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tabRatio="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O34" i="9"/>
  <c r="C34" i="9"/>
  <c r="C35" i="9" s="1"/>
  <c r="C36"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l="1"/>
  <c r="AM34" i="9" s="1"/>
  <c r="AM35" i="9" s="1"/>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<sst xmlns="http://schemas.openxmlformats.org/spreadsheetml/2006/main" count="1090" uniqueCount="566">
  <si>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</si>
  <si>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</si>
  <si>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</si>
  <si>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</si>
  <si>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</si>
  <si>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</si>
  <si>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</si>
  <si>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</si>
  <si>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</si>
  <si>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</si>
  <si>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</si>
  <si>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</si>
  <si>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</si>
  <si>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</si>
  <si>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</si>
  <si>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</si>
  <si>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</si>
  <si>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</si>
  <si>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</si>
  <si>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</si>
  <si>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</si>
  <si>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</si>
  <si>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</si>
  <si>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</si>
  <si>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</si>
  <si>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</si>
  <si>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</si>
  <si>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</si>
  <si>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</si>
  <si>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</si>
  <si>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</si>
  <si>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</si>
  <si>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</si>
  <si>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</si>
  <si>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</si>
  <si>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</si>
  <si>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</si>
  <si>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</si>
  <si>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</si>
  <si>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</si>
  <si>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</si>
  <si>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</si>
  <si>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</si>
  <si>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</si>
  <si>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</si>
  <si>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</si>
  <si>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</si>
  <si>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</si>
  <si>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</si>
  <si>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</si>
  <si>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</si>
  <si>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</si>
  <si>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</si>
  <si>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</si>
  <si>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</si>
  <si>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</si>
  <si>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</si>
  <si>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</si>
  <si>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</si>
  <si>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</si>
  <si>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</si>
  <si>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</si>
  <si>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</si>
  <si>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</si>
  <si>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</si>
  <si>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</si>
  <si>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</si>
  <si>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</si>
  <si>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</si>
  <si>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</si>
  <si>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</si>
  <si>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</si>
  <si>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</si>
  <si>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</si>
  <si>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</si>
  <si>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</si>
  <si>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</si>
  <si>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</si>
  <si>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</si>
  <si>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</si>
  <si>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</si>
  <si>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</si>
  <si>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</si>
  <si>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</si>
  <si>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</si>
  <si>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</si>
  <si>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</si>
  <si>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</si>
  <si>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</si>
  <si>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</si>
  <si>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</si>
  <si>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</si>
  <si>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</si>
  <si>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</si>
  <si>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</si>
  <si>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</si>
  <si>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</si>
  <si>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</si>
  <si>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</si>
  <si>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</si>
  <si>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</si>
  <si>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</si>
  <si>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</si>
  <si>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</si>
  <si>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</si>
  <si>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</si>
  <si>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</si>
  <si>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</si>
  <si>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</si>
  <si>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</si>
  <si>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</si>
  <si>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</si>
  <si>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</si>
  <si>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</si>
  <si>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</si>
  <si>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</si>
  <si>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</si>
  <si>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</si>
  <si>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</si>
  <si>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</si>
  <si>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</si>
  <si>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</si>
  <si>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</si>
  <si>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</si>
  <si>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</si>
  <si>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</si>
  <si>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</si>
  <si>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</si>
  <si>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</si>
  <si>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</si>
  <si>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</si>
  <si>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</si>
  <si>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</si>
  <si>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</si>
  <si>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</si>
  <si>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</si>
  <si>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</si>
  <si>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</si>
  <si>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</si>
  <si>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</si>
  <si>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</si>
  <si>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</si>
  <si>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</si>
  <si>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</si>
  <si>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</si>
  <si>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</si>
  <si>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</si>
  <si>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</si>
  <si>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</si>
  <si>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</si>
  <si>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</si>
  <si>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</si>
  <si>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</si>
  <si>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</si>
  <si>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</si>
  <si>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</si>
  <si>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</si>
  <si>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</si>
  <si>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</si>
  <si>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</si>
  <si>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</si>
  <si>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</si>
  <si>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</si>
  <si>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</si>
  <si>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</si>
  <si>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</si>
  <si>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</si>
  <si>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</si>
  <si>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</si>
  <si>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</si>
  <si>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</si>
  <si>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</si>
  <si>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</si>
  <si>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</si>
  <si>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</si>
  <si>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</si>
  <si>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</si>
  <si>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</si>
  <si>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</si>
  <si>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</si>
  <si>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</si>
  <si>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</si>
  <si>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</si>
  <si>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</si>
  <si>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</si>
  <si>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</si>
  <si>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</si>
  <si>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</si>
  <si>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</si>
  <si>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</si>
  <si>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</si>
  <si>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</si>
  <si>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</si>
  <si>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</si>
  <si>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</si>
  <si>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千葉県大網白里市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</si>
  <si>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</si>
  <si>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</si>
  <si>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</si>
  <si>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</si>
  <si>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</si>
  <si>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</si>
  <si>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</si>
  <si>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</si>
  <si>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</si>
  <si>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</si>
  <si>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</si>
  <si>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</si>
  <si>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</si>
  <si>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</si>
  <si>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</si>
  <si>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</si>
  <si>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</si>
  <si>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</si>
  <si>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</si>
  <si>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</si>
  <si>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</si>
  <si>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</si>
  <si>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</si>
  <si>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</si>
  <si>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</si>
  <si>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</si>
  <si>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</si>
  <si>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</si>
  <si>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</si>
  <si>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</si>
  <si>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</si>
  <si>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</si>
  <si>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</si>
  <si>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</si>
  <si>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</si>
  <si>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</si>
  <si>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</si>
  <si>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</si>
  <si>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</si>
  <si>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</si>
  <si>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</si>
  <si>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</si>
  <si>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</si>
  <si>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</si>
  <si>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</si>
  <si>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</si>
  <si>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</si>
  <si>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</si>
  <si>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</si>
  <si>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</si>
  <si>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</si>
  <si>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</si>
  <si>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</si>
  <si>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</si>
  <si>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</si>
  <si>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</si>
  <si>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</si>
  <si>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</si>
  <si>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</si>
  <si>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</si>
  <si>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</si>
  <si>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</si>
  <si>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</si>
  <si>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</si>
  <si>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</si>
  <si>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</si>
  <si>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</si>
  <si>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</si>
  <si>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</si>
  <si>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</si>
  <si>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</si>
  <si>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</si>
  <si>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</si>
  <si>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</si>
  <si>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</si>
  <si>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</si>
  <si>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</si>
  <si>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</si>
  <si>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</si>
  <si>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</si>
  <si>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</si>
  <si>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</si>
  <si>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</si>
  <si>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</si>
  <si>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</si>
  <si>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</si>
  <si>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</si>
  <si>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</si>
  <si>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</si>
  <si>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</si>
  <si>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</si>
  <si>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</si>
  <si>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</si>
  <si>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</si>
  <si>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</si>
  <si>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</si>
  <si>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</si>
  <si>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</si>
  <si>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</si>
  <si>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</si>
  <si>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</si>
  <si>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</si>
  <si>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</si>
  <si>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</si>
  <si>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</si>
  <si>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</si>
  <si>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</si>
  <si>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</si>
  <si>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</si>
  <si>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</si>
  <si>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</si>
  <si>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</si>
  <si>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</si>
  <si>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</si>
  <si>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</si>
  <si>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</si>
  <si>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</si>
  <si>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</si>
  <si>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</si>
  <si>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</si>
  <si>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</si>
  <si>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</si>
  <si>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</si>
  <si>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</si>
  <si>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</si>
  <si>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</si>
  <si>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</si>
  <si>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</si>
  <si>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</si>
  <si>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</si>
  <si>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</si>
  <si>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</si>
  <si>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</si>
  <si>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</si>
  <si>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</si>
  <si>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</si>
  <si>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</si>
  <si>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</si>
  <si>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</si>
  <si>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</si>
  <si>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</si>
  <si>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</si>
  <si>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</si>
  <si>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</si>
  <si>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</si>
  <si>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</si>
  <si>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</si>
  <si>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</si>
  <si>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千葉県大網白里市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</si>
  <si>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</si>
  <si>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</si>
  <si>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</si>
  <si>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</si>
  <si>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</si>
  <si>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</si>
  <si>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</si>
  <si>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</si>
  <si>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</si>
  <si>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</si>
  <si>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</si>
  <si>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</si>
  <si>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</si>
  <si>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</si>
  <si>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</si>
  <si>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</si>
  <si>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</si>
  <si>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</si>
  <si>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</si>
  <si>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</si>
  <si>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</si>
  <si>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</si>
  <si>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</si>
  <si>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</si>
  <si>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</si>
  <si>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</si>
  <si>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</si>
  <si>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</si>
  <si>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</si>
  <si>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</si>
  <si>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</si>
  <si>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</si>
  <si>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</si>
  <si>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</si>
  <si>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</si>
  <si>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</si>
  <si>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</si>
  <si>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</si>
  <si>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</si>
  <si>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ガス事業会計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</si>
  <si>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</si>
  <si>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</si>
  <si>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</si>
  <si>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</si>
  <si>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</si>
  <si>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</si>
  <si>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</si>
  <si>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</si>
  <si>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</si>
  <si>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</si>
  <si>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</si>
  <si>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</si>
  <si>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</si>
  <si>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</si>
  <si>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</si>
  <si>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</si>
  <si>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</si>
  <si>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</si>
  <si>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</si>
  <si>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</si>
  <si>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</si>
  <si>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</si>
  <si>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</si>
  <si>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</si>
  <si>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</si>
  <si>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</si>
  <si>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</si>
  <si>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</si>
  <si>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</si>
  <si>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</si>
  <si>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</si>
  <si>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</si>
  <si>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</si>
  <si>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</si>
  <si>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</si>
  <si>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</si>
  <si>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</si>
  <si>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</si>
  <si>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</si>
  <si>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</si>
  <si>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</si>
  <si>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</si>
  <si>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</si>
  <si>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</si>
  <si>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</si>
  <si>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</si>
  <si>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</si>
  <si>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</si>
  <si>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</si>
  <si>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</si>
  <si>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</si>
  <si>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</si>
  <si>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</si>
  <si>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</si>
  <si>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</si>
  <si>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</si>
  <si>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</si>
  <si>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</si>
  <si>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</si>
  <si>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</si>
  <si>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</si>
  <si>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</si>
  <si>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</si>
  <si>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</si>
  <si>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</si>
  <si>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</si>
  <si>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</si>
  <si>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</si>
  <si>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</si>
  <si>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</si>
  <si>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</si>
  <si>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</si>
  <si>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</si>
  <si>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</si>
  <si>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</si>
  <si>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</si>
  <si>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</si>
  <si>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</si>
  <si>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</si>
  <si>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</si>
  <si>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</si>
  <si>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</si>
  <si>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</si>
  <si>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</si>
  <si>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</si>
  <si>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</si>
  <si>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</si>
  <si>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</si>
  <si>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</si>
  <si>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</si>
  <si>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</si>
  <si>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</si>
  <si>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</si>
  <si>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</si>
  <si>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</si>
  <si>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</si>
  <si>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</si>
  <si>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</si>
  <si>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</si>
  <si>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</si>
  <si>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</si>
  <si>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</si>
  <si>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</si>
  <si>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</si>
  <si>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</si>
  <si>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</si>
  <si>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</si>
  <si>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</si>
  <si>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</si>
  <si>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</si>
  <si>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</si>
  <si>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</si>
  <si>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</si>
  <si>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</si>
  <si>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</si>
  <si>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</si>
  <si>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</si>
  <si>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</si>
  <si>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</si>
  <si>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</si>
  <si>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</si>
  <si>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</si>
  <si>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</si>
  <si>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</si>
  <si>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</si>
  <si>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</si>
  <si>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</si>
  <si>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</si>
  <si>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</si>
  <si>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</si>
  <si>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</si>
  <si>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</si>
  <si>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</si>
  <si>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</si>
  <si>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</si>
  <si>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</si>
  <si>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</si>
  <si>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</si>
  <si>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</si>
  <si>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</si>
  <si>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1.67</t>
  </si>
  <si>
    <t>▲ 4.62</t>
  </si>
  <si>
    <t>▲ 3.24</t>
  </si>
  <si>
    <t>▲ 1.33</t>
  </si>
  <si>
    <t>▲ 2.72</t>
  </si>
  <si>
    <t>一般会計</t>
  </si>
  <si>
    <t>国民健康保険特別会計</t>
  </si>
  <si>
    <t>ガス事業会計</t>
  </si>
  <si>
    <t>病院事業会計</t>
  </si>
  <si>
    <t>後期高齢者医療特別会計</t>
  </si>
  <si>
    <t>公共下水道事業特別会計</t>
  </si>
  <si>
    <t>土地区画整理事業特別会計</t>
  </si>
  <si>
    <t>農業集落排水事業特別会計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</si>
  <si>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</si>
  <si>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</si>
  <si>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30"/>
  </si>
  <si>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30"/>
  </si>
  <si>
    <t>千葉県市町村総合事務組合（千葉県自治研修センター特別会計）</t>
    <rPh sb="18" eb="20">
      <t>ケンシュウ</t>
    </rPh>
    <rPh sb="24" eb="26">
      <t>トクベツ</t>
    </rPh>
    <rPh sb="26" eb="28">
      <t>カイケイ</t>
    </rPh>
    <phoneticPr fontId="30"/>
  </si>
  <si>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30"/>
  </si>
  <si>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0"/>
  </si>
  <si>
    <t>千葉県後期高齢者医療広域連合（後期高齢者医療特別会計）</t>
    <rPh sb="15" eb="17">
      <t>コウキ</t>
    </rPh>
    <rPh sb="17" eb="20">
      <t>コウレイシャ</t>
    </rPh>
    <rPh sb="20" eb="22">
      <t>イリョウ</t>
    </rPh>
    <rPh sb="22" eb="24">
      <t>トクベツ</t>
    </rPh>
    <phoneticPr fontId="30"/>
  </si>
  <si>
    <t>山武郡市広域行政組合</t>
  </si>
  <si>
    <t>東金市外三市町清掃組合</t>
  </si>
  <si>
    <t>九十九里地域水道企業団</t>
  </si>
  <si>
    <t>山武郡市広域水道企業団</t>
    <rPh sb="0" eb="2">
      <t>サンブ</t>
    </rPh>
    <rPh sb="2" eb="4">
      <t>グンシ</t>
    </rPh>
    <rPh sb="4" eb="6">
      <t>コウイキ</t>
    </rPh>
    <rPh sb="6" eb="8">
      <t>スイドウ</t>
    </rPh>
    <rPh sb="8" eb="10">
      <t>キギョウ</t>
    </rPh>
    <rPh sb="10" eb="11">
      <t>ダン</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</si>
  <si>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</si>
  <si>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</si>
  <si>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</si>
  <si>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</si>
  <si>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</si>
  <si>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</si>
  <si>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類似団体内平均と比較し、有形固定資産減価償却率は若干低い水準にあるため、現時点においては多額の維持補修費等は生じていないが、今後発生・増加していくことが見込まれる。
将来負担比率は現時点においても若干高い水準にある。また、現在継続中の大型建設事業に係る財源として多額の市債発行が見込まれていることから、今後更に上昇していく可能性が高い。
以上のことから、持続可能性を確保していくためには将来負担の抑制が不可欠であり、新規事業については慎重に取捨選択を行う必要がある。</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</si>
  <si>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</si>
  <si>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</si>
  <si>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</si>
  <si>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</si>
  <si>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</si>
  <si>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</si>
  <si>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ものの、将来負担比率は高い値となっている。実質公債比率が減少した要因は、病院の施設整備や一部事務組合の共同処理施設整備等の大型事業実施の際に発行した市債が一斉に償還完了したこと及び既発債の利率見直しにより償還額が減少したことが挙げられる。将来負担比率が上昇した要因は、地方交付税及び地方消費税交付金等の減により標準財政規模が減少した一方、地方債残高の増加と基金残高の減少により将来負担額が増加したことが挙げられる。
今後は、義務教育施設の耐震改修事業等の財源として発行した市債の元金償還開始や、現在継続中である圏央道スマートインターチェンジ関連事業、大網駅東土地区画整理事業の財源として発行を予定する市債の償還により、実質公債費比率も増加に転じ、合わせて将来負担比率の上昇も想定される。事業の選択を慎重に行い市債発行の抑制に努める必要があ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</si>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</sst>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85459</c:v>
                </c:pt>
                <c:pt idx="4">
                  <c:v>83280</c:v>
                </c:pt>
              </c:numCache>
            </c:numRef>
          </c:val>
          <c:smooth val="0"/>
          <c:extLst>
            <c:ext xmlns:c16="http://schemas.microsoft.com/office/drawing/2014/chart" uri="{C3380CC4-5D6E-409C-BE32-E72D297353CC}">
              <c16:uniqueId val="{00000000-9690-4944-A26E-3EB892BDF6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27537</c:v>
                </c:pt>
                <c:pt idx="1">
                  <c:v>40352</c:v>
                </c:pt>
                <c:pt idx="2">
                  <c:v>32976</c:v>
                </c:pt>
                <c:pt idx="3">
                  <c:v>27963</c:v>
                </c:pt>
                <c:pt idx="4">
                  <c:v>34834</c:v>
                </c:pt>
              </c:numCache>
            </c:numRef>
          </c:val>
          <c:smooth val="0"/>
          <c:extLst>
            <c:ext xmlns:c16="http://schemas.microsoft.com/office/drawing/2014/chart" uri="{C3380CC4-5D6E-409C-BE32-E72D297353CC}">
              <c16:uniqueId val="{00000001-9690-4944-A26E-3EB892BDF6D0}"/>
            </c:ext>
          </c:extLst>
        </c:ser>
        <c:dLbls>
          <c:showLegendKey val="0"/>
          <c:showVal val="0"/>
          <c:showCatName val="0"/>
          <c:showSerName val="0"/>
          <c:showPercent val="0"/>
          <c:showBubbleSize val="0"/>
        </c:dLbls>
        <c:marker val="1"/>
        <c:smooth val="0"/>
        <c:axId val="326031640"/>
        <c:axId val="326032032"/>
      </c:lineChart>
      <c:catAx>
        <c:axId val="326031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032032"/>
        <c:crosses val="autoZero"/>
        <c:auto val="1"/>
        <c:lblAlgn val="ctr"/>
        <c:lblOffset val="100"/>
        <c:tickLblSkip val="1"/>
        <c:tickMarkSkip val="1"/>
        <c:noMultiLvlLbl val="0"/>
      </c:catAx>
      <c:valAx>
        <c:axId val="3260320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031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c:v>
                </c:pt>
                <c:pt idx="1">
                  <c:v>4.46</c:v>
                </c:pt>
                <c:pt idx="2">
                  <c:v>4.9800000000000004</c:v>
                </c:pt>
                <c:pt idx="3">
                  <c:v>7.55</c:v>
                </c:pt>
                <c:pt idx="4">
                  <c:v>6.64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22.25</c:v>
                </c:pt>
                <c:pt idx="1">
                  <c:v>21.13</c:v>
                </c:pt>
                <c:pt idx="2">
                  <c:v>19.850000000000001</c:v>
                </c:pt>
                <c:pt idx="3">
                  <c:v>17.61</c:v>
                </c:pt>
                <c:pt idx="4">
                  <c:v>20.05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6028504"/>
        <c:axId val="32602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-1.67</c:v>
                </c:pt>
                <c:pt idx="1">
                  <c:v>-4.62</c:v>
                </c:pt>
                <c:pt idx="2">
                  <c:v>-3.24</c:v>
                </c:pt>
                <c:pt idx="3">
                  <c:v>-1.33</c:v>
                </c:pt>
                <c:pt idx="4">
                  <c:v>-2.72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6028504"/>
        <c:axId val="326028112"/>
      </c:lineChart>
      <c:catAx>
        <c:axId val="326028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028112"/>
        <c:crosses val="autoZero"/>
        <c:auto val="1"/>
        <c:lblAlgn val="ctr"/>
        <c:lblOffset val="100"/>
        <c:tickLblSkip val="1"/>
        <c:tickMarkSkip val="1"/>
        <c:noMultiLvlLbl val="0"/>
      </c:catAx>
      <c:valAx>
        <c:axId val="32602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028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0.76</c:v>
                </c:pt>
                <c:pt idx="2">
                  <c:v>#N/A</c:v>
                </c:pt>
                <c:pt idx="3">
                  <c:v>0.67</c:v>
                </c:pt>
                <c:pt idx="4">
                  <c:v>#N/A</c:v>
                </c:pt>
                <c:pt idx="5">
                  <c:v>1.59</c:v>
                </c:pt>
                <c:pt idx="6">
                  <c:v>#N/A</c:v>
                </c:pt>
                <c:pt idx="7">
                  <c:v>2.04</c:v>
                </c:pt>
                <c:pt idx="8">
                  <c:v>#N/A</c:v>
                </c:pt>
                <c:pt idx="9">
                  <c:v>0.05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0.03</c:v>
                </c:pt>
                <c:pt idx="4">
                  <c:v>#N/A</c:v>
                </c:pt>
                <c:pt idx="5">
                  <c:v>0.03</c:v>
                </c:pt>
                <c:pt idx="6">
                  <c:v>#N/A</c:v>
                </c:pt>
                <c:pt idx="7">
                  <c:v>7.0000000000000007E-2</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c:v>
                </c:pt>
                <c:pt idx="2">
                  <c:v>#N/A</c:v>
                </c:pt>
                <c:pt idx="3">
                  <c:v>0.24</c:v>
                </c:pt>
                <c:pt idx="4">
                  <c:v>#N/A</c:v>
                </c:pt>
                <c:pt idx="5">
                  <c:v>0.49</c:v>
                </c:pt>
                <c:pt idx="6">
                  <c:v>#N/A</c:v>
                </c:pt>
                <c:pt idx="7">
                  <c:v>0.05</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0.33</c:v>
                </c:pt>
                <c:pt idx="2">
                  <c:v>#N/A</c:v>
                </c:pt>
                <c:pt idx="3">
                  <c:v>0.14000000000000001</c:v>
                </c:pt>
                <c:pt idx="4">
                  <c:v>#N/A</c:v>
                </c:pt>
                <c:pt idx="5">
                  <c:v>0.23</c:v>
                </c:pt>
                <c:pt idx="6">
                  <c:v>#N/A</c:v>
                </c:pt>
                <c:pt idx="7">
                  <c:v>0.31</c:v>
                </c:pt>
                <c:pt idx="8">
                  <c:v>#N/A</c:v>
                </c:pt>
                <c:pt idx="9">
                  <c:v>0.12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c:v>
                </c:pt>
                <c:pt idx="8">
                  <c:v>#N/A</c:v>
                </c:pt>
                <c:pt idx="9">
                  <c:v>1.63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3.87</c:v>
                </c:pt>
                <c:pt idx="2">
                  <c:v>#N/A</c:v>
                </c:pt>
                <c:pt idx="3">
                  <c:v>3.63</c:v>
                </c:pt>
                <c:pt idx="4">
                  <c:v>#N/A</c:v>
                </c:pt>
                <c:pt idx="5">
                  <c:v>3.09</c:v>
                </c:pt>
                <c:pt idx="6">
                  <c:v>#N/A</c:v>
                </c:pt>
                <c:pt idx="7">
                  <c:v>2.61</c:v>
                </c:pt>
                <c:pt idx="8">
                  <c:v>#N/A</c:v>
                </c:pt>
                <c:pt idx="9">
                  <c:v>2.63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6.33</c:v>
                </c:pt>
                <c:pt idx="2">
                  <c:v>#N/A</c:v>
                </c:pt>
                <c:pt idx="3">
                  <c:v>4.12</c:v>
                </c:pt>
                <c:pt idx="4">
                  <c:v>#N/A</c:v>
                </c:pt>
                <c:pt idx="5">
                  <c:v>3.91</c:v>
                </c:pt>
                <c:pt idx="6">
                  <c:v>#N/A</c:v>
                </c:pt>
                <c:pt idx="7">
                  <c:v>3.72</c:v>
                </c:pt>
                <c:pt idx="8">
                  <c:v>#N/A</c:v>
                </c:pt>
                <c:pt idx="9">
                  <c:v>3.53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1.34</c:v>
                </c:pt>
                <c:pt idx="2">
                  <c:v>#N/A</c:v>
                </c:pt>
                <c:pt idx="3">
                  <c:v>1.68</c:v>
                </c:pt>
                <c:pt idx="4">
                  <c:v>#N/A</c:v>
                </c:pt>
                <c:pt idx="5">
                  <c:v>0.82</c:v>
                </c:pt>
                <c:pt idx="6">
                  <c:v>#N/A</c:v>
                </c:pt>
                <c:pt idx="7">
                  <c:v>2.69</c:v>
                </c:pt>
                <c:pt idx="8">
                  <c:v>#N/A</c:v>
                </c:pt>
                <c:pt idx="9">
                  <c:v>4.1500000000000004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5.88</c:v>
                </c:pt>
                <c:pt idx="2">
                  <c:v>#N/A</c:v>
                </c:pt>
                <c:pt idx="3">
                  <c:v>4.21</c:v>
                </c:pt>
                <c:pt idx="4">
                  <c:v>#N/A</c:v>
                </c:pt>
                <c:pt idx="5">
                  <c:v>4.4800000000000004</c:v>
                </c:pt>
                <c:pt idx="6">
                  <c:v>#N/A</c:v>
                </c:pt>
                <c:pt idx="7">
                  <c:v>7.48</c:v>
                </c:pt>
                <c:pt idx="8">
                  <c:v>#N/A</c:v>
                </c:pt>
                <c:pt idx="9">
                  <c:v>6.55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6026936"/>
        <c:axId val="326026544"/>
      </c:barChart>
      <c:catAx>
        <c:axId val="32602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026544"/>
        <c:crosses val="autoZero"/>
        <c:auto val="1"/>
        <c:lblAlgn val="ctr"/>
        <c:lblOffset val="100"/>
        <c:tickLblSkip val="1"/>
        <c:tickMarkSkip val="1"/>
        <c:noMultiLvlLbl val="0"/>
      </c:catAx>
      <c:valAx>
        <c:axId val="32602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026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1117</c:v>
                </c:pt>
                <c:pt idx="5">
                  <c:v>1058</c:v>
                </c:pt>
                <c:pt idx="8">
                  <c:v>1114</c:v>
                </c:pt>
                <c:pt idx="11">
                  <c:v>1859</c:v>
                </c:pt>
                <c:pt idx="14">
                  <c:v>1148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877</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235</c:v>
                </c:pt>
                <c:pt idx="3">
                  <c:v>81</c:v>
                </c:pt>
                <c:pt idx="6">
                  <c:v>92</c:v>
                </c:pt>
                <c:pt idx="9">
                  <c:v>86</c:v>
                </c:pt>
                <c:pt idx="12">
                  <c:v>73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651</c:v>
                </c:pt>
                <c:pt idx="3">
                  <c:v>714</c:v>
                </c:pt>
                <c:pt idx="6">
                  <c:v>628</c:v>
                </c:pt>
                <c:pt idx="9">
                  <c:v>604</c:v>
                </c:pt>
                <c:pt idx="12">
                  <c:v>590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1043</c:v>
                </c:pt>
                <c:pt idx="3">
                  <c:v>1071</c:v>
                </c:pt>
                <c:pt idx="6">
                  <c:v>1062</c:v>
                </c:pt>
                <c:pt idx="9">
                  <c:v>1018</c:v>
                </c:pt>
                <c:pt idx="12">
                  <c:v>1088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6025760"/>
        <c:axId val="326025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812</c:v>
                </c:pt>
                <c:pt idx="2">
                  <c:v>#N/A</c:v>
                </c:pt>
                <c:pt idx="3">
                  <c:v>#N/A</c:v>
                </c:pt>
                <c:pt idx="4">
                  <c:v>808</c:v>
                </c:pt>
                <c:pt idx="5">
                  <c:v>#N/A</c:v>
                </c:pt>
                <c:pt idx="6">
                  <c:v>#N/A</c:v>
                </c:pt>
                <c:pt idx="7">
                  <c:v>668</c:v>
                </c:pt>
                <c:pt idx="8">
                  <c:v>#N/A</c:v>
                </c:pt>
                <c:pt idx="9">
                  <c:v>#N/A</c:v>
                </c:pt>
                <c:pt idx="10">
                  <c:v>726</c:v>
                </c:pt>
                <c:pt idx="11">
                  <c:v>#N/A</c:v>
                </c:pt>
                <c:pt idx="12">
                  <c:v>#N/A</c:v>
                </c:pt>
                <c:pt idx="13">
                  <c:v>605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6025760"/>
        <c:axId val="326025368"/>
      </c:lineChart>
      <c:catAx>
        <c:axId val="3260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025368"/>
        <c:crosses val="autoZero"/>
        <c:auto val="1"/>
        <c:lblAlgn val="ctr"/>
        <c:lblOffset val="100"/>
        <c:tickLblSkip val="1"/>
        <c:tickMarkSkip val="1"/>
        <c:noMultiLvlLbl val="0"/>
      </c:catAx>
      <c:valAx>
        <c:axId val="326025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02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13312</c:v>
                </c:pt>
                <c:pt idx="5">
                  <c:v>13888</c:v>
                </c:pt>
                <c:pt idx="8">
                  <c:v>14558</c:v>
                </c:pt>
                <c:pt idx="11">
                  <c:v>15228</c:v>
                </c:pt>
                <c:pt idx="14">
                  <c:v>15103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5659</c:v>
                </c:pt>
                <c:pt idx="5">
                  <c:v>5462</c:v>
                </c:pt>
                <c:pt idx="8">
                  <c:v>4904</c:v>
                </c:pt>
                <c:pt idx="11">
                  <c:v>4668</c:v>
                </c:pt>
                <c:pt idx="14">
                  <c:v>4559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2228</c:v>
                </c:pt>
                <c:pt idx="3">
                  <c:v>2172</c:v>
                </c:pt>
                <c:pt idx="6">
                  <c:v>2152</c:v>
                </c:pt>
                <c:pt idx="9">
                  <c:v>2274</c:v>
                </c:pt>
                <c:pt idx="12">
                  <c:v>2276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479</c:v>
                </c:pt>
                <c:pt idx="3">
                  <c:v>517</c:v>
                </c:pt>
                <c:pt idx="6">
                  <c:v>1406</c:v>
                </c:pt>
                <c:pt idx="9">
                  <c:v>468</c:v>
                </c:pt>
                <c:pt idx="12">
                  <c:v>570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8371</c:v>
                </c:pt>
                <c:pt idx="3">
                  <c:v>8294</c:v>
                </c:pt>
                <c:pt idx="6">
                  <c:v>7137</c:v>
                </c:pt>
                <c:pt idx="9">
                  <c:v>7586</c:v>
                </c:pt>
                <c:pt idx="12">
                  <c:v>6944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876</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12353</c:v>
                </c:pt>
                <c:pt idx="3">
                  <c:v>13152</c:v>
                </c:pt>
                <c:pt idx="6">
                  <c:v>13666</c:v>
                </c:pt>
                <c:pt idx="9">
                  <c:v>14814</c:v>
                </c:pt>
                <c:pt idx="12">
                  <c:v>15436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6024976"/>
        <c:axId val="32602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4460</c:v>
                </c:pt>
                <c:pt idx="2">
                  <c:v>#N/A</c:v>
                </c:pt>
                <c:pt idx="3">
                  <c:v>#N/A</c:v>
                </c:pt>
                <c:pt idx="4">
                  <c:v>4785</c:v>
                </c:pt>
                <c:pt idx="5">
                  <c:v>#N/A</c:v>
                </c:pt>
                <c:pt idx="6">
                  <c:v>#N/A</c:v>
                </c:pt>
                <c:pt idx="7">
                  <c:v>5774</c:v>
                </c:pt>
                <c:pt idx="8">
                  <c:v>#N/A</c:v>
                </c:pt>
                <c:pt idx="9">
                  <c:v>#N/A</c:v>
                </c:pt>
                <c:pt idx="10">
                  <c:v>5247</c:v>
                </c:pt>
                <c:pt idx="11">
                  <c:v>#N/A</c:v>
                </c:pt>
                <c:pt idx="12">
                  <c:v>#N/A</c:v>
                </c:pt>
                <c:pt idx="13">
                  <c:v>5565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6024976"/>
        <c:axId val="326024192"/>
      </c:lineChart>
      <c:catAx>
        <c:axId val="32602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024192"/>
        <c:crosses val="autoZero"/>
        <c:auto val="1"/>
        <c:lblAlgn val="ctr"/>
        <c:lblOffset val="100"/>
        <c:tickLblSkip val="1"/>
        <c:tickMarkSkip val="1"/>
        <c:noMultiLvlLbl val="0"/>
      </c:catAx>
      <c:valAx>
        <c:axId val="32602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02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{A3366532-21DC-446D-9DEC-EAF09A3A2FF4}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{05A1924D-8508-4D56-8B49-9CF7628D95E3}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{83855EC4-A2D5-42B8-84CD-0E6282EE9E7F}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{FCCE0FC7-C00F-4F98-AD7E-4FA84CEC8C3C}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{8FBC3BCC-D87C-4B04-8F5C-6DF5CD74FFCC}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49.9</c:v>
                </c:pt>
              </c:numCache>
            </c:numRef>
          </c:xVal>
          <c:yVal>
            <c:numRef>
              <c:f>公会計指標分析・財政指標組合せ分析表!$K$51:$O$51</c:f>
              <c:numCache>
                <c:formatCode>#,##0.0;"▲ "#,##0.0</c:formatCode>
                <c:ptCount val="5"/>
                <c:pt idx="3">
                  <c:v>61.7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{A286312F-B8FD-4D9F-A574-EC9857AE1639}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{E9075EB8-CC5E-41B6-B5B2-E66FA6EAB576}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{DBA5DC05-B53A-4CFE-915B-49C946359B89}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{0A8DBE77-EF99-4C37-AB77-3BC473AE4228}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{6E8ED624-2C79-44F4-9352-7119EC493338}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6027328"/>
        <c:axId val="326020664"/>
      </c:scatterChart>
      <c:valAx>
        <c:axId val="326027328"/>
        <c:scaling>
          <c:orientation val="minMax"/>
          <c:max val="53.2"/>
          <c:min val="49.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020664"/>
        <c:crosses val="autoZero"/>
        <c:crossBetween val="midCat"/>
      </c:valAx>
      <c:valAx>
        <c:axId val="326020664"/>
        <c:scaling>
          <c:orientation val="minMax"/>
          <c:max val="62.300000000000004"/>
          <c:min val="58.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6027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{F6FCB995-FCA8-4689-BF9E-FB0E5340D0C7}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{B13B83ED-9B1C-4B8C-ACF7-7A742A75DEBA}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{F1A0850E-3B3F-47C9-9286-1D58A4A725C1}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{8920E42B-D611-4BE6-98FA-4EBAE5B4FE06}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{D880AD30-2B1D-437D-9976-A9EEAD330044}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10.199999999999999</c:v>
                </c:pt>
                <c:pt idx="2">
                  <c:v>9.1999999999999993</c:v>
                </c:pt>
                <c:pt idx="3">
                  <c:v>8.6999999999999993</c:v>
                </c:pt>
                <c:pt idx="4">
                  <c:v>7.9</c:v>
                </c:pt>
              </c:numCache>
            </c:numRef>
          </c:xVal>
          <c:yVal>
            <c:numRef>
              <c:f>公会計指標分析・財政指標組合せ分析表!$K$73:$O$73</c:f>
              <c:numCache>
                <c:formatCode>#,##0.0;"▲ "#,##0.0</c:formatCode>
                <c:ptCount val="5"/>
                <c:pt idx="0">
                  <c:v>55.4</c:v>
                </c:pt>
                <c:pt idx="1">
                  <c:v>56.6</c:v>
                </c:pt>
                <c:pt idx="2">
                  <c:v>69.8</c:v>
                </c:pt>
                <c:pt idx="3">
                  <c:v>61.7</c:v>
                </c:pt>
                <c:pt idx="4">
                  <c:v>65.8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{4D77F7B8-637E-4864-9352-1225BBB81F9B}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{065E40EF-673A-4651-AF8D-64564D25320F}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{B2D4D400-D5BE-4CCB-BF98-A4CF0D3C032F}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{761664D1-E965-4CD0-93D2-AE2F4DF94AB3}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{C6EE9F17-93F7-4A3D-962E-22E5FB904995}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10.7</c:v>
                </c:pt>
                <c:pt idx="4">
                  <c:v>10</c:v>
                </c:pt>
              </c:numCache>
            </c:numRef>
          </c:xVal>
          <c:yVal>
            <c:numRef>
              <c:f>公会計指標分析・財政指標組合せ分析表!$K$77:$O$77</c:f>
              <c:numCache>
                <c:formatCode>#,##0.0;"▲ "#,##0.0</c:formatCode>
                <c:ptCount val="5"/>
                <c:pt idx="0">
                  <c:v>58.2</c:v>
                </c:pt>
                <c:pt idx="1">
                  <c:v>50.3</c:v>
                </c:pt>
                <c:pt idx="2">
                  <c:v>45.9</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6019880"/>
        <c:axId val="326019488"/>
      </c:scatterChart>
      <c:valAx>
        <c:axId val="326019880"/>
        <c:scaling>
          <c:orientation val="minMax"/>
          <c:max val="11.4"/>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019488"/>
        <c:crosses val="autoZero"/>
        <c:crossBetween val="midCat"/>
      </c:valAx>
      <c:valAx>
        <c:axId val="326019488"/>
        <c:scaling>
          <c:orientation val="minMax"/>
          <c:max val="74"/>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6019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国営両総土地改良事業負担金や、その財源として発行した市債などの影響により、債務負担行為に基づく支出額、算入公債費等が増となっ</a:t>
          </a:r>
          <a:r>
            <a:rPr kumimoji="1" lang="ja-JP" altLang="en-US" sz="1100">
              <a:solidFill>
                <a:schemeClr val="dk1"/>
              </a:solidFill>
              <a:effectLst/>
              <a:latin typeface="+mn-lt"/>
              <a:ea typeface="+mn-ea"/>
              <a:cs typeface="+mn-cs"/>
            </a:rPr>
            <a:t>ていたが、平成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年度は公営企業債</a:t>
          </a:r>
          <a:r>
            <a:rPr kumimoji="1" lang="ja-JP" altLang="ja-JP" sz="1100">
              <a:solidFill>
                <a:schemeClr val="dk1"/>
              </a:solidFill>
              <a:effectLst/>
              <a:latin typeface="+mn-lt"/>
              <a:ea typeface="+mn-ea"/>
              <a:cs typeface="+mn-cs"/>
            </a:rPr>
            <a:t>や、一部事務組合の共同処理施設整備等の大型事業実施の際に発行した市債が償還を完了したこと</a:t>
          </a:r>
          <a:r>
            <a:rPr kumimoji="1" lang="ja-JP" altLang="en-US" sz="1100">
              <a:solidFill>
                <a:schemeClr val="dk1"/>
              </a:solidFill>
              <a:effectLst/>
              <a:latin typeface="+mn-lt"/>
              <a:ea typeface="+mn-ea"/>
              <a:cs typeface="+mn-cs"/>
            </a:rPr>
            <a:t>により、元利償還金等が減少している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特殊要因を除く元利償還金自体は増加傾向にあり、</a:t>
          </a:r>
          <a:r>
            <a:rPr kumimoji="1" lang="ja-JP" altLang="ja-JP" sz="1100">
              <a:solidFill>
                <a:schemeClr val="dk1"/>
              </a:solidFill>
              <a:effectLst/>
              <a:latin typeface="+mn-lt"/>
              <a:ea typeface="+mn-ea"/>
              <a:cs typeface="+mn-cs"/>
            </a:rPr>
            <a:t>今後は義務教育施設の耐震改修事業</a:t>
          </a:r>
          <a:r>
            <a:rPr kumimoji="1" lang="ja-JP" altLang="en-US" sz="1100">
              <a:solidFill>
                <a:schemeClr val="dk1"/>
              </a:solidFill>
              <a:effectLst/>
              <a:latin typeface="+mn-lt"/>
              <a:ea typeface="+mn-ea"/>
              <a:cs typeface="+mn-cs"/>
            </a:rPr>
            <a:t>や圏央道スマートインターチェンジ関連事業</a:t>
          </a:r>
          <a:r>
            <a:rPr kumimoji="1" lang="ja-JP" altLang="ja-JP" sz="1100">
              <a:solidFill>
                <a:schemeClr val="dk1"/>
              </a:solidFill>
              <a:effectLst/>
              <a:latin typeface="+mn-lt"/>
              <a:ea typeface="+mn-ea"/>
              <a:cs typeface="+mn-cs"/>
            </a:rPr>
            <a:t>をはじめとする大型事業の財源として発行した市債の元金償還の開始に伴い、実質公債費比率も増加に転じることが想定される。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地方債の現在高は、スマートインターチェンジ関連事業</a:t>
          </a:r>
          <a:r>
            <a:rPr kumimoji="1" lang="ja-JP" altLang="en-US" sz="1100">
              <a:solidFill>
                <a:schemeClr val="dk1"/>
              </a:solidFill>
              <a:effectLst/>
              <a:latin typeface="+mn-lt"/>
              <a:ea typeface="+mn-ea"/>
              <a:cs typeface="+mn-cs"/>
            </a:rPr>
            <a:t>や大網駅東土地区画整理事業</a:t>
          </a:r>
          <a:r>
            <a:rPr kumimoji="1" lang="ja-JP" altLang="ja-JP" sz="1100">
              <a:solidFill>
                <a:schemeClr val="dk1"/>
              </a:solidFill>
              <a:effectLst/>
              <a:latin typeface="+mn-lt"/>
              <a:ea typeface="+mn-ea"/>
              <a:cs typeface="+mn-cs"/>
            </a:rPr>
            <a:t>をはじめとする大型事業の財源として多額の市債を発行したことにより、増加傾向にある。基金については、依然として増加傾向にある扶助費等の影響により、財源不足を補うために財源調整基金等を取り崩しており、残高が年々減少している現状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50,192
49,608
58.08
16,375,322
15,537,449
637,064
9,597,012
15,435,986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類似団体内平均と比較し、低い償却率となっている。</a:t>
          </a:r>
        </a:p>
        <a:p>
          <a:r>
            <a:rPr kumimoji="1" lang="ja-JP" altLang="en-US" sz="1100">
              <a:latin typeface="ＭＳ Ｐゴシック"/>
            </a:rPr>
            <a:t>今後、現在生じていない維持補修費の発生・増加が見込まれることから、公共施設ごとに個別施設計画を策定し、当該計画に基づき施設の適切な維持管理や統廃合等を進めていく必要がある。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81280</xdr:rowOff>
    </xdr:from>
    <xdr:to>
      <xdr:col>3</xdr:col>
      <xdr:colOff>511175</xdr:colOff>
      <xdr:row>33</xdr:row>
      <xdr:rowOff>11430</xdr:rowOff>
    </xdr:to>
    <xdr:sp macro="" textlink="">
      <xdr:nvSpPr>
        <xdr:cNvPr id="77" name="円/楕円 76"/>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2557</xdr:rowOff>
    </xdr:from>
    <xdr:ext cx="405111" cy="259045"/>
    <xdr:sp macro="" textlink="">
      <xdr:nvSpPr>
        <xdr:cNvPr id="79" name="n_1mainValue有形固定資産減価償却率"/>
        <xdr:cNvSpPr txBox="1"/>
      </xdr:nvSpPr>
      <xdr:spPr>
        <a:xfrm>
          <a:off x="3836043"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50,192
49,608
58.08
16,375,322
15,537,449
637,064
9,597,012
15,435,986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38</xdr:row>
      <xdr:rowOff>112776</xdr:rowOff>
    </xdr:to>
    <xdr:cxnSp macro="">
      <xdr:nvCxnSpPr>
        <xdr:cNvPr id="55" name="直線コネクタ 54"/>
        <xdr:cNvCxnSpPr/>
      </xdr:nvCxnSpPr>
      <xdr:spPr>
        <a:xfrm flipV="1">
          <a:off x="4634865" y="56997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116603</xdr:rowOff>
    </xdr:from>
    <xdr:ext cx="405111" cy="259045"/>
    <xdr:sp macro="" textlink="">
      <xdr:nvSpPr>
        <xdr:cNvPr id="56" name="【道路】&#10;有形固定資産減価償却率最小値テキスト"/>
        <xdr:cNvSpPr txBox="1"/>
      </xdr:nvSpPr>
      <xdr:spPr>
        <a:xfrm>
          <a:off x="4724400" y="66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38</xdr:row>
      <xdr:rowOff>112776</xdr:rowOff>
    </xdr:from>
    <xdr:to>
      <xdr:col>6</xdr:col>
      <xdr:colOff>600075</xdr:colOff>
      <xdr:row>38</xdr:row>
      <xdr:rowOff>112776</xdr:rowOff>
    </xdr:to>
    <xdr:cxnSp macro="">
      <xdr:nvCxnSpPr>
        <xdr:cNvPr id="57" name="直線コネクタ 56"/>
        <xdr:cNvCxnSpPr/>
      </xdr:nvCxnSpPr>
      <xdr:spPr>
        <a:xfrm>
          <a:off x="4546600" y="662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道路】&#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150131</xdr:rowOff>
    </xdr:from>
    <xdr:ext cx="405111" cy="259045"/>
    <xdr:sp macro="" textlink="">
      <xdr:nvSpPr>
        <xdr:cNvPr id="60" name="【道路】&#10;有形固定資産減価償却率平均値テキスト"/>
        <xdr:cNvSpPr txBox="1"/>
      </xdr:nvSpPr>
      <xdr:spPr>
        <a:xfrm>
          <a:off x="4724400" y="597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254</xdr:rowOff>
    </xdr:from>
    <xdr:to>
      <xdr:col>6</xdr:col>
      <xdr:colOff>561975</xdr:colOff>
      <xdr:row>35</xdr:row>
      <xdr:rowOff>101854</xdr:rowOff>
    </xdr:to>
    <xdr:sp macro="" textlink="">
      <xdr:nvSpPr>
        <xdr:cNvPr id="61" name="フローチャート : 判断 60"/>
        <xdr:cNvSpPr/>
      </xdr:nvSpPr>
      <xdr:spPr>
        <a:xfrm>
          <a:off x="4584700" y="60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39116</xdr:rowOff>
    </xdr:from>
    <xdr:to>
      <xdr:col>5</xdr:col>
      <xdr:colOff>409575</xdr:colOff>
      <xdr:row>36</xdr:row>
      <xdr:rowOff>140716</xdr:rowOff>
    </xdr:to>
    <xdr:sp macro="" textlink="">
      <xdr:nvSpPr>
        <xdr:cNvPr id="62" name="フローチャート : 判断 61"/>
        <xdr:cNvSpPr/>
      </xdr:nvSpPr>
      <xdr:spPr>
        <a:xfrm>
          <a:off x="3746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96266</xdr:rowOff>
    </xdr:from>
    <xdr:to>
      <xdr:col>5</xdr:col>
      <xdr:colOff>409575</xdr:colOff>
      <xdr:row>40</xdr:row>
      <xdr:rowOff>26416</xdr:rowOff>
    </xdr:to>
    <xdr:sp macro="" textlink="">
      <xdr:nvSpPr>
        <xdr:cNvPr id="68" name="円/楕円 67"/>
        <xdr:cNvSpPr/>
      </xdr:nvSpPr>
      <xdr:spPr>
        <a:xfrm>
          <a:off x="3746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157243</xdr:rowOff>
    </xdr:from>
    <xdr:ext cx="405111" cy="259045"/>
    <xdr:sp macro="" textlink="">
      <xdr:nvSpPr>
        <xdr:cNvPr id="69" name="n_1aveValue【道路】&#10;有形固定資産減価償却率"/>
        <xdr:cNvSpPr txBox="1"/>
      </xdr:nvSpPr>
      <xdr:spPr>
        <a:xfrm>
          <a:off x="3582043"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17543</xdr:rowOff>
    </xdr:from>
    <xdr:ext cx="405111" cy="259045"/>
    <xdr:sp macro="" textlink="">
      <xdr:nvSpPr>
        <xdr:cNvPr id="70" name="n_1mainValue【道路】&#10;有形固定資産減価償却率"/>
        <xdr:cNvSpPr txBox="1"/>
      </xdr:nvSpPr>
      <xdr:spPr>
        <a:xfrm>
          <a:off x="3582043"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2" name="直線コネクタ 91"/>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3"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4" name="直線コネクタ 93"/>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5"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6" name="直線コネクタ 95"/>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7"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8" name="フローチャート : 判断 97"/>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9" name="フローチャート : 判断 98"/>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146901</xdr:rowOff>
    </xdr:from>
    <xdr:to>
      <xdr:col>14</xdr:col>
      <xdr:colOff>79375</xdr:colOff>
      <xdr:row>40</xdr:row>
      <xdr:rowOff>77051</xdr:rowOff>
    </xdr:to>
    <xdr:sp macro="" textlink="">
      <xdr:nvSpPr>
        <xdr:cNvPr id="105" name="円/楕円 104"/>
        <xdr:cNvSpPr/>
      </xdr:nvSpPr>
      <xdr:spPr>
        <a:xfrm>
          <a:off x="9588500" y="68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6"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68178</xdr:rowOff>
    </xdr:from>
    <xdr:ext cx="534377" cy="259045"/>
    <xdr:sp macro="" textlink="">
      <xdr:nvSpPr>
        <xdr:cNvPr id="107" name="n_1mainValue【道路】&#10;一人当たり延長"/>
        <xdr:cNvSpPr txBox="1"/>
      </xdr:nvSpPr>
      <xdr:spPr>
        <a:xfrm>
          <a:off x="9359410" y="69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121920</xdr:rowOff>
    </xdr:from>
    <xdr:to>
      <xdr:col>6</xdr:col>
      <xdr:colOff>510540</xdr:colOff>
      <xdr:row>60</xdr:row>
      <xdr:rowOff>85725</xdr:rowOff>
    </xdr:to>
    <xdr:cxnSp macro="">
      <xdr:nvCxnSpPr>
        <xdr:cNvPr id="131" name="直線コネクタ 130"/>
        <xdr:cNvCxnSpPr/>
      </xdr:nvCxnSpPr>
      <xdr:spPr>
        <a:xfrm flipV="1">
          <a:off x="4634865" y="9723120"/>
          <a:ext cx="0" cy="649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89552</xdr:rowOff>
    </xdr:from>
    <xdr:ext cx="405111" cy="259045"/>
    <xdr:sp macro="" textlink="">
      <xdr:nvSpPr>
        <xdr:cNvPr id="132" name="【橋りょう・トンネル】&#10;有形固定資産減価償却率最小値テキスト"/>
        <xdr:cNvSpPr txBox="1"/>
      </xdr:nvSpPr>
      <xdr:spPr>
        <a:xfrm>
          <a:off x="47244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60</xdr:row>
      <xdr:rowOff>85725</xdr:rowOff>
    </xdr:from>
    <xdr:to>
      <xdr:col>6</xdr:col>
      <xdr:colOff>600075</xdr:colOff>
      <xdr:row>60</xdr:row>
      <xdr:rowOff>85725</xdr:rowOff>
    </xdr:to>
    <xdr:cxnSp macro="">
      <xdr:nvCxnSpPr>
        <xdr:cNvPr id="133" name="直線コネクタ 132"/>
        <xdr:cNvCxnSpPr/>
      </xdr:nvCxnSpPr>
      <xdr:spPr>
        <a:xfrm>
          <a:off x="4546600" y="103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68597</xdr:rowOff>
    </xdr:from>
    <xdr:ext cx="405111" cy="259045"/>
    <xdr:sp macro="" textlink="">
      <xdr:nvSpPr>
        <xdr:cNvPr id="134" name="【橋りょう・トンネル】&#10;有形固定資産減価償却率最大値テキスト"/>
        <xdr:cNvSpPr txBox="1"/>
      </xdr:nvSpPr>
      <xdr:spPr>
        <a:xfrm>
          <a:off x="4724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56</xdr:row>
      <xdr:rowOff>121920</xdr:rowOff>
    </xdr:from>
    <xdr:to>
      <xdr:col>6</xdr:col>
      <xdr:colOff>600075</xdr:colOff>
      <xdr:row>56</xdr:row>
      <xdr:rowOff>121920</xdr:rowOff>
    </xdr:to>
    <xdr:cxnSp macro="">
      <xdr:nvCxnSpPr>
        <xdr:cNvPr id="135" name="直線コネクタ 134"/>
        <xdr:cNvCxnSpPr/>
      </xdr:nvCxnSpPr>
      <xdr:spPr>
        <a:xfrm>
          <a:off x="4546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165752</xdr:rowOff>
    </xdr:from>
    <xdr:ext cx="405111" cy="259045"/>
    <xdr:sp macro="" textlink="">
      <xdr:nvSpPr>
        <xdr:cNvPr id="136" name="【橋りょう・トンネル】&#10;有形固定資産減価償却率平均値テキスト"/>
        <xdr:cNvSpPr txBox="1"/>
      </xdr:nvSpPr>
      <xdr:spPr>
        <a:xfrm>
          <a:off x="4724400" y="993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15875</xdr:rowOff>
    </xdr:from>
    <xdr:to>
      <xdr:col>6</xdr:col>
      <xdr:colOff>561975</xdr:colOff>
      <xdr:row>58</xdr:row>
      <xdr:rowOff>117475</xdr:rowOff>
    </xdr:to>
    <xdr:sp macro="" textlink="">
      <xdr:nvSpPr>
        <xdr:cNvPr id="137" name="フローチャート : 判断 136"/>
        <xdr:cNvSpPr/>
      </xdr:nvSpPr>
      <xdr:spPr>
        <a:xfrm>
          <a:off x="4584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25400</xdr:rowOff>
    </xdr:from>
    <xdr:to>
      <xdr:col>5</xdr:col>
      <xdr:colOff>409575</xdr:colOff>
      <xdr:row>58</xdr:row>
      <xdr:rowOff>127000</xdr:rowOff>
    </xdr:to>
    <xdr:sp macro="" textlink="">
      <xdr:nvSpPr>
        <xdr:cNvPr id="138" name="フローチャート : 判断 137"/>
        <xdr:cNvSpPr/>
      </xdr:nvSpPr>
      <xdr:spPr>
        <a:xfrm>
          <a:off x="3746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84455</xdr:rowOff>
    </xdr:from>
    <xdr:to>
      <xdr:col>5</xdr:col>
      <xdr:colOff>409575</xdr:colOff>
      <xdr:row>63</xdr:row>
      <xdr:rowOff>14605</xdr:rowOff>
    </xdr:to>
    <xdr:sp macro="" textlink="">
      <xdr:nvSpPr>
        <xdr:cNvPr id="144" name="円/楕円 143"/>
        <xdr:cNvSpPr/>
      </xdr:nvSpPr>
      <xdr:spPr>
        <a:xfrm>
          <a:off x="3746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143527</xdr:rowOff>
    </xdr:from>
    <xdr:ext cx="405111" cy="259045"/>
    <xdr:sp macro="" textlink="">
      <xdr:nvSpPr>
        <xdr:cNvPr id="145" name="n_1aveValue【橋りょう・トンネル】&#10;有形固定資産減価償却率"/>
        <xdr:cNvSpPr txBox="1"/>
      </xdr:nvSpPr>
      <xdr:spPr>
        <a:xfrm>
          <a:off x="3582043"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5732</xdr:rowOff>
    </xdr:from>
    <xdr:ext cx="405111" cy="259045"/>
    <xdr:sp macro="" textlink="">
      <xdr:nvSpPr>
        <xdr:cNvPr id="146" name="n_1mainValue【橋りょう・トンネル】&#10;有形固定資産減価償却率"/>
        <xdr:cNvSpPr txBox="1"/>
      </xdr:nvSpPr>
      <xdr:spPr>
        <a:xfrm>
          <a:off x="3582043"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0" name="直線コネクタ 169"/>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1"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2" name="直線コネクタ 171"/>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3"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4" name="直線コネクタ 173"/>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5"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6" name="フローチャート : 判断 175"/>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7" name="フローチャート : 判断 176"/>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4754</xdr:rowOff>
    </xdr:from>
    <xdr:to>
      <xdr:col>14</xdr:col>
      <xdr:colOff>79375</xdr:colOff>
      <xdr:row>64</xdr:row>
      <xdr:rowOff>106354</xdr:rowOff>
    </xdr:to>
    <xdr:sp macro="" textlink="">
      <xdr:nvSpPr>
        <xdr:cNvPr id="183" name="円/楕円 182"/>
        <xdr:cNvSpPr/>
      </xdr:nvSpPr>
      <xdr:spPr>
        <a:xfrm>
          <a:off x="9588500" y="109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4"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97481</xdr:rowOff>
    </xdr:from>
    <xdr:ext cx="534377" cy="259045"/>
    <xdr:sp macro="" textlink="">
      <xdr:nvSpPr>
        <xdr:cNvPr id="185" name="n_1mainValue【橋りょう・トンネル】&#10;一人当たり有形固定資産（償却資産）額"/>
        <xdr:cNvSpPr txBox="1"/>
      </xdr:nvSpPr>
      <xdr:spPr>
        <a:xfrm>
          <a:off x="9359411" y="110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4" name="テキスト ボックス 20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8" name="直線コネクタ 207"/>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9"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0" name="直線コネクタ 209"/>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1"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2" name="直線コネクタ 211"/>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3"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4" name="フローチャート : 判断 213"/>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5" name="フローチャート : 判断 214"/>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37592</xdr:rowOff>
    </xdr:from>
    <xdr:to>
      <xdr:col>5</xdr:col>
      <xdr:colOff>409575</xdr:colOff>
      <xdr:row>83</xdr:row>
      <xdr:rowOff>139192</xdr:rowOff>
    </xdr:to>
    <xdr:sp macro="" textlink="">
      <xdr:nvSpPr>
        <xdr:cNvPr id="221" name="円/楕円 220"/>
        <xdr:cNvSpPr/>
      </xdr:nvSpPr>
      <xdr:spPr>
        <a:xfrm>
          <a:off x="3746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2"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130319</xdr:rowOff>
    </xdr:from>
    <xdr:ext cx="405111" cy="259045"/>
    <xdr:sp macro="" textlink="">
      <xdr:nvSpPr>
        <xdr:cNvPr id="223" name="n_1mainValue【公営住宅】&#10;有形固定資産減価償却率"/>
        <xdr:cNvSpPr txBox="1"/>
      </xdr:nvSpPr>
      <xdr:spPr>
        <a:xfrm>
          <a:off x="3582043"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5" name="直線コネクタ 244"/>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6"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7" name="直線コネクタ 246"/>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8"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9" name="直線コネクタ 248"/>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0"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1" name="フローチャート : 判断 250"/>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2" name="フローチャート : 判断 251"/>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117602</xdr:rowOff>
    </xdr:from>
    <xdr:to>
      <xdr:col>14</xdr:col>
      <xdr:colOff>79375</xdr:colOff>
      <xdr:row>86</xdr:row>
      <xdr:rowOff>47752</xdr:rowOff>
    </xdr:to>
    <xdr:sp macro="" textlink="">
      <xdr:nvSpPr>
        <xdr:cNvPr id="258" name="円/楕円 257"/>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9"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38879</xdr:rowOff>
    </xdr:from>
    <xdr:ext cx="469744" cy="259045"/>
    <xdr:sp macro="" textlink="">
      <xdr:nvSpPr>
        <xdr:cNvPr id="260" name="n_1mainValue【公営住宅】&#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1" name="直線コネクタ 300"/>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2"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3" name="直線コネクタ 302"/>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5" name="直線コネクタ 30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6"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7" name="フローチャート : 判断 30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8" name="フローチャート : 判断 307"/>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86360</xdr:rowOff>
    </xdr:from>
    <xdr:to>
      <xdr:col>22</xdr:col>
      <xdr:colOff>415925</xdr:colOff>
      <xdr:row>36</xdr:row>
      <xdr:rowOff>16510</xdr:rowOff>
    </xdr:to>
    <xdr:sp macro="" textlink="">
      <xdr:nvSpPr>
        <xdr:cNvPr id="314" name="円/楕円 313"/>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5"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33037</xdr:rowOff>
    </xdr:from>
    <xdr:ext cx="405111" cy="259045"/>
    <xdr:sp macro="" textlink="">
      <xdr:nvSpPr>
        <xdr:cNvPr id="316" name="n_1mainValue【認定こども園・幼稚園・保育所】&#10;有形固定資産減価償却率"/>
        <xdr:cNvSpPr txBox="1"/>
      </xdr:nvSpPr>
      <xdr:spPr>
        <a:xfrm>
          <a:off x="15266043"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8" name="直線コネクタ 33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0" name="直線コネクタ 33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2" name="直線コネクタ 34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3"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4" name="フローチャート : 判断 34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5" name="フローチャート : 判断 34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130556</xdr:rowOff>
    </xdr:from>
    <xdr:to>
      <xdr:col>31</xdr:col>
      <xdr:colOff>85725</xdr:colOff>
      <xdr:row>40</xdr:row>
      <xdr:rowOff>60706</xdr:rowOff>
    </xdr:to>
    <xdr:sp macro="" textlink="">
      <xdr:nvSpPr>
        <xdr:cNvPr id="351" name="円/楕円 350"/>
        <xdr:cNvSpPr/>
      </xdr:nvSpPr>
      <xdr:spPr>
        <a:xfrm>
          <a:off x="21272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352"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51833</xdr:rowOff>
    </xdr:from>
    <xdr:ext cx="469744" cy="259045"/>
    <xdr:sp macro="" textlink="">
      <xdr:nvSpPr>
        <xdr:cNvPr id="353" name="n_1mainValue【認定こども園・幼稚園・保育所】&#10;一人当たり面積"/>
        <xdr:cNvSpPr txBox="1"/>
      </xdr:nvSpPr>
      <xdr:spPr>
        <a:xfrm>
          <a:off x="210757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4" name="テキスト ボックス 3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5" name="直線コネクタ 3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6" name="テキスト ボックス 3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7" name="直線コネクタ 3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8" name="テキスト ボックス 3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9" name="直線コネクタ 3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0" name="テキスト ボックス 3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1" name="直線コネクタ 3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2" name="テキスト ボックス 3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6" name="直線コネクタ 375"/>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8" name="直線コネクタ 37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9"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0" name="直線コネクタ 379"/>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2" name="フローチャート : 判断 38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3" name="フローチャート : 判断 382"/>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22352</xdr:rowOff>
    </xdr:from>
    <xdr:to>
      <xdr:col>22</xdr:col>
      <xdr:colOff>415925</xdr:colOff>
      <xdr:row>59</xdr:row>
      <xdr:rowOff>123952</xdr:rowOff>
    </xdr:to>
    <xdr:sp macro="" textlink="">
      <xdr:nvSpPr>
        <xdr:cNvPr id="389" name="円/楕円 388"/>
        <xdr:cNvSpPr/>
      </xdr:nvSpPr>
      <xdr:spPr>
        <a:xfrm>
          <a:off x="15430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390"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115079</xdr:rowOff>
    </xdr:from>
    <xdr:ext cx="405111" cy="259045"/>
    <xdr:sp macro="" textlink="">
      <xdr:nvSpPr>
        <xdr:cNvPr id="391" name="n_1main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9" name="テキスト ボックス 4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1" name="テキスト ボックス 4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3" name="テキスト ボックス 41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5" name="直線コネクタ 41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7" name="直線コネクタ 41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9" name="直線コネクタ 41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0"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1" name="フローチャート : 判断 420"/>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2" name="フローチャート : 判断 421"/>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9779</xdr:rowOff>
    </xdr:from>
    <xdr:to>
      <xdr:col>31</xdr:col>
      <xdr:colOff>85725</xdr:colOff>
      <xdr:row>58</xdr:row>
      <xdr:rowOff>111379</xdr:rowOff>
    </xdr:to>
    <xdr:sp macro="" textlink="">
      <xdr:nvSpPr>
        <xdr:cNvPr id="428" name="円/楕円 427"/>
        <xdr:cNvSpPr/>
      </xdr:nvSpPr>
      <xdr:spPr>
        <a:xfrm>
          <a:off x="21272500" y="99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29"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127906</xdr:rowOff>
    </xdr:from>
    <xdr:ext cx="469744" cy="259045"/>
    <xdr:sp macro="" textlink="">
      <xdr:nvSpPr>
        <xdr:cNvPr id="430" name="n_1mainValue【学校施設】&#10;一人当たり面積"/>
        <xdr:cNvSpPr txBox="1"/>
      </xdr:nvSpPr>
      <xdr:spPr>
        <a:xfrm>
          <a:off x="21075727" y="97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6" name="正方形/長方形 4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4" name="正方形/長方形 4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5" name="テキスト ボックス 4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6" name="直線コネクタ 4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7" name="テキスト ボックス 4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58" name="直線コネクタ 4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59" name="テキスト ボックス 45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0" name="直線コネクタ 4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1" name="テキスト ボックス 4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2" name="直線コネクタ 4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3" name="テキスト ボックス 4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4" name="直線コネクタ 4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5" name="テキスト ボックス 4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6" name="直線コネクタ 4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7" name="テキスト ボックス 4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8" name="直線コネクタ 4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69" name="テキスト ボックス 46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0" name="直線コネクタ 4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1" name="テキスト ボックス 4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73" name="直線コネクタ 47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7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75" name="直線コネクタ 47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7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77" name="直線コネクタ 47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7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79" name="フローチャート : 判断 47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480" name="フローチャート : 判断 47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156029</xdr:rowOff>
    </xdr:from>
    <xdr:to>
      <xdr:col>22</xdr:col>
      <xdr:colOff>415925</xdr:colOff>
      <xdr:row>105</xdr:row>
      <xdr:rowOff>86179</xdr:rowOff>
    </xdr:to>
    <xdr:sp macro="" textlink="">
      <xdr:nvSpPr>
        <xdr:cNvPr id="486" name="円/楕円 485"/>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487"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77306</xdr:rowOff>
    </xdr:from>
    <xdr:ext cx="405111" cy="259045"/>
    <xdr:sp macro="" textlink="">
      <xdr:nvSpPr>
        <xdr:cNvPr id="488" name="n_1mainValue【公民館】&#10;有形固定資産減価償却率"/>
        <xdr:cNvSpPr txBox="1"/>
      </xdr:nvSpPr>
      <xdr:spPr>
        <a:xfrm>
          <a:off x="15266043"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9" name="正方形/長方形 4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0" name="正方形/長方形 4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1" name="正方形/長方形 4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2" name="正方形/長方形 4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3" name="正方形/長方形 4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4" name="正方形/長方形 4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5" name="正方形/長方形 4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6" name="正方形/長方形 4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7" name="テキスト ボックス 4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8" name="直線コネクタ 4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99" name="直線コネクタ 4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0" name="テキスト ボックス 4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1" name="直線コネクタ 5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2" name="テキスト ボックス 5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3" name="直線コネクタ 5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4" name="テキスト ボックス 5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5" name="直線コネクタ 5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6" name="テキスト ボックス 5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7" name="直線コネクタ 5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8" name="テキスト ボックス 5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10" name="直線コネクタ 50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1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12" name="直線コネクタ 51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1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14" name="直線コネクタ 51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1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16" name="フローチャート : 判断 51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17" name="フローチャート : 判断 51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100837</xdr:rowOff>
    </xdr:from>
    <xdr:to>
      <xdr:col>31</xdr:col>
      <xdr:colOff>85725</xdr:colOff>
      <xdr:row>108</xdr:row>
      <xdr:rowOff>30987</xdr:rowOff>
    </xdr:to>
    <xdr:sp macro="" textlink="">
      <xdr:nvSpPr>
        <xdr:cNvPr id="523" name="円/楕円 522"/>
        <xdr:cNvSpPr/>
      </xdr:nvSpPr>
      <xdr:spPr>
        <a:xfrm>
          <a:off x="21272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24"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22114</xdr:rowOff>
    </xdr:from>
    <xdr:ext cx="469744" cy="259045"/>
    <xdr:sp macro="" textlink="">
      <xdr:nvSpPr>
        <xdr:cNvPr id="525" name="n_1mainValue【公民館】&#10;一人当たり面積"/>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類似団体内平均と比較し、有形固定資産減価償却率が特に高い水準となっている施設として、幼稚園及び保育所が挙げられる。</a:t>
          </a:r>
          <a:endParaRPr lang="ja-JP" altLang="ja-JP" sz="1300">
            <a:effectLst/>
          </a:endParaRPr>
        </a:p>
        <a:p>
          <a:r>
            <a:rPr kumimoji="1" lang="ja-JP" altLang="ja-JP" sz="1300">
              <a:solidFill>
                <a:schemeClr val="dk1"/>
              </a:solidFill>
              <a:effectLst/>
              <a:latin typeface="+mn-lt"/>
              <a:ea typeface="+mn-ea"/>
              <a:cs typeface="+mn-cs"/>
            </a:rPr>
            <a:t>老朽化の進行に加え、特に幼稚園については利用率が低い施設もあることから、他園との統合や子ども園への移行も含め、今後の施設管理の在り方を検討していく必要がある。</a:t>
          </a:r>
          <a:endParaRPr kumimoji="1" lang="en-US" altLang="ja-JP" sz="13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50,192
49,608
58.08
16,375,322
15,537,449
637,064
9,597,012
15,435,986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73" name="直線コネクタ 72"/>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74"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75" name="直線コネクタ 74"/>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76"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78"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79" name="フローチャート :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80" name="フローチャート : 判断 79"/>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81"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126365</xdr:rowOff>
    </xdr:from>
    <xdr:to>
      <xdr:col>5</xdr:col>
      <xdr:colOff>409575</xdr:colOff>
      <xdr:row>63</xdr:row>
      <xdr:rowOff>56515</xdr:rowOff>
    </xdr:to>
    <xdr:sp macro="" textlink="">
      <xdr:nvSpPr>
        <xdr:cNvPr id="87" name="円/楕円 86"/>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47642</xdr:rowOff>
    </xdr:from>
    <xdr:ext cx="405111" cy="259045"/>
    <xdr:sp macro="" textlink="">
      <xdr:nvSpPr>
        <xdr:cNvPr id="88" name="n_1mainValue【体育館・プール】&#10;有形固定資産減価償却率"/>
        <xdr:cNvSpPr txBox="1"/>
      </xdr:nvSpPr>
      <xdr:spPr>
        <a:xfrm>
          <a:off x="3582043"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12" name="直線コネクタ 111"/>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13"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14" name="直線コネクタ 113"/>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15"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16" name="直線コネクタ 115"/>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17"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18" name="フローチャート : 判断 117"/>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19" name="フローチャート : 判断 118"/>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20"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82550</xdr:rowOff>
    </xdr:from>
    <xdr:to>
      <xdr:col>14</xdr:col>
      <xdr:colOff>79375</xdr:colOff>
      <xdr:row>63</xdr:row>
      <xdr:rowOff>12700</xdr:rowOff>
    </xdr:to>
    <xdr:sp macro="" textlink="">
      <xdr:nvSpPr>
        <xdr:cNvPr id="126" name="円/楕円 125"/>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3827</xdr:rowOff>
    </xdr:from>
    <xdr:ext cx="469744" cy="259045"/>
    <xdr:sp macro="" textlink="">
      <xdr:nvSpPr>
        <xdr:cNvPr id="127"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52" name="直線コネクタ 151"/>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53"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54" name="直線コネクタ 153"/>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55"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56" name="直線コネクタ 155"/>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157"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58" name="フローチャート : 判断 157"/>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159" name="フローチャート : 判断 1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160"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21589</xdr:rowOff>
    </xdr:from>
    <xdr:to>
      <xdr:col>5</xdr:col>
      <xdr:colOff>409575</xdr:colOff>
      <xdr:row>80</xdr:row>
      <xdr:rowOff>123189</xdr:rowOff>
    </xdr:to>
    <xdr:sp macro="" textlink="">
      <xdr:nvSpPr>
        <xdr:cNvPr id="166" name="円/楕円 165"/>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139716</xdr:rowOff>
    </xdr:from>
    <xdr:ext cx="405111" cy="259045"/>
    <xdr:sp macro="" textlink="">
      <xdr:nvSpPr>
        <xdr:cNvPr id="167" name="n_1mainValue【福祉施設】&#10;有形固定資産減価償却率"/>
        <xdr:cNvSpPr txBox="1"/>
      </xdr:nvSpPr>
      <xdr:spPr>
        <a:xfrm>
          <a:off x="3582043"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193" name="直線コネクタ 19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19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195" name="直線コネクタ 19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19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197" name="直線コネクタ 19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198"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199" name="フローチャート : 判断 19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00" name="フローチャート : 判断 199"/>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01"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39551</xdr:rowOff>
    </xdr:from>
    <xdr:to>
      <xdr:col>14</xdr:col>
      <xdr:colOff>79375</xdr:colOff>
      <xdr:row>86</xdr:row>
      <xdr:rowOff>141151</xdr:rowOff>
    </xdr:to>
    <xdr:sp macro="" textlink="">
      <xdr:nvSpPr>
        <xdr:cNvPr id="207" name="円/楕円 206"/>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132278</xdr:rowOff>
    </xdr:from>
    <xdr:ext cx="469744" cy="259045"/>
    <xdr:sp macro="" textlink="">
      <xdr:nvSpPr>
        <xdr:cNvPr id="208" name="n_1mainValue【福祉施設】&#10;一人当たり面積"/>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7" name="正方形/長方形 2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8" name="正方形/長方形 2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9" name="正方形/長方形 2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0" name="正方形/長方形 2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1" name="正方形/長方形 2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2" name="正方形/長方形 2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3" name="正方形/長方形 2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4" name="正方形/長方形 2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3" name="正方形/長方形 2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4" name="正方形/長方形 2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5" name="正方形/長方形 2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6" name="正方形/長方形 2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7" name="正方形/長方形 2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8" name="正方形/長方形 2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9" name="正方形/長方形 2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0" name="正方形/長方形 2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1" name="正方形/長方形 2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2" name="正方形/長方形 2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3" name="正方形/長方形 2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4" name="正方形/長方形 2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5" name="正方形/長方形 2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6" name="正方形/長方形 2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7" name="正方形/長方形 2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8" name="正方形/長方形 2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9" name="テキスト ボックス 2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0" name="直線コネクタ 2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1" name="テキスト ボックス 2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2" name="直線コネクタ 2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3" name="テキスト ボックス 2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4" name="直線コネクタ 2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5" name="テキスト ボックス 2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6" name="直線コネクタ 2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7" name="テキスト ボックス 2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8" name="直線コネクタ 2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9" name="テキスト ボックス 2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0" name="直線コネクタ 2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1" name="テキスト ボックス 2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2" name="直線コネクタ 2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3" name="テキスト ボックス 2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265" name="直線コネクタ 26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26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267" name="直線コネクタ 26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26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269" name="直線コネクタ 26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27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271" name="フローチャート : 判断 27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272" name="フローチャート : 判断 271"/>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273"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4" name="テキスト ボックス 2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5" name="テキスト ボックス 2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6" name="テキスト ボックス 2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7" name="テキスト ボックス 2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8" name="テキスト ボックス 2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151130</xdr:rowOff>
    </xdr:from>
    <xdr:to>
      <xdr:col>22</xdr:col>
      <xdr:colOff>415925</xdr:colOff>
      <xdr:row>58</xdr:row>
      <xdr:rowOff>81280</xdr:rowOff>
    </xdr:to>
    <xdr:sp macro="" textlink="">
      <xdr:nvSpPr>
        <xdr:cNvPr id="279" name="円/楕円 278"/>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97807</xdr:rowOff>
    </xdr:from>
    <xdr:ext cx="405111" cy="259045"/>
    <xdr:sp macro="" textlink="">
      <xdr:nvSpPr>
        <xdr:cNvPr id="280" name="n_1mainValue【保健センター・保健所】&#10;有形固定資産減価償却率"/>
        <xdr:cNvSpPr txBox="1"/>
      </xdr:nvSpPr>
      <xdr:spPr>
        <a:xfrm>
          <a:off x="15266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1" name="正方形/長方形 2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2" name="正方形/長方形 2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3" name="正方形/長方形 2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4" name="正方形/長方形 2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5" name="正方形/長方形 2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6" name="正方形/長方形 2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7" name="正方形/長方形 2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8" name="正方形/長方形 2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9" name="テキスト ボックス 2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0" name="直線コネクタ 2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91" name="直線コネクタ 29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92" name="テキスト ボックス 29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93" name="直線コネクタ 29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94" name="テキスト ボックス 29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5" name="直線コネクタ 29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6" name="テキスト ボックス 29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7" name="直線コネクタ 29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8" name="テキスト ボックス 29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9" name="直線コネクタ 29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00" name="テキスト ボックス 29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01" name="直線コネクタ 30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02" name="テキスト ボックス 30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3" name="直線コネクタ 3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4" name="テキスト ボックス 3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306" name="直線コネクタ 30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30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308" name="直線コネクタ 30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30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310" name="直線コネクタ 30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311"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312" name="フローチャート : 判断 311"/>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313" name="フローチャート : 判断 312"/>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314"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5" name="テキスト ボックス 3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6" name="テキスト ボックス 3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7" name="テキスト ボックス 3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8" name="テキスト ボックス 3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9" name="テキスト ボックス 3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17235</xdr:rowOff>
    </xdr:from>
    <xdr:to>
      <xdr:col>31</xdr:col>
      <xdr:colOff>85725</xdr:colOff>
      <xdr:row>61</xdr:row>
      <xdr:rowOff>118835</xdr:rowOff>
    </xdr:to>
    <xdr:sp macro="" textlink="">
      <xdr:nvSpPr>
        <xdr:cNvPr id="320" name="円/楕円 319"/>
        <xdr:cNvSpPr/>
      </xdr:nvSpPr>
      <xdr:spPr>
        <a:xfrm>
          <a:off x="21272500" y="104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109962</xdr:rowOff>
    </xdr:from>
    <xdr:ext cx="469744" cy="259045"/>
    <xdr:sp macro="" textlink="">
      <xdr:nvSpPr>
        <xdr:cNvPr id="321" name="n_1mainValue【保健センター・保健所】&#10;一人当たり面積"/>
        <xdr:cNvSpPr txBox="1"/>
      </xdr:nvSpPr>
      <xdr:spPr>
        <a:xfrm>
          <a:off x="210757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2" name="正方形/長方形 3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3" name="正方形/長方形 3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4" name="正方形/長方形 3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5" name="正方形/長方形 3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6" name="正方形/長方形 3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7" name="正方形/長方形 3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8" name="正方形/長方形 3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9" name="正方形/長方形 3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30" name="正方形/長方形 3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1" name="正方形/長方形 3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2" name="正方形/長方形 3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3" name="正方形/長方形 3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4" name="正方形/長方形 3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5" name="正方形/長方形 3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6" name="正方形/長方形 3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7" name="正方形/長方形 3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8" name="正方形/長方形 3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9" name="正方形/長方形 3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0" name="正方形/長方形 3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1" name="正方形/長方形 3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2" name="正方形/長方形 3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3" name="正方形/長方形 3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4" name="正方形/長方形 3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5" name="正方形/長方形 3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6" name="テキスト ボックス 3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7" name="直線コネクタ 3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348" name="直線コネクタ 3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349" name="テキスト ボックス 34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0" name="直線コネクタ 3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1" name="テキスト ボックス 3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2" name="直線コネクタ 3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3" name="テキスト ボックス 3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4" name="直線コネクタ 3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5" name="テキスト ボックス 3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6" name="直線コネクタ 3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357" name="テキスト ボックス 3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8" name="直線コネクタ 3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9" name="テキスト ボックス 3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361" name="直線コネクタ 36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36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363" name="直線コネクタ 36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36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365" name="直線コネクタ 36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36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367" name="フローチャート : 判断 36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368" name="フローチャート : 判断 367"/>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369"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0" name="テキスト ボックス 3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1" name="テキスト ボックス 3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2" name="テキスト ボックス 3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3" name="テキスト ボックス 3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4" name="テキスト ボックス 3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15875</xdr:rowOff>
    </xdr:from>
    <xdr:to>
      <xdr:col>22</xdr:col>
      <xdr:colOff>415925</xdr:colOff>
      <xdr:row>99</xdr:row>
      <xdr:rowOff>117475</xdr:rowOff>
    </xdr:to>
    <xdr:sp macro="" textlink="">
      <xdr:nvSpPr>
        <xdr:cNvPr id="375" name="円/楕円 374"/>
        <xdr:cNvSpPr/>
      </xdr:nvSpPr>
      <xdr:spPr>
        <a:xfrm>
          <a:off x="154305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97</xdr:row>
      <xdr:rowOff>134002</xdr:rowOff>
    </xdr:from>
    <xdr:ext cx="405111" cy="259045"/>
    <xdr:sp macro="" textlink="">
      <xdr:nvSpPr>
        <xdr:cNvPr id="376" name="n_1mainValue【庁舎】&#10;有形固定資産減価償却率"/>
        <xdr:cNvSpPr txBox="1"/>
      </xdr:nvSpPr>
      <xdr:spPr>
        <a:xfrm>
          <a:off x="15266043"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7" name="正方形/長方形 3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8" name="正方形/長方形 3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9" name="正方形/長方形 3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0" name="正方形/長方形 3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1" name="正方形/長方形 3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2" name="正方形/長方形 3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3" name="正方形/長方形 3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4" name="正方形/長方形 3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5" name="テキスト ボックス 3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6" name="直線コネクタ 3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7" name="テキスト ボックス 3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8" name="直線コネクタ 3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9" name="テキスト ボックス 3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0" name="直線コネクタ 3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1" name="テキスト ボックス 3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2" name="直線コネクタ 3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3" name="テキスト ボックス 3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4" name="直線コネクタ 3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5" name="テキスト ボックス 3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6" name="直線コネクタ 3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7" name="テキスト ボックス 3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8" name="直線コネクタ 3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9" name="テキスト ボックス 3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401" name="直線コネクタ 400"/>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402"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403" name="直線コネクタ 402"/>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40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405" name="直線コネクタ 40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406"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407" name="フローチャート : 判断 406"/>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408" name="フローチャート : 判断 407"/>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409"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0" name="テキスト ボックス 4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1" name="テキスト ボックス 4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2" name="テキスト ボックス 4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3" name="テキスト ボックス 4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4" name="テキスト ボックス 4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109</xdr:row>
      <xdr:rowOff>13970</xdr:rowOff>
    </xdr:from>
    <xdr:to>
      <xdr:col>31</xdr:col>
      <xdr:colOff>85725</xdr:colOff>
      <xdr:row>109</xdr:row>
      <xdr:rowOff>115570</xdr:rowOff>
    </xdr:to>
    <xdr:sp macro="" textlink="">
      <xdr:nvSpPr>
        <xdr:cNvPr id="415" name="円/楕円 414"/>
        <xdr:cNvSpPr/>
      </xdr:nvSpPr>
      <xdr:spPr>
        <a:xfrm>
          <a:off x="212725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106697</xdr:rowOff>
    </xdr:from>
    <xdr:ext cx="469744" cy="259045"/>
    <xdr:sp macro="" textlink="">
      <xdr:nvSpPr>
        <xdr:cNvPr id="416" name="n_1mainValue【庁舎】&#10;一人当たり面積"/>
        <xdr:cNvSpPr txBox="1"/>
      </xdr:nvSpPr>
      <xdr:spPr>
        <a:xfrm>
          <a:off x="21075727" y="187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7" name="正方形/長方形 4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8" name="正方形/長方形 4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9" name="テキスト ボックス 4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類似団体内平均と比較し、有形固定資産減価償却率が高い水準となっている施設として、</a:t>
          </a:r>
          <a:r>
            <a:rPr kumimoji="1" lang="ja-JP" altLang="en-US" sz="1300">
              <a:solidFill>
                <a:schemeClr val="dk1"/>
              </a:solidFill>
              <a:effectLst/>
              <a:latin typeface="+mn-lt"/>
              <a:ea typeface="+mn-ea"/>
              <a:cs typeface="+mn-cs"/>
            </a:rPr>
            <a:t>庁舎が挙げられる。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竣工から概ね５０年が経過し、老朽化が進行している。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事務量の増加に対応するため、職員数やシステム機器の増に</a:t>
          </a:r>
          <a:r>
            <a:rPr kumimoji="1" lang="ja-JP" altLang="en-US" sz="1300">
              <a:solidFill>
                <a:schemeClr val="dk1"/>
              </a:solidFill>
              <a:effectLst/>
              <a:latin typeface="+mn-lt"/>
              <a:ea typeface="+mn-ea"/>
              <a:cs typeface="+mn-cs"/>
            </a:rPr>
            <a:t>よ</a:t>
          </a:r>
          <a:r>
            <a:rPr kumimoji="1" lang="ja-JP" altLang="ja-JP" sz="1300">
              <a:solidFill>
                <a:schemeClr val="dk1"/>
              </a:solidFill>
              <a:effectLst/>
              <a:latin typeface="+mn-lt"/>
              <a:ea typeface="+mn-ea"/>
              <a:cs typeface="+mn-cs"/>
            </a:rPr>
            <a:t>り狭隘化が顕著となっている。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庁舎の移転や更新、長寿命化等、今後の方針決定に向けた判断材料とす</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ため、施設の劣化度及び耐力度の調査を実施する。</a:t>
          </a:r>
          <a:endParaRPr kumimoji="1" lang="en-US" altLang="ja-JP" sz="13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50,192
49,608
58.08
16,375,322
15,537,449
637,064
9,597,012
15,435,986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市内に大型事業所等が少ないため、固定資産税や法人市民税収入額の割合が低いこと、個人所得の伸び悩み</a:t>
          </a:r>
          <a:r>
            <a:rPr kumimoji="1" lang="ja-JP" altLang="en-US" sz="1100">
              <a:solidFill>
                <a:schemeClr val="dk1"/>
              </a:solidFill>
              <a:effectLst/>
              <a:latin typeface="+mn-lt"/>
              <a:ea typeface="+mn-ea"/>
              <a:cs typeface="+mn-cs"/>
            </a:rPr>
            <a:t>、地方交付税及び地方消費税交付金</a:t>
          </a:r>
          <a:r>
            <a:rPr kumimoji="1" lang="ja-JP" altLang="ja-JP" sz="1100">
              <a:solidFill>
                <a:schemeClr val="dk1"/>
              </a:solidFill>
              <a:effectLst/>
              <a:latin typeface="+mn-lt"/>
              <a:ea typeface="+mn-ea"/>
              <a:cs typeface="+mn-cs"/>
            </a:rPr>
            <a:t>の減収等の影響から、財政力指数は下降傾向にある。</a:t>
          </a:r>
          <a:endParaRPr lang="ja-JP" altLang="ja-JP" sz="1400">
            <a:effectLst/>
          </a:endParaRPr>
        </a:p>
        <a:p>
          <a:r>
            <a:rPr kumimoji="1" lang="ja-JP" altLang="ja-JP" sz="1100">
              <a:solidFill>
                <a:schemeClr val="dk1"/>
              </a:solidFill>
              <a:effectLst/>
              <a:latin typeface="+mn-lt"/>
              <a:ea typeface="+mn-ea"/>
              <a:cs typeface="+mn-cs"/>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8" name="直線コネクタ 67"/>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4" name="直線コネクタ 73"/>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92" name="テキスト ボックス 91"/>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歳出では、</a:t>
          </a:r>
          <a:r>
            <a:rPr kumimoji="1" lang="ja-JP" altLang="ja-JP" sz="1100">
              <a:solidFill>
                <a:schemeClr val="dk1"/>
              </a:solidFill>
              <a:effectLst/>
              <a:latin typeface="+mn-lt"/>
              <a:ea typeface="+mn-ea"/>
              <a:cs typeface="+mn-cs"/>
            </a:rPr>
            <a:t>生活保護費や児童扶養手当、障害者自立支援事業などの扶助費</a:t>
          </a:r>
          <a:r>
            <a:rPr kumimoji="1" lang="ja-JP" altLang="en-US" sz="1100">
              <a:solidFill>
                <a:schemeClr val="dk1"/>
              </a:solidFill>
              <a:effectLst/>
              <a:latin typeface="+mn-lt"/>
              <a:ea typeface="+mn-ea"/>
              <a:cs typeface="+mn-cs"/>
            </a:rPr>
            <a:t>及び公債費、繰出金</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し、歳入では、</a:t>
          </a:r>
          <a:r>
            <a:rPr kumimoji="1" lang="ja-JP" altLang="ja-JP" sz="1100">
              <a:solidFill>
                <a:schemeClr val="dk1"/>
              </a:solidFill>
              <a:effectLst/>
              <a:latin typeface="+mn-lt"/>
              <a:ea typeface="+mn-ea"/>
              <a:cs typeface="+mn-cs"/>
            </a:rPr>
            <a:t>地方交付税や地方消費税交付金等の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により、経常収支比率は</a:t>
          </a:r>
          <a:r>
            <a:rPr kumimoji="1" lang="ja-JP" altLang="en-US" sz="1100">
              <a:solidFill>
                <a:schemeClr val="dk1"/>
              </a:solidFill>
              <a:effectLst/>
              <a:latin typeface="+mn-lt"/>
              <a:ea typeface="+mn-ea"/>
              <a:cs typeface="+mn-cs"/>
            </a:rPr>
            <a:t>大幅に上昇すること</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経常経費の削減に努めるとともに、未利用地の利活用やふるさと応援寄附金の推進などの歳入確保策、公共施設の管理経費の見直しによる物件費の抑制などにより、経常収支比率の改善に努める。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28847</xdr:rowOff>
    </xdr:from>
    <xdr:to>
      <xdr:col>7</xdr:col>
      <xdr:colOff>152400</xdr:colOff>
      <xdr:row>61</xdr:row>
      <xdr:rowOff>53884</xdr:rowOff>
    </xdr:to>
    <xdr:cxnSp macro="">
      <xdr:nvCxnSpPr>
        <xdr:cNvPr id="133" name="直線コネクタ 132"/>
        <xdr:cNvCxnSpPr/>
      </xdr:nvCxnSpPr>
      <xdr:spPr>
        <a:xfrm>
          <a:off x="4114800" y="10315847"/>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28847</xdr:rowOff>
    </xdr:from>
    <xdr:to>
      <xdr:col>6</xdr:col>
      <xdr:colOff>0</xdr:colOff>
      <xdr:row>60</xdr:row>
      <xdr:rowOff>139156</xdr:rowOff>
    </xdr:to>
    <xdr:cxnSp macro="">
      <xdr:nvCxnSpPr>
        <xdr:cNvPr id="136" name="直線コネクタ 135"/>
        <xdr:cNvCxnSpPr/>
      </xdr:nvCxnSpPr>
      <xdr:spPr>
        <a:xfrm flipV="1">
          <a:off x="3225800" y="10315847"/>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139156</xdr:rowOff>
    </xdr:to>
    <xdr:cxnSp macro="">
      <xdr:nvCxnSpPr>
        <xdr:cNvPr id="139" name="直線コネクタ 138"/>
        <xdr:cNvCxnSpPr/>
      </xdr:nvCxnSpPr>
      <xdr:spPr>
        <a:xfrm>
          <a:off x="2336800" y="1033653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142603</xdr:rowOff>
    </xdr:from>
    <xdr:to>
      <xdr:col>4</xdr:col>
      <xdr:colOff>533400</xdr:colOff>
      <xdr:row>60</xdr:row>
      <xdr:rowOff>72753</xdr:rowOff>
    </xdr:to>
    <xdr:sp macro="" textlink="">
      <xdr:nvSpPr>
        <xdr:cNvPr id="140" name="フローチャート : 判断 139"/>
        <xdr:cNvSpPr/>
      </xdr:nvSpPr>
      <xdr:spPr>
        <a:xfrm>
          <a:off x="3175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82930</xdr:rowOff>
    </xdr:from>
    <xdr:ext cx="762000" cy="259045"/>
    <xdr:sp macro="" textlink="">
      <xdr:nvSpPr>
        <xdr:cNvPr id="141" name="テキスト ボックス 140"/>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111578</xdr:rowOff>
    </xdr:to>
    <xdr:cxnSp macro="">
      <xdr:nvCxnSpPr>
        <xdr:cNvPr id="142" name="直線コネクタ 141"/>
        <xdr:cNvCxnSpPr/>
      </xdr:nvCxnSpPr>
      <xdr:spPr>
        <a:xfrm flipV="1">
          <a:off x="1447800" y="1033653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97790</xdr:rowOff>
    </xdr:from>
    <xdr:to>
      <xdr:col>3</xdr:col>
      <xdr:colOff>330200</xdr:colOff>
      <xdr:row>60</xdr:row>
      <xdr:rowOff>27940</xdr:rowOff>
    </xdr:to>
    <xdr:sp macro="" textlink="">
      <xdr:nvSpPr>
        <xdr:cNvPr id="143" name="フローチャート : 判断 142"/>
        <xdr:cNvSpPr/>
      </xdr:nvSpPr>
      <xdr:spPr>
        <a:xfrm>
          <a:off x="2286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44" name="テキスト ボックス 143"/>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118473</xdr:rowOff>
    </xdr:from>
    <xdr:to>
      <xdr:col>2</xdr:col>
      <xdr:colOff>127000</xdr:colOff>
      <xdr:row>60</xdr:row>
      <xdr:rowOff>48623</xdr:rowOff>
    </xdr:to>
    <xdr:sp macro="" textlink="">
      <xdr:nvSpPr>
        <xdr:cNvPr id="145" name="フローチャート : 判断 144"/>
        <xdr:cNvSpPr/>
      </xdr:nvSpPr>
      <xdr:spPr>
        <a:xfrm>
          <a:off x="139700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58800</xdr:rowOff>
    </xdr:from>
    <xdr:ext cx="762000" cy="259045"/>
    <xdr:sp macro="" textlink="">
      <xdr:nvSpPr>
        <xdr:cNvPr id="146" name="テキスト ボックス 145"/>
        <xdr:cNvSpPr txBox="1"/>
      </xdr:nvSpPr>
      <xdr:spPr>
        <a:xfrm>
          <a:off x="1066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3084</xdr:rowOff>
    </xdr:from>
    <xdr:to>
      <xdr:col>7</xdr:col>
      <xdr:colOff>203200</xdr:colOff>
      <xdr:row>61</xdr:row>
      <xdr:rowOff>104684</xdr:rowOff>
    </xdr:to>
    <xdr:sp macro="" textlink="">
      <xdr:nvSpPr>
        <xdr:cNvPr id="152" name="円/楕円 151"/>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146611</xdr:rowOff>
    </xdr:from>
    <xdr:ext cx="762000" cy="259045"/>
    <xdr:sp macro="" textlink="">
      <xdr:nvSpPr>
        <xdr:cNvPr id="153" name="財政構造の弾力性該当値テキスト"/>
        <xdr:cNvSpPr txBox="1"/>
      </xdr:nvSpPr>
      <xdr:spPr>
        <a:xfrm>
          <a:off x="5041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149497</xdr:rowOff>
    </xdr:from>
    <xdr:to>
      <xdr:col>6</xdr:col>
      <xdr:colOff>50800</xdr:colOff>
      <xdr:row>60</xdr:row>
      <xdr:rowOff>79647</xdr:rowOff>
    </xdr:to>
    <xdr:sp macro="" textlink="">
      <xdr:nvSpPr>
        <xdr:cNvPr id="154" name="円/楕円 153"/>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64424</xdr:rowOff>
    </xdr:from>
    <xdr:ext cx="736600" cy="259045"/>
    <xdr:sp macro="" textlink="">
      <xdr:nvSpPr>
        <xdr:cNvPr id="155" name="テキスト ボックス 154"/>
        <xdr:cNvSpPr txBox="1"/>
      </xdr:nvSpPr>
      <xdr:spPr>
        <a:xfrm>
          <a:off x="3733800" y="1035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88356</xdr:rowOff>
    </xdr:from>
    <xdr:to>
      <xdr:col>4</xdr:col>
      <xdr:colOff>533400</xdr:colOff>
      <xdr:row>61</xdr:row>
      <xdr:rowOff>18506</xdr:rowOff>
    </xdr:to>
    <xdr:sp macro="" textlink="">
      <xdr:nvSpPr>
        <xdr:cNvPr id="156" name="円/楕円 155"/>
        <xdr:cNvSpPr/>
      </xdr:nvSpPr>
      <xdr:spPr>
        <a:xfrm>
          <a:off x="3175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3283</xdr:rowOff>
    </xdr:from>
    <xdr:ext cx="762000" cy="259045"/>
    <xdr:sp macro="" textlink="">
      <xdr:nvSpPr>
        <xdr:cNvPr id="157" name="テキスト ボックス 156"/>
        <xdr:cNvSpPr txBox="1"/>
      </xdr:nvSpPr>
      <xdr:spPr>
        <a:xfrm>
          <a:off x="2844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8" name="円/楕円 157"/>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85107</xdr:rowOff>
    </xdr:from>
    <xdr:ext cx="762000" cy="259045"/>
    <xdr:sp macro="" textlink="">
      <xdr:nvSpPr>
        <xdr:cNvPr id="159" name="テキスト ボックス 158"/>
        <xdr:cNvSpPr txBox="1"/>
      </xdr:nvSpPr>
      <xdr:spPr>
        <a:xfrm>
          <a:off x="1955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60778</xdr:rowOff>
    </xdr:from>
    <xdr:to>
      <xdr:col>2</xdr:col>
      <xdr:colOff>127000</xdr:colOff>
      <xdr:row>60</xdr:row>
      <xdr:rowOff>162378</xdr:rowOff>
    </xdr:to>
    <xdr:sp macro="" textlink="">
      <xdr:nvSpPr>
        <xdr:cNvPr id="160" name="円/楕円 159"/>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147155</xdr:rowOff>
    </xdr:from>
    <xdr:ext cx="762000" cy="259045"/>
    <xdr:sp macro="" textlink="">
      <xdr:nvSpPr>
        <xdr:cNvPr id="161" name="テキスト ボックス 160"/>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類似団体平均を大幅に下回っている要因は、ごみ処理業務、常備消防、電算業務等を一部事務組合において共同処理を行っていることなどが挙げられる。</a:t>
          </a:r>
          <a:endParaRPr lang="ja-JP" altLang="ja-JP" sz="1400">
            <a:effectLst/>
          </a:endParaRPr>
        </a:p>
        <a:p>
          <a:r>
            <a:rPr kumimoji="1" lang="ja-JP" altLang="ja-JP" sz="1100">
              <a:solidFill>
                <a:schemeClr val="dk1"/>
              </a:solidFill>
              <a:effectLst/>
              <a:latin typeface="+mn-lt"/>
              <a:ea typeface="+mn-ea"/>
              <a:cs typeface="+mn-cs"/>
            </a:rPr>
            <a:t>　今後、システム関係委託料、点検等の維持管理経費や、公共施設の管理経費の見直し等による物件費の抑制に努める。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8" name="直線コネクタ 177"/>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9" name="テキスト ボックス 178"/>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2" name="直線コネクタ 181"/>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3" name="テキスト ボックス 182"/>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56731</xdr:rowOff>
    </xdr:from>
    <xdr:to>
      <xdr:col>7</xdr:col>
      <xdr:colOff>152400</xdr:colOff>
      <xdr:row>88</xdr:row>
      <xdr:rowOff>17097</xdr:rowOff>
    </xdr:to>
    <xdr:cxnSp macro="">
      <xdr:nvCxnSpPr>
        <xdr:cNvPr id="187" name="直線コネクタ 186"/>
        <xdr:cNvCxnSpPr/>
      </xdr:nvCxnSpPr>
      <xdr:spPr>
        <a:xfrm flipV="1">
          <a:off x="4953000" y="13944181"/>
          <a:ext cx="0" cy="11605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160624</xdr:rowOff>
    </xdr:from>
    <xdr:ext cx="762000" cy="259045"/>
    <xdr:sp macro="" textlink="">
      <xdr:nvSpPr>
        <xdr:cNvPr id="188" name="人件費・物件費等の状況最小値テキスト"/>
        <xdr:cNvSpPr txBox="1"/>
      </xdr:nvSpPr>
      <xdr:spPr>
        <a:xfrm>
          <a:off x="5041900" y="150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88</xdr:row>
      <xdr:rowOff>17097</xdr:rowOff>
    </xdr:from>
    <xdr:to>
      <xdr:col>7</xdr:col>
      <xdr:colOff>241300</xdr:colOff>
      <xdr:row>88</xdr:row>
      <xdr:rowOff>17097</xdr:rowOff>
    </xdr:to>
    <xdr:cxnSp macro="">
      <xdr:nvCxnSpPr>
        <xdr:cNvPr id="189" name="直線コネクタ 188"/>
        <xdr:cNvCxnSpPr/>
      </xdr:nvCxnSpPr>
      <xdr:spPr>
        <a:xfrm>
          <a:off x="4864100" y="15104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143108</xdr:rowOff>
    </xdr:from>
    <xdr:ext cx="762000" cy="259045"/>
    <xdr:sp macro="" textlink="">
      <xdr:nvSpPr>
        <xdr:cNvPr id="190" name="人件費・物件費等の状況最大値テキスト"/>
        <xdr:cNvSpPr txBox="1"/>
      </xdr:nvSpPr>
      <xdr:spPr>
        <a:xfrm>
          <a:off x="5041900" y="1368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81</xdr:row>
      <xdr:rowOff>56731</xdr:rowOff>
    </xdr:from>
    <xdr:to>
      <xdr:col>7</xdr:col>
      <xdr:colOff>241300</xdr:colOff>
      <xdr:row>81</xdr:row>
      <xdr:rowOff>56731</xdr:rowOff>
    </xdr:to>
    <xdr:cxnSp macro="">
      <xdr:nvCxnSpPr>
        <xdr:cNvPr id="191" name="直線コネクタ 190"/>
        <xdr:cNvCxnSpPr/>
      </xdr:nvCxnSpPr>
      <xdr:spPr>
        <a:xfrm>
          <a:off x="4864100" y="1394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45729</xdr:rowOff>
    </xdr:from>
    <xdr:to>
      <xdr:col>7</xdr:col>
      <xdr:colOff>152400</xdr:colOff>
      <xdr:row>81</xdr:row>
      <xdr:rowOff>56731</xdr:rowOff>
    </xdr:to>
    <xdr:cxnSp macro="">
      <xdr:nvCxnSpPr>
        <xdr:cNvPr id="192" name="直線コネクタ 191"/>
        <xdr:cNvCxnSpPr/>
      </xdr:nvCxnSpPr>
      <xdr:spPr>
        <a:xfrm>
          <a:off x="4114800" y="13933179"/>
          <a:ext cx="8382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78901</xdr:rowOff>
    </xdr:from>
    <xdr:ext cx="762000" cy="259045"/>
    <xdr:sp macro="" textlink="">
      <xdr:nvSpPr>
        <xdr:cNvPr id="193" name="人件費・物件費等の状況平均値テキスト"/>
        <xdr:cNvSpPr txBox="1"/>
      </xdr:nvSpPr>
      <xdr:spPr>
        <a:xfrm>
          <a:off x="5041900" y="14309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106824</xdr:rowOff>
    </xdr:from>
    <xdr:to>
      <xdr:col>7</xdr:col>
      <xdr:colOff>203200</xdr:colOff>
      <xdr:row>84</xdr:row>
      <xdr:rowOff>36974</xdr:rowOff>
    </xdr:to>
    <xdr:sp macro="" textlink="">
      <xdr:nvSpPr>
        <xdr:cNvPr id="194" name="フローチャート : 判断 193"/>
        <xdr:cNvSpPr/>
      </xdr:nvSpPr>
      <xdr:spPr>
        <a:xfrm>
          <a:off x="49022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18359</xdr:rowOff>
    </xdr:from>
    <xdr:to>
      <xdr:col>6</xdr:col>
      <xdr:colOff>0</xdr:colOff>
      <xdr:row>81</xdr:row>
      <xdr:rowOff>45729</xdr:rowOff>
    </xdr:to>
    <xdr:cxnSp macro="">
      <xdr:nvCxnSpPr>
        <xdr:cNvPr id="195" name="直線コネクタ 194"/>
        <xdr:cNvCxnSpPr/>
      </xdr:nvCxnSpPr>
      <xdr:spPr>
        <a:xfrm>
          <a:off x="3225800" y="13905809"/>
          <a:ext cx="8890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64888</xdr:rowOff>
    </xdr:from>
    <xdr:to>
      <xdr:col>6</xdr:col>
      <xdr:colOff>50800</xdr:colOff>
      <xdr:row>83</xdr:row>
      <xdr:rowOff>166488</xdr:rowOff>
    </xdr:to>
    <xdr:sp macro="" textlink="">
      <xdr:nvSpPr>
        <xdr:cNvPr id="196" name="フローチャート : 判断 195"/>
        <xdr:cNvSpPr/>
      </xdr:nvSpPr>
      <xdr:spPr>
        <a:xfrm>
          <a:off x="4064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151265</xdr:rowOff>
    </xdr:from>
    <xdr:ext cx="736600" cy="259045"/>
    <xdr:sp macro="" textlink="">
      <xdr:nvSpPr>
        <xdr:cNvPr id="197" name="テキスト ボックス 196"/>
        <xdr:cNvSpPr txBox="1"/>
      </xdr:nvSpPr>
      <xdr:spPr>
        <a:xfrm>
          <a:off x="3733800" y="1438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160347</xdr:rowOff>
    </xdr:from>
    <xdr:to>
      <xdr:col>4</xdr:col>
      <xdr:colOff>482600</xdr:colOff>
      <xdr:row>81</xdr:row>
      <xdr:rowOff>18359</xdr:rowOff>
    </xdr:to>
    <xdr:cxnSp macro="">
      <xdr:nvCxnSpPr>
        <xdr:cNvPr id="198" name="直線コネクタ 197"/>
        <xdr:cNvCxnSpPr/>
      </xdr:nvCxnSpPr>
      <xdr:spPr>
        <a:xfrm>
          <a:off x="2336800" y="13876347"/>
          <a:ext cx="889000" cy="2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20614</xdr:rowOff>
    </xdr:from>
    <xdr:to>
      <xdr:col>4</xdr:col>
      <xdr:colOff>533400</xdr:colOff>
      <xdr:row>82</xdr:row>
      <xdr:rowOff>122214</xdr:rowOff>
    </xdr:to>
    <xdr:sp macro="" textlink="">
      <xdr:nvSpPr>
        <xdr:cNvPr id="199" name="フローチャート : 判断 198"/>
        <xdr:cNvSpPr/>
      </xdr:nvSpPr>
      <xdr:spPr>
        <a:xfrm>
          <a:off x="3175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106991</xdr:rowOff>
    </xdr:from>
    <xdr:ext cx="762000" cy="259045"/>
    <xdr:sp macro="" textlink="">
      <xdr:nvSpPr>
        <xdr:cNvPr id="200" name="テキスト ボックス 199"/>
        <xdr:cNvSpPr txBox="1"/>
      </xdr:nvSpPr>
      <xdr:spPr>
        <a:xfrm>
          <a:off x="2844800" y="1416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160347</xdr:rowOff>
    </xdr:from>
    <xdr:to>
      <xdr:col>3</xdr:col>
      <xdr:colOff>279400</xdr:colOff>
      <xdr:row>81</xdr:row>
      <xdr:rowOff>2211</xdr:rowOff>
    </xdr:to>
    <xdr:cxnSp macro="">
      <xdr:nvCxnSpPr>
        <xdr:cNvPr id="201" name="直線コネクタ 200"/>
        <xdr:cNvCxnSpPr/>
      </xdr:nvCxnSpPr>
      <xdr:spPr>
        <a:xfrm flipV="1">
          <a:off x="1447800" y="13876347"/>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14672</xdr:rowOff>
    </xdr:from>
    <xdr:to>
      <xdr:col>3</xdr:col>
      <xdr:colOff>330200</xdr:colOff>
      <xdr:row>82</xdr:row>
      <xdr:rowOff>116272</xdr:rowOff>
    </xdr:to>
    <xdr:sp macro="" textlink="">
      <xdr:nvSpPr>
        <xdr:cNvPr id="202" name="フローチャート : 判断 201"/>
        <xdr:cNvSpPr/>
      </xdr:nvSpPr>
      <xdr:spPr>
        <a:xfrm>
          <a:off x="2286000" y="140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101049</xdr:rowOff>
    </xdr:from>
    <xdr:ext cx="762000" cy="259045"/>
    <xdr:sp macro="" textlink="">
      <xdr:nvSpPr>
        <xdr:cNvPr id="203" name="テキスト ボックス 202"/>
        <xdr:cNvSpPr txBox="1"/>
      </xdr:nvSpPr>
      <xdr:spPr>
        <a:xfrm>
          <a:off x="1955800" y="1415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5575</xdr:rowOff>
    </xdr:from>
    <xdr:to>
      <xdr:col>2</xdr:col>
      <xdr:colOff>127000</xdr:colOff>
      <xdr:row>82</xdr:row>
      <xdr:rowOff>107175</xdr:rowOff>
    </xdr:to>
    <xdr:sp macro="" textlink="">
      <xdr:nvSpPr>
        <xdr:cNvPr id="204" name="フローチャート : 判断 203"/>
        <xdr:cNvSpPr/>
      </xdr:nvSpPr>
      <xdr:spPr>
        <a:xfrm>
          <a:off x="1397000" y="1406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91952</xdr:rowOff>
    </xdr:from>
    <xdr:ext cx="762000" cy="259045"/>
    <xdr:sp macro="" textlink="">
      <xdr:nvSpPr>
        <xdr:cNvPr id="205" name="テキスト ボックス 204"/>
        <xdr:cNvSpPr txBox="1"/>
      </xdr:nvSpPr>
      <xdr:spPr>
        <a:xfrm>
          <a:off x="1066800" y="1415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5931</xdr:rowOff>
    </xdr:from>
    <xdr:to>
      <xdr:col>7</xdr:col>
      <xdr:colOff>203200</xdr:colOff>
      <xdr:row>81</xdr:row>
      <xdr:rowOff>107531</xdr:rowOff>
    </xdr:to>
    <xdr:sp macro="" textlink="">
      <xdr:nvSpPr>
        <xdr:cNvPr id="211" name="円/楕円 210"/>
        <xdr:cNvSpPr/>
      </xdr:nvSpPr>
      <xdr:spPr>
        <a:xfrm>
          <a:off x="4902200" y="138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98658</xdr:rowOff>
    </xdr:from>
    <xdr:ext cx="762000" cy="259045"/>
    <xdr:sp macro="" textlink="">
      <xdr:nvSpPr>
        <xdr:cNvPr id="212" name="人件費・物件費等の状況該当値テキスト"/>
        <xdr:cNvSpPr txBox="1"/>
      </xdr:nvSpPr>
      <xdr:spPr>
        <a:xfrm>
          <a:off x="5041900" y="1381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166379</xdr:rowOff>
    </xdr:from>
    <xdr:to>
      <xdr:col>6</xdr:col>
      <xdr:colOff>50800</xdr:colOff>
      <xdr:row>81</xdr:row>
      <xdr:rowOff>96529</xdr:rowOff>
    </xdr:to>
    <xdr:sp macro="" textlink="">
      <xdr:nvSpPr>
        <xdr:cNvPr id="213" name="円/楕円 212"/>
        <xdr:cNvSpPr/>
      </xdr:nvSpPr>
      <xdr:spPr>
        <a:xfrm>
          <a:off x="4064000" y="138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106706</xdr:rowOff>
    </xdr:from>
    <xdr:ext cx="736600" cy="259045"/>
    <xdr:sp macro="" textlink="">
      <xdr:nvSpPr>
        <xdr:cNvPr id="214" name="テキスト ボックス 213"/>
        <xdr:cNvSpPr txBox="1"/>
      </xdr:nvSpPr>
      <xdr:spPr>
        <a:xfrm>
          <a:off x="3733800" y="13651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88,633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139009</xdr:rowOff>
    </xdr:from>
    <xdr:to>
      <xdr:col>4</xdr:col>
      <xdr:colOff>533400</xdr:colOff>
      <xdr:row>81</xdr:row>
      <xdr:rowOff>69159</xdr:rowOff>
    </xdr:to>
    <xdr:sp macro="" textlink="">
      <xdr:nvSpPr>
        <xdr:cNvPr id="215" name="円/楕円 214"/>
        <xdr:cNvSpPr/>
      </xdr:nvSpPr>
      <xdr:spPr>
        <a:xfrm>
          <a:off x="3175000" y="138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79336</xdr:rowOff>
    </xdr:from>
    <xdr:ext cx="762000" cy="259045"/>
    <xdr:sp macro="" textlink="">
      <xdr:nvSpPr>
        <xdr:cNvPr id="216" name="テキスト ボックス 215"/>
        <xdr:cNvSpPr txBox="1"/>
      </xdr:nvSpPr>
      <xdr:spPr>
        <a:xfrm>
          <a:off x="2844800" y="1362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109547</xdr:rowOff>
    </xdr:from>
    <xdr:to>
      <xdr:col>3</xdr:col>
      <xdr:colOff>330200</xdr:colOff>
      <xdr:row>81</xdr:row>
      <xdr:rowOff>39697</xdr:rowOff>
    </xdr:to>
    <xdr:sp macro="" textlink="">
      <xdr:nvSpPr>
        <xdr:cNvPr id="217" name="円/楕円 216"/>
        <xdr:cNvSpPr/>
      </xdr:nvSpPr>
      <xdr:spPr>
        <a:xfrm>
          <a:off x="2286000" y="1382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49874</xdr:rowOff>
    </xdr:from>
    <xdr:ext cx="762000" cy="259045"/>
    <xdr:sp macro="" textlink="">
      <xdr:nvSpPr>
        <xdr:cNvPr id="218" name="テキスト ボックス 217"/>
        <xdr:cNvSpPr txBox="1"/>
      </xdr:nvSpPr>
      <xdr:spPr>
        <a:xfrm>
          <a:off x="1955800" y="135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79,212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122861</xdr:rowOff>
    </xdr:from>
    <xdr:to>
      <xdr:col>2</xdr:col>
      <xdr:colOff>127000</xdr:colOff>
      <xdr:row>81</xdr:row>
      <xdr:rowOff>53011</xdr:rowOff>
    </xdr:to>
    <xdr:sp macro="" textlink="">
      <xdr:nvSpPr>
        <xdr:cNvPr id="219" name="円/楕円 218"/>
        <xdr:cNvSpPr/>
      </xdr:nvSpPr>
      <xdr:spPr>
        <a:xfrm>
          <a:off x="1397000" y="138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63188</xdr:rowOff>
    </xdr:from>
    <xdr:ext cx="762000" cy="259045"/>
    <xdr:sp macro="" textlink="">
      <xdr:nvSpPr>
        <xdr:cNvPr id="220" name="テキスト ボックス 219"/>
        <xdr:cNvSpPr txBox="1"/>
      </xdr:nvSpPr>
      <xdr:spPr>
        <a:xfrm>
          <a:off x="1066800" y="136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本市の指数が高いのは、人材確保の観点から初任給を国より高く設定していること</a:t>
          </a:r>
          <a:r>
            <a:rPr kumimoji="1" lang="ja-JP" altLang="en-US" sz="1100">
              <a:solidFill>
                <a:sysClr val="windowText" lastClr="000000"/>
              </a:solidFill>
              <a:effectLst/>
              <a:latin typeface="+mn-lt"/>
              <a:ea typeface="+mn-ea"/>
              <a:cs typeface="+mn-cs"/>
            </a:rPr>
            <a:t>、また、高等学校卒・短期大学卒の職員も職務遂行能力に応じて管理職に就任していること</a:t>
          </a:r>
          <a:r>
            <a:rPr kumimoji="1" lang="ja-JP" altLang="ja-JP" sz="1100">
              <a:solidFill>
                <a:sysClr val="windowText" lastClr="000000"/>
              </a:solidFill>
              <a:effectLst/>
              <a:latin typeface="+mn-lt"/>
              <a:ea typeface="+mn-ea"/>
              <a:cs typeface="+mn-cs"/>
            </a:rPr>
            <a:t>が要因である。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給与の適正化及び人件費抑制策として昇給基準を改正しているが、今後さらに給与制度の見直しに取り組み、引き続き給与の適正化に努める。</a:t>
          </a:r>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5" name="直線コネクタ 244"/>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46"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47" name="直線コネクタ 246"/>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48"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49" name="直線コネクタ 248"/>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92075</xdr:rowOff>
    </xdr:from>
    <xdr:to>
      <xdr:col>24</xdr:col>
      <xdr:colOff>558800</xdr:colOff>
      <xdr:row>85</xdr:row>
      <xdr:rowOff>92075</xdr:rowOff>
    </xdr:to>
    <xdr:cxnSp macro="">
      <xdr:nvCxnSpPr>
        <xdr:cNvPr id="250" name="直線コネクタ 249"/>
        <xdr:cNvCxnSpPr/>
      </xdr:nvCxnSpPr>
      <xdr:spPr>
        <a:xfrm>
          <a:off x="16179800" y="1466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1"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2" name="フローチャート : 判断 251"/>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92075</xdr:rowOff>
    </xdr:to>
    <xdr:cxnSp macro="">
      <xdr:nvCxnSpPr>
        <xdr:cNvPr id="253" name="直線コネクタ 252"/>
        <xdr:cNvCxnSpPr/>
      </xdr:nvCxnSpPr>
      <xdr:spPr>
        <a:xfrm>
          <a:off x="15290800" y="1462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4" name="フローチャート : 判断 253"/>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5" name="テキスト ボックス 254"/>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86</xdr:row>
      <xdr:rowOff>11113</xdr:rowOff>
    </xdr:to>
    <xdr:cxnSp macro="">
      <xdr:nvCxnSpPr>
        <xdr:cNvPr id="256" name="直線コネクタ 255"/>
        <xdr:cNvCxnSpPr/>
      </xdr:nvCxnSpPr>
      <xdr:spPr>
        <a:xfrm flipV="1">
          <a:off x="14401800" y="1462913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37782</xdr:rowOff>
    </xdr:from>
    <xdr:to>
      <xdr:col>22</xdr:col>
      <xdr:colOff>254000</xdr:colOff>
      <xdr:row>84</xdr:row>
      <xdr:rowOff>139382</xdr:rowOff>
    </xdr:to>
    <xdr:sp macro="" textlink="">
      <xdr:nvSpPr>
        <xdr:cNvPr id="257" name="フローチャート : 判断 256"/>
        <xdr:cNvSpPr/>
      </xdr:nvSpPr>
      <xdr:spPr>
        <a:xfrm>
          <a:off x="15240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149559</xdr:rowOff>
    </xdr:from>
    <xdr:ext cx="762000" cy="259045"/>
    <xdr:sp macro="" textlink="">
      <xdr:nvSpPr>
        <xdr:cNvPr id="258" name="テキスト ボックス 257"/>
        <xdr:cNvSpPr txBox="1"/>
      </xdr:nvSpPr>
      <xdr:spPr>
        <a:xfrm>
          <a:off x="14909800" y="142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11113</xdr:rowOff>
    </xdr:from>
    <xdr:to>
      <xdr:col>21</xdr:col>
      <xdr:colOff>0</xdr:colOff>
      <xdr:row>88</xdr:row>
      <xdr:rowOff>114618</xdr:rowOff>
    </xdr:to>
    <xdr:cxnSp macro="">
      <xdr:nvCxnSpPr>
        <xdr:cNvPr id="259" name="直線コネクタ 258"/>
        <xdr:cNvCxnSpPr/>
      </xdr:nvCxnSpPr>
      <xdr:spPr>
        <a:xfrm flipV="1">
          <a:off x="13512800" y="14755813"/>
          <a:ext cx="8890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37782</xdr:rowOff>
    </xdr:from>
    <xdr:to>
      <xdr:col>21</xdr:col>
      <xdr:colOff>50800</xdr:colOff>
      <xdr:row>84</xdr:row>
      <xdr:rowOff>139382</xdr:rowOff>
    </xdr:to>
    <xdr:sp macro="" textlink="">
      <xdr:nvSpPr>
        <xdr:cNvPr id="260" name="フローチャート : 判断 259"/>
        <xdr:cNvSpPr/>
      </xdr:nvSpPr>
      <xdr:spPr>
        <a:xfrm>
          <a:off x="14351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149559</xdr:rowOff>
    </xdr:from>
    <xdr:ext cx="762000" cy="259045"/>
    <xdr:sp macro="" textlink="">
      <xdr:nvSpPr>
        <xdr:cNvPr id="261" name="テキスト ボックス 260"/>
        <xdr:cNvSpPr txBox="1"/>
      </xdr:nvSpPr>
      <xdr:spPr>
        <a:xfrm>
          <a:off x="14020800" y="142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2" name="フローチャート : 判断 261"/>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3" name="テキスト ボックス 262"/>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69" name="円/楕円 268"/>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108602</xdr:rowOff>
    </xdr:from>
    <xdr:ext cx="762000" cy="259045"/>
    <xdr:sp macro="" textlink="">
      <xdr:nvSpPr>
        <xdr:cNvPr id="270" name="給与水準   （国との比較）該当値テキスト"/>
        <xdr:cNvSpPr txBox="1"/>
      </xdr:nvSpPr>
      <xdr:spPr>
        <a:xfrm>
          <a:off x="17106900" y="145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41275</xdr:rowOff>
    </xdr:from>
    <xdr:to>
      <xdr:col>23</xdr:col>
      <xdr:colOff>457200</xdr:colOff>
      <xdr:row>85</xdr:row>
      <xdr:rowOff>142875</xdr:rowOff>
    </xdr:to>
    <xdr:sp macro="" textlink="">
      <xdr:nvSpPr>
        <xdr:cNvPr id="271" name="円/楕円 270"/>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127652</xdr:rowOff>
    </xdr:from>
    <xdr:ext cx="736600" cy="259045"/>
    <xdr:sp macro="" textlink="">
      <xdr:nvSpPr>
        <xdr:cNvPr id="272" name="テキスト ボックス 271"/>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3" name="円/楕円 272"/>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4" name="テキスト ボックス 273"/>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131763</xdr:rowOff>
    </xdr:from>
    <xdr:to>
      <xdr:col>21</xdr:col>
      <xdr:colOff>50800</xdr:colOff>
      <xdr:row>86</xdr:row>
      <xdr:rowOff>61913</xdr:rowOff>
    </xdr:to>
    <xdr:sp macro="" textlink="">
      <xdr:nvSpPr>
        <xdr:cNvPr id="275" name="円/楕円 274"/>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46690</xdr:rowOff>
    </xdr:from>
    <xdr:ext cx="762000" cy="259045"/>
    <xdr:sp macro="" textlink="">
      <xdr:nvSpPr>
        <xdr:cNvPr id="276" name="テキスト ボックス 275"/>
        <xdr:cNvSpPr txBox="1"/>
      </xdr:nvSpPr>
      <xdr:spPr>
        <a:xfrm>
          <a:off x="14020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63818</xdr:rowOff>
    </xdr:from>
    <xdr:to>
      <xdr:col>19</xdr:col>
      <xdr:colOff>533400</xdr:colOff>
      <xdr:row>88</xdr:row>
      <xdr:rowOff>165418</xdr:rowOff>
    </xdr:to>
    <xdr:sp macro="" textlink="">
      <xdr:nvSpPr>
        <xdr:cNvPr id="277" name="円/楕円 276"/>
        <xdr:cNvSpPr/>
      </xdr:nvSpPr>
      <xdr:spPr>
        <a:xfrm>
          <a:off x="13462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150195</xdr:rowOff>
    </xdr:from>
    <xdr:ext cx="762000" cy="259045"/>
    <xdr:sp macro="" textlink="">
      <xdr:nvSpPr>
        <xdr:cNvPr id="278" name="テキスト ボックス 277"/>
        <xdr:cNvSpPr txBox="1"/>
      </xdr:nvSpPr>
      <xdr:spPr>
        <a:xfrm>
          <a:off x="13131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これまで職員数の抑制に努めていることもあり、</a:t>
          </a:r>
          <a:r>
            <a:rPr kumimoji="1" lang="ja-JP" altLang="en-US" sz="1100">
              <a:solidFill>
                <a:schemeClr val="dk1"/>
              </a:solidFill>
              <a:effectLst/>
              <a:latin typeface="+mn-lt"/>
              <a:ea typeface="+mn-ea"/>
              <a:cs typeface="+mn-cs"/>
            </a:rPr>
            <a:t>全国平均、千葉県平均及び</a:t>
          </a:r>
          <a:r>
            <a:rPr kumimoji="1" lang="ja-JP" altLang="ja-JP" sz="1100">
              <a:solidFill>
                <a:schemeClr val="dk1"/>
              </a:solidFill>
              <a:effectLst/>
              <a:latin typeface="+mn-lt"/>
              <a:ea typeface="+mn-ea"/>
              <a:cs typeface="+mn-cs"/>
            </a:rPr>
            <a:t>類似団体平均を下回る状況を維持している。</a:t>
          </a:r>
          <a:endParaRPr lang="ja-JP" altLang="ja-JP" sz="1400">
            <a:effectLst/>
          </a:endParaRPr>
        </a:p>
        <a:p>
          <a:r>
            <a:rPr kumimoji="1" lang="ja-JP" altLang="ja-JP" sz="1100">
              <a:solidFill>
                <a:schemeClr val="dk1"/>
              </a:solidFill>
              <a:effectLst/>
              <a:latin typeface="+mn-lt"/>
              <a:ea typeface="+mn-ea"/>
              <a:cs typeface="+mn-cs"/>
            </a:rPr>
            <a:t>　今後も充実した行政サービスを維持するとともに、定員管理の適正化に努める。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0" name="直線コネクタ 309"/>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1"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2" name="直線コネクタ 311"/>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3"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4" name="直線コネクタ 313"/>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105833</xdr:rowOff>
    </xdr:from>
    <xdr:to>
      <xdr:col>24</xdr:col>
      <xdr:colOff>558800</xdr:colOff>
      <xdr:row>60</xdr:row>
      <xdr:rowOff>134559</xdr:rowOff>
    </xdr:to>
    <xdr:cxnSp macro="">
      <xdr:nvCxnSpPr>
        <xdr:cNvPr id="315" name="直線コネクタ 314"/>
        <xdr:cNvCxnSpPr/>
      </xdr:nvCxnSpPr>
      <xdr:spPr>
        <a:xfrm>
          <a:off x="16179800" y="10392833"/>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16"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17" name="フローチャート : 判断 316"/>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105833</xdr:rowOff>
    </xdr:to>
    <xdr:cxnSp macro="">
      <xdr:nvCxnSpPr>
        <xdr:cNvPr id="318" name="直線コネクタ 317"/>
        <xdr:cNvCxnSpPr/>
      </xdr:nvCxnSpPr>
      <xdr:spPr>
        <a:xfrm>
          <a:off x="15290800" y="1038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19" name="フローチャート : 判断 31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0" name="テキスト ボックス 319"/>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94343</xdr:rowOff>
    </xdr:to>
    <xdr:cxnSp macro="">
      <xdr:nvCxnSpPr>
        <xdr:cNvPr id="321" name="直線コネクタ 320"/>
        <xdr:cNvCxnSpPr/>
      </xdr:nvCxnSpPr>
      <xdr:spPr>
        <a:xfrm>
          <a:off x="14401800" y="103606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2" name="フローチャート : 判断 321"/>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23" name="テキスト ボックス 322"/>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73660</xdr:rowOff>
    </xdr:to>
    <xdr:cxnSp macro="">
      <xdr:nvCxnSpPr>
        <xdr:cNvPr id="324" name="直線コネクタ 323"/>
        <xdr:cNvCxnSpPr/>
      </xdr:nvCxnSpPr>
      <xdr:spPr>
        <a:xfrm>
          <a:off x="13512800" y="103537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25" name="フローチャート : 判断 324"/>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26" name="テキスト ボックス 325"/>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27" name="フローチャート : 判断 326"/>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28" name="テキスト ボックス 327"/>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83759</xdr:rowOff>
    </xdr:from>
    <xdr:to>
      <xdr:col>24</xdr:col>
      <xdr:colOff>609600</xdr:colOff>
      <xdr:row>61</xdr:row>
      <xdr:rowOff>13909</xdr:rowOff>
    </xdr:to>
    <xdr:sp macro="" textlink="">
      <xdr:nvSpPr>
        <xdr:cNvPr id="334" name="円/楕円 333"/>
        <xdr:cNvSpPr/>
      </xdr:nvSpPr>
      <xdr:spPr>
        <a:xfrm>
          <a:off x="169672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100286</xdr:rowOff>
    </xdr:from>
    <xdr:ext cx="762000" cy="259045"/>
    <xdr:sp macro="" textlink="">
      <xdr:nvSpPr>
        <xdr:cNvPr id="335" name="定員管理の状況該当値テキスト"/>
        <xdr:cNvSpPr txBox="1"/>
      </xdr:nvSpPr>
      <xdr:spPr>
        <a:xfrm>
          <a:off x="17106900" y="1021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55033</xdr:rowOff>
    </xdr:from>
    <xdr:to>
      <xdr:col>23</xdr:col>
      <xdr:colOff>457200</xdr:colOff>
      <xdr:row>60</xdr:row>
      <xdr:rowOff>156633</xdr:rowOff>
    </xdr:to>
    <xdr:sp macro="" textlink="">
      <xdr:nvSpPr>
        <xdr:cNvPr id="336" name="円/楕円 335"/>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166810</xdr:rowOff>
    </xdr:from>
    <xdr:ext cx="736600" cy="259045"/>
    <xdr:sp macro="" textlink="">
      <xdr:nvSpPr>
        <xdr:cNvPr id="337" name="テキスト ボックス 336"/>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38" name="円/楕円 337"/>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39" name="テキスト ボックス 338"/>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0" name="円/楕円 339"/>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1" name="テキスト ボックス 340"/>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15966</xdr:rowOff>
    </xdr:from>
    <xdr:to>
      <xdr:col>19</xdr:col>
      <xdr:colOff>533400</xdr:colOff>
      <xdr:row>60</xdr:row>
      <xdr:rowOff>117566</xdr:rowOff>
    </xdr:to>
    <xdr:sp macro="" textlink="">
      <xdr:nvSpPr>
        <xdr:cNvPr id="342" name="円/楕円 341"/>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127743</xdr:rowOff>
    </xdr:from>
    <xdr:ext cx="762000" cy="259045"/>
    <xdr:sp macro="" textlink="">
      <xdr:nvSpPr>
        <xdr:cNvPr id="343" name="テキスト ボックス 342"/>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実質公債費比率が減少傾向にあるのは、</a:t>
          </a:r>
          <a:r>
            <a:rPr kumimoji="1" lang="ja-JP" altLang="en-US" sz="1100">
              <a:solidFill>
                <a:schemeClr val="dk1"/>
              </a:solidFill>
              <a:effectLst/>
              <a:latin typeface="+mn-lt"/>
              <a:ea typeface="+mn-ea"/>
              <a:cs typeface="+mn-cs"/>
            </a:rPr>
            <a:t>大網病院の医療施設整備や、一部事務組合の共同処理施設整備等の大型事業実施の際に</a:t>
          </a:r>
          <a:r>
            <a:rPr kumimoji="1" lang="ja-JP" altLang="ja-JP" sz="1100">
              <a:solidFill>
                <a:schemeClr val="dk1"/>
              </a:solidFill>
              <a:effectLst/>
              <a:latin typeface="+mn-lt"/>
              <a:ea typeface="+mn-ea"/>
              <a:cs typeface="+mn-cs"/>
            </a:rPr>
            <a:t>発行した市債が</a:t>
          </a:r>
          <a:r>
            <a:rPr kumimoji="1" lang="ja-JP" altLang="en-US" sz="1100">
              <a:solidFill>
                <a:schemeClr val="dk1"/>
              </a:solidFill>
              <a:effectLst/>
              <a:latin typeface="+mn-lt"/>
              <a:ea typeface="+mn-ea"/>
              <a:cs typeface="+mn-cs"/>
            </a:rPr>
            <a:t>、一斉に償還を完了したことや、過去に発行した市債の</a:t>
          </a:r>
          <a:r>
            <a:rPr kumimoji="1" lang="ja-JP" altLang="ja-JP" sz="1100">
              <a:solidFill>
                <a:schemeClr val="dk1"/>
              </a:solidFill>
              <a:effectLst/>
              <a:latin typeface="+mn-lt"/>
              <a:ea typeface="+mn-ea"/>
              <a:cs typeface="+mn-cs"/>
            </a:rPr>
            <a:t>利率見直し時期を迎え、</a:t>
          </a:r>
          <a:r>
            <a:rPr kumimoji="1" lang="ja-JP" altLang="en-US" sz="1100">
              <a:solidFill>
                <a:schemeClr val="dk1"/>
              </a:solidFill>
              <a:effectLst/>
              <a:latin typeface="+mn-lt"/>
              <a:ea typeface="+mn-ea"/>
              <a:cs typeface="+mn-cs"/>
            </a:rPr>
            <a:t>相対的に高利となっていた利率が</a:t>
          </a:r>
          <a:r>
            <a:rPr kumimoji="1" lang="ja-JP" altLang="ja-JP" sz="1100">
              <a:solidFill>
                <a:schemeClr val="dk1"/>
              </a:solidFill>
              <a:effectLst/>
              <a:latin typeface="+mn-lt"/>
              <a:ea typeface="+mn-ea"/>
              <a:cs typeface="+mn-cs"/>
            </a:rPr>
            <a:t>大幅に下がったことなどが要因として考えられる。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しかし、義務教育施設の耐震改修事業等の財源として発行した市債の元金償還の開始</a:t>
          </a:r>
          <a:r>
            <a:rPr kumimoji="1" lang="ja-JP" altLang="en-US" sz="1100">
              <a:solidFill>
                <a:schemeClr val="dk1"/>
              </a:solidFill>
              <a:effectLst/>
              <a:latin typeface="+mn-lt"/>
              <a:ea typeface="+mn-ea"/>
              <a:cs typeface="+mn-cs"/>
            </a:rPr>
            <a:t>や、現在継続中である圏央道スマートインターチェンジ関連事業、大網駅東土地区画整理事業の財源として発行を予定する市債の償還により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実質公債費比率も増加に転じることが想定される。引き続き事業の選択を慎重に行い、公債費抑制に努める。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2" name="直線コネクタ 371"/>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3"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4" name="直線コネクタ 373"/>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5"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76" name="直線コネクタ 375"/>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167322</xdr:rowOff>
    </xdr:from>
    <xdr:to>
      <xdr:col>24</xdr:col>
      <xdr:colOff>558800</xdr:colOff>
      <xdr:row>37</xdr:row>
      <xdr:rowOff>11959</xdr:rowOff>
    </xdr:to>
    <xdr:cxnSp macro="">
      <xdr:nvCxnSpPr>
        <xdr:cNvPr id="377" name="直線コネクタ 376"/>
        <xdr:cNvCxnSpPr/>
      </xdr:nvCxnSpPr>
      <xdr:spPr>
        <a:xfrm flipV="1">
          <a:off x="16179800" y="633952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152099</xdr:rowOff>
    </xdr:from>
    <xdr:ext cx="762000" cy="259045"/>
    <xdr:sp macro="" textlink="">
      <xdr:nvSpPr>
        <xdr:cNvPr id="378" name="公債費負担の状況平均値テキスト"/>
        <xdr:cNvSpPr txBox="1"/>
      </xdr:nvSpPr>
      <xdr:spPr>
        <a:xfrm>
          <a:off x="17106900" y="6324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79" name="フローチャート : 判断 378"/>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11959</xdr:rowOff>
    </xdr:from>
    <xdr:to>
      <xdr:col>23</xdr:col>
      <xdr:colOff>406400</xdr:colOff>
      <xdr:row>37</xdr:row>
      <xdr:rowOff>22013</xdr:rowOff>
    </xdr:to>
    <xdr:cxnSp macro="">
      <xdr:nvCxnSpPr>
        <xdr:cNvPr id="380" name="直線コネクタ 379"/>
        <xdr:cNvCxnSpPr/>
      </xdr:nvCxnSpPr>
      <xdr:spPr>
        <a:xfrm flipV="1">
          <a:off x="15290800" y="635560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1" name="フローチャート : 判断 380"/>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2" name="テキスト ボックス 381"/>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22013</xdr:rowOff>
    </xdr:from>
    <xdr:to>
      <xdr:col>22</xdr:col>
      <xdr:colOff>203200</xdr:colOff>
      <xdr:row>37</xdr:row>
      <xdr:rowOff>42122</xdr:rowOff>
    </xdr:to>
    <xdr:cxnSp macro="">
      <xdr:nvCxnSpPr>
        <xdr:cNvPr id="383" name="直線コネクタ 382"/>
        <xdr:cNvCxnSpPr/>
      </xdr:nvCxnSpPr>
      <xdr:spPr>
        <a:xfrm flipV="1">
          <a:off x="14401800" y="636566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134620</xdr:rowOff>
    </xdr:from>
    <xdr:to>
      <xdr:col>22</xdr:col>
      <xdr:colOff>254000</xdr:colOff>
      <xdr:row>37</xdr:row>
      <xdr:rowOff>64770</xdr:rowOff>
    </xdr:to>
    <xdr:sp macro="" textlink="">
      <xdr:nvSpPr>
        <xdr:cNvPr id="384" name="フローチャート : 判断 383"/>
        <xdr:cNvSpPr/>
      </xdr:nvSpPr>
      <xdr:spPr>
        <a:xfrm>
          <a:off x="1524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385" name="テキスト ボックス 384"/>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42122</xdr:rowOff>
    </xdr:from>
    <xdr:to>
      <xdr:col>21</xdr:col>
      <xdr:colOff>0</xdr:colOff>
      <xdr:row>37</xdr:row>
      <xdr:rowOff>60219</xdr:rowOff>
    </xdr:to>
    <xdr:cxnSp macro="">
      <xdr:nvCxnSpPr>
        <xdr:cNvPr id="386" name="直線コネクタ 385"/>
        <xdr:cNvCxnSpPr/>
      </xdr:nvCxnSpPr>
      <xdr:spPr>
        <a:xfrm flipV="1">
          <a:off x="13512800" y="638577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87" name="フローチャート : 判断 386"/>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88" name="テキスト ボックス 387"/>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164783</xdr:rowOff>
    </xdr:from>
    <xdr:to>
      <xdr:col>19</xdr:col>
      <xdr:colOff>533400</xdr:colOff>
      <xdr:row>37</xdr:row>
      <xdr:rowOff>94933</xdr:rowOff>
    </xdr:to>
    <xdr:sp macro="" textlink="">
      <xdr:nvSpPr>
        <xdr:cNvPr id="389" name="フローチャート : 判断 388"/>
        <xdr:cNvSpPr/>
      </xdr:nvSpPr>
      <xdr:spPr>
        <a:xfrm>
          <a:off x="13462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105110</xdr:rowOff>
    </xdr:from>
    <xdr:ext cx="762000" cy="259045"/>
    <xdr:sp macro="" textlink="">
      <xdr:nvSpPr>
        <xdr:cNvPr id="390" name="テキスト ボックス 389"/>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116522</xdr:rowOff>
    </xdr:from>
    <xdr:to>
      <xdr:col>24</xdr:col>
      <xdr:colOff>609600</xdr:colOff>
      <xdr:row>37</xdr:row>
      <xdr:rowOff>46672</xdr:rowOff>
    </xdr:to>
    <xdr:sp macro="" textlink="">
      <xdr:nvSpPr>
        <xdr:cNvPr id="396" name="円/楕円 395"/>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37799</xdr:rowOff>
    </xdr:from>
    <xdr:ext cx="762000" cy="259045"/>
    <xdr:sp macro="" textlink="">
      <xdr:nvSpPr>
        <xdr:cNvPr id="397" name="公債費負担の状況該当値テキスト"/>
        <xdr:cNvSpPr txBox="1"/>
      </xdr:nvSpPr>
      <xdr:spPr>
        <a:xfrm>
          <a:off x="17106900" y="620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132609</xdr:rowOff>
    </xdr:from>
    <xdr:to>
      <xdr:col>23</xdr:col>
      <xdr:colOff>457200</xdr:colOff>
      <xdr:row>37</xdr:row>
      <xdr:rowOff>62759</xdr:rowOff>
    </xdr:to>
    <xdr:sp macro="" textlink="">
      <xdr:nvSpPr>
        <xdr:cNvPr id="398" name="円/楕円 397"/>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72936</xdr:rowOff>
    </xdr:from>
    <xdr:ext cx="736600" cy="259045"/>
    <xdr:sp macro="" textlink="">
      <xdr:nvSpPr>
        <xdr:cNvPr id="399" name="テキスト ボックス 398"/>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142663</xdr:rowOff>
    </xdr:from>
    <xdr:to>
      <xdr:col>22</xdr:col>
      <xdr:colOff>254000</xdr:colOff>
      <xdr:row>37</xdr:row>
      <xdr:rowOff>72813</xdr:rowOff>
    </xdr:to>
    <xdr:sp macro="" textlink="">
      <xdr:nvSpPr>
        <xdr:cNvPr id="400" name="円/楕円 399"/>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57590</xdr:rowOff>
    </xdr:from>
    <xdr:ext cx="762000" cy="259045"/>
    <xdr:sp macro="" textlink="">
      <xdr:nvSpPr>
        <xdr:cNvPr id="401" name="テキスト ボックス 400"/>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162772</xdr:rowOff>
    </xdr:from>
    <xdr:to>
      <xdr:col>21</xdr:col>
      <xdr:colOff>50800</xdr:colOff>
      <xdr:row>37</xdr:row>
      <xdr:rowOff>92922</xdr:rowOff>
    </xdr:to>
    <xdr:sp macro="" textlink="">
      <xdr:nvSpPr>
        <xdr:cNvPr id="402" name="円/楕円 401"/>
        <xdr:cNvSpPr/>
      </xdr:nvSpPr>
      <xdr:spPr>
        <a:xfrm>
          <a:off x="14351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77699</xdr:rowOff>
    </xdr:from>
    <xdr:ext cx="762000" cy="259045"/>
    <xdr:sp macro="" textlink="">
      <xdr:nvSpPr>
        <xdr:cNvPr id="403" name="テキスト ボックス 402"/>
        <xdr:cNvSpPr txBox="1"/>
      </xdr:nvSpPr>
      <xdr:spPr>
        <a:xfrm>
          <a:off x="14020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9419</xdr:rowOff>
    </xdr:from>
    <xdr:to>
      <xdr:col>19</xdr:col>
      <xdr:colOff>533400</xdr:colOff>
      <xdr:row>37</xdr:row>
      <xdr:rowOff>111019</xdr:rowOff>
    </xdr:to>
    <xdr:sp macro="" textlink="">
      <xdr:nvSpPr>
        <xdr:cNvPr id="404" name="円/楕円 403"/>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95796</xdr:rowOff>
    </xdr:from>
    <xdr:ext cx="762000" cy="259045"/>
    <xdr:sp macro="" textlink="">
      <xdr:nvSpPr>
        <xdr:cNvPr id="405" name="テキスト ボックス 404"/>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した要因は、地方交付税</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地方消費税交付金等の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により、分母にあたる標準財政規模</a:t>
          </a:r>
          <a:r>
            <a:rPr kumimoji="1" lang="ja-JP" altLang="en-US" sz="1100">
              <a:solidFill>
                <a:schemeClr val="dk1"/>
              </a:solidFill>
              <a:effectLst/>
              <a:latin typeface="+mn-lt"/>
              <a:ea typeface="+mn-ea"/>
              <a:cs typeface="+mn-cs"/>
            </a:rPr>
            <a:t>が減少したことや、地方債残高の増額や基金残高の減少によって分子にあたる将来負担額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増加したことが</a:t>
          </a:r>
          <a:r>
            <a:rPr kumimoji="1" lang="ja-JP" altLang="ja-JP" sz="1100">
              <a:solidFill>
                <a:schemeClr val="dk1"/>
              </a:solidFill>
              <a:effectLst/>
              <a:latin typeface="+mn-lt"/>
              <a:ea typeface="+mn-ea"/>
              <a:cs typeface="+mn-cs"/>
            </a:rPr>
            <a:t>挙げられる。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義務教育施設の耐震改修事業をはじめとした</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建設事業の財源として多額の市債を発行していることから、地方債現在高が増加傾向にあ</a:t>
          </a:r>
          <a:r>
            <a:rPr kumimoji="1" lang="ja-JP" altLang="en-US" sz="1100">
              <a:solidFill>
                <a:schemeClr val="dk1"/>
              </a:solidFill>
              <a:effectLst/>
              <a:latin typeface="+mn-lt"/>
              <a:ea typeface="+mn-ea"/>
              <a:cs typeface="+mn-cs"/>
            </a:rPr>
            <a:t>り、将来負担比率が上昇すると想定される。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よって、</a:t>
          </a:r>
          <a:r>
            <a:rPr kumimoji="1" lang="ja-JP" altLang="ja-JP" sz="1100">
              <a:solidFill>
                <a:schemeClr val="dk1"/>
              </a:solidFill>
              <a:effectLst/>
              <a:latin typeface="+mn-lt"/>
              <a:ea typeface="+mn-ea"/>
              <a:cs typeface="+mn-cs"/>
            </a:rPr>
            <a:t>引き続き財政状況を考慮し、計画的な市債の発行により将来負担の抑制に努める。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2" name="直線コネクタ 431"/>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3"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4" name="直線コネクタ 433"/>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28232</xdr:rowOff>
    </xdr:from>
    <xdr:to>
      <xdr:col>24</xdr:col>
      <xdr:colOff>558800</xdr:colOff>
      <xdr:row>15</xdr:row>
      <xdr:rowOff>38125</xdr:rowOff>
    </xdr:to>
    <xdr:cxnSp macro="">
      <xdr:nvCxnSpPr>
        <xdr:cNvPr id="437" name="直線コネクタ 436"/>
        <xdr:cNvCxnSpPr/>
      </xdr:nvCxnSpPr>
      <xdr:spPr>
        <a:xfrm>
          <a:off x="16179800" y="2599982"/>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38"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39" name="フローチャート : 判断 438"/>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28232</xdr:rowOff>
    </xdr:from>
    <xdr:to>
      <xdr:col>23</xdr:col>
      <xdr:colOff>406400</xdr:colOff>
      <xdr:row>15</xdr:row>
      <xdr:rowOff>47777</xdr:rowOff>
    </xdr:to>
    <xdr:cxnSp macro="">
      <xdr:nvCxnSpPr>
        <xdr:cNvPr id="440" name="直線コネクタ 439"/>
        <xdr:cNvCxnSpPr/>
      </xdr:nvCxnSpPr>
      <xdr:spPr>
        <a:xfrm flipV="1">
          <a:off x="15290800" y="259998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1" name="フローチャート : 判断 440"/>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2" name="テキスト ボックス 441"/>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15926</xdr:rowOff>
    </xdr:from>
    <xdr:to>
      <xdr:col>22</xdr:col>
      <xdr:colOff>203200</xdr:colOff>
      <xdr:row>15</xdr:row>
      <xdr:rowOff>47777</xdr:rowOff>
    </xdr:to>
    <xdr:cxnSp macro="">
      <xdr:nvCxnSpPr>
        <xdr:cNvPr id="443" name="直線コネクタ 442"/>
        <xdr:cNvCxnSpPr/>
      </xdr:nvCxnSpPr>
      <xdr:spPr>
        <a:xfrm>
          <a:off x="14401800" y="258767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110757</xdr:rowOff>
    </xdr:from>
    <xdr:to>
      <xdr:col>22</xdr:col>
      <xdr:colOff>254000</xdr:colOff>
      <xdr:row>15</xdr:row>
      <xdr:rowOff>40907</xdr:rowOff>
    </xdr:to>
    <xdr:sp macro="" textlink="">
      <xdr:nvSpPr>
        <xdr:cNvPr id="444" name="フローチャート : 判断 443"/>
        <xdr:cNvSpPr/>
      </xdr:nvSpPr>
      <xdr:spPr>
        <a:xfrm>
          <a:off x="15240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51084</xdr:rowOff>
    </xdr:from>
    <xdr:ext cx="762000" cy="259045"/>
    <xdr:sp macro="" textlink="">
      <xdr:nvSpPr>
        <xdr:cNvPr id="445" name="テキスト ボックス 444"/>
        <xdr:cNvSpPr txBox="1"/>
      </xdr:nvSpPr>
      <xdr:spPr>
        <a:xfrm>
          <a:off x="14909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13030</xdr:rowOff>
    </xdr:from>
    <xdr:to>
      <xdr:col>21</xdr:col>
      <xdr:colOff>0</xdr:colOff>
      <xdr:row>15</xdr:row>
      <xdr:rowOff>15926</xdr:rowOff>
    </xdr:to>
    <xdr:cxnSp macro="">
      <xdr:nvCxnSpPr>
        <xdr:cNvPr id="446" name="直線コネクタ 445"/>
        <xdr:cNvCxnSpPr/>
      </xdr:nvCxnSpPr>
      <xdr:spPr>
        <a:xfrm>
          <a:off x="13512800" y="258478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121374</xdr:rowOff>
    </xdr:from>
    <xdr:to>
      <xdr:col>21</xdr:col>
      <xdr:colOff>50800</xdr:colOff>
      <xdr:row>15</xdr:row>
      <xdr:rowOff>51524</xdr:rowOff>
    </xdr:to>
    <xdr:sp macro="" textlink="">
      <xdr:nvSpPr>
        <xdr:cNvPr id="447" name="フローチャート : 判断 446"/>
        <xdr:cNvSpPr/>
      </xdr:nvSpPr>
      <xdr:spPr>
        <a:xfrm>
          <a:off x="14351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61701</xdr:rowOff>
    </xdr:from>
    <xdr:ext cx="762000" cy="259045"/>
    <xdr:sp macro="" textlink="">
      <xdr:nvSpPr>
        <xdr:cNvPr id="448" name="テキスト ボックス 447"/>
        <xdr:cNvSpPr txBox="1"/>
      </xdr:nvSpPr>
      <xdr:spPr>
        <a:xfrm>
          <a:off x="14020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140437</xdr:rowOff>
    </xdr:from>
    <xdr:to>
      <xdr:col>19</xdr:col>
      <xdr:colOff>533400</xdr:colOff>
      <xdr:row>15</xdr:row>
      <xdr:rowOff>70587</xdr:rowOff>
    </xdr:to>
    <xdr:sp macro="" textlink="">
      <xdr:nvSpPr>
        <xdr:cNvPr id="449" name="フローチャート : 判断 448"/>
        <xdr:cNvSpPr/>
      </xdr:nvSpPr>
      <xdr:spPr>
        <a:xfrm>
          <a:off x="13462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55364</xdr:rowOff>
    </xdr:from>
    <xdr:ext cx="762000" cy="259045"/>
    <xdr:sp macro="" textlink="">
      <xdr:nvSpPr>
        <xdr:cNvPr id="450" name="テキスト ボックス 449"/>
        <xdr:cNvSpPr txBox="1"/>
      </xdr:nvSpPr>
      <xdr:spPr>
        <a:xfrm>
          <a:off x="13131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56" name="円/楕円 455"/>
        <xdr:cNvSpPr/>
      </xdr:nvSpPr>
      <xdr:spPr>
        <a:xfrm>
          <a:off x="16967200" y="25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130852</xdr:rowOff>
    </xdr:from>
    <xdr:ext cx="762000" cy="259045"/>
    <xdr:sp macro="" textlink="">
      <xdr:nvSpPr>
        <xdr:cNvPr id="457" name="将来負担の状況該当値テキスト"/>
        <xdr:cNvSpPr txBox="1"/>
      </xdr:nvSpPr>
      <xdr:spPr>
        <a:xfrm>
          <a:off x="17106900" y="25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148882</xdr:rowOff>
    </xdr:from>
    <xdr:to>
      <xdr:col>23</xdr:col>
      <xdr:colOff>457200</xdr:colOff>
      <xdr:row>15</xdr:row>
      <xdr:rowOff>79032</xdr:rowOff>
    </xdr:to>
    <xdr:sp macro="" textlink="">
      <xdr:nvSpPr>
        <xdr:cNvPr id="458" name="円/楕円 457"/>
        <xdr:cNvSpPr/>
      </xdr:nvSpPr>
      <xdr:spPr>
        <a:xfrm>
          <a:off x="16129000" y="2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63809</xdr:rowOff>
    </xdr:from>
    <xdr:ext cx="736600" cy="259045"/>
    <xdr:sp macro="" textlink="">
      <xdr:nvSpPr>
        <xdr:cNvPr id="459" name="テキスト ボックス 458"/>
        <xdr:cNvSpPr txBox="1"/>
      </xdr:nvSpPr>
      <xdr:spPr>
        <a:xfrm>
          <a:off x="15798800" y="263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168427</xdr:rowOff>
    </xdr:from>
    <xdr:to>
      <xdr:col>22</xdr:col>
      <xdr:colOff>254000</xdr:colOff>
      <xdr:row>15</xdr:row>
      <xdr:rowOff>98577</xdr:rowOff>
    </xdr:to>
    <xdr:sp macro="" textlink="">
      <xdr:nvSpPr>
        <xdr:cNvPr id="460" name="円/楕円 459"/>
        <xdr:cNvSpPr/>
      </xdr:nvSpPr>
      <xdr:spPr>
        <a:xfrm>
          <a:off x="15240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83354</xdr:rowOff>
    </xdr:from>
    <xdr:ext cx="762000" cy="259045"/>
    <xdr:sp macro="" textlink="">
      <xdr:nvSpPr>
        <xdr:cNvPr id="461" name="テキスト ボックス 460"/>
        <xdr:cNvSpPr txBox="1"/>
      </xdr:nvSpPr>
      <xdr:spPr>
        <a:xfrm>
          <a:off x="14909800" y="265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136576</xdr:rowOff>
    </xdr:from>
    <xdr:to>
      <xdr:col>21</xdr:col>
      <xdr:colOff>50800</xdr:colOff>
      <xdr:row>15</xdr:row>
      <xdr:rowOff>66726</xdr:rowOff>
    </xdr:to>
    <xdr:sp macro="" textlink="">
      <xdr:nvSpPr>
        <xdr:cNvPr id="462" name="円/楕円 461"/>
        <xdr:cNvSpPr/>
      </xdr:nvSpPr>
      <xdr:spPr>
        <a:xfrm>
          <a:off x="14351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51503</xdr:rowOff>
    </xdr:from>
    <xdr:ext cx="762000" cy="259045"/>
    <xdr:sp macro="" textlink="">
      <xdr:nvSpPr>
        <xdr:cNvPr id="463" name="テキスト ボックス 462"/>
        <xdr:cNvSpPr txBox="1"/>
      </xdr:nvSpPr>
      <xdr:spPr>
        <a:xfrm>
          <a:off x="14020800" y="262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133680</xdr:rowOff>
    </xdr:from>
    <xdr:to>
      <xdr:col>19</xdr:col>
      <xdr:colOff>533400</xdr:colOff>
      <xdr:row>15</xdr:row>
      <xdr:rowOff>63830</xdr:rowOff>
    </xdr:to>
    <xdr:sp macro="" textlink="">
      <xdr:nvSpPr>
        <xdr:cNvPr id="464" name="円/楕円 463"/>
        <xdr:cNvSpPr/>
      </xdr:nvSpPr>
      <xdr:spPr>
        <a:xfrm>
          <a:off x="134620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74007</xdr:rowOff>
    </xdr:from>
    <xdr:ext cx="762000" cy="259045"/>
    <xdr:sp macro="" textlink="">
      <xdr:nvSpPr>
        <xdr:cNvPr id="465" name="テキスト ボックス 464"/>
        <xdr:cNvSpPr txBox="1"/>
      </xdr:nvSpPr>
      <xdr:spPr>
        <a:xfrm>
          <a:off x="13131800" y="230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50,192
49,608
58.08
16,375,322
15,537,449
637,064
9,597,012
15,435,986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人件費に係る経常収支比率は、依然として類似団体平均を上回っていることから、より適正な定員管理に努める。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35560</xdr:rowOff>
    </xdr:to>
    <xdr:cxnSp macro="">
      <xdr:nvCxnSpPr>
        <xdr:cNvPr id="66" name="直線コネクタ 65"/>
        <xdr:cNvCxnSpPr/>
      </xdr:nvCxnSpPr>
      <xdr:spPr>
        <a:xfrm>
          <a:off x="3987800" y="6482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5080</xdr:rowOff>
    </xdr:to>
    <xdr:cxnSp macro="">
      <xdr:nvCxnSpPr>
        <xdr:cNvPr id="69" name="直線コネクタ 68"/>
        <xdr:cNvCxnSpPr/>
      </xdr:nvCxnSpPr>
      <xdr:spPr>
        <a:xfrm flipV="1">
          <a:off x="3098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5080</xdr:rowOff>
    </xdr:to>
    <xdr:cxnSp macro="">
      <xdr:nvCxnSpPr>
        <xdr:cNvPr id="72" name="直線コネクタ 71"/>
        <xdr:cNvCxnSpPr/>
      </xdr:nvCxnSpPr>
      <xdr:spPr>
        <a:xfrm>
          <a:off x="2209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73660</xdr:rowOff>
    </xdr:to>
    <xdr:cxnSp macro="">
      <xdr:nvCxnSpPr>
        <xdr:cNvPr id="75" name="直線コネクタ 74"/>
        <xdr:cNvCxnSpPr/>
      </xdr:nvCxnSpPr>
      <xdr:spPr>
        <a:xfrm flipV="1">
          <a:off x="1320800" y="646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3" name="円/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ごみ処理や常備消防等を一部事務組合で共同処理していることから、一部事務組合への負担金のうち物件費相当額について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補助費等に分類されていることが、類似団体平均を下回っている</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要因として考えられる。今後も、行財政改革の取り組み強化により、物件費の抑制に努める。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140607</xdr:rowOff>
    </xdr:to>
    <xdr:cxnSp macro="">
      <xdr:nvCxnSpPr>
        <xdr:cNvPr id="129" name="直線コネクタ 128"/>
        <xdr:cNvCxnSpPr/>
      </xdr:nvCxnSpPr>
      <xdr:spPr>
        <a:xfrm>
          <a:off x="15671800" y="267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107950</xdr:rowOff>
    </xdr:to>
    <xdr:cxnSp macro="">
      <xdr:nvCxnSpPr>
        <xdr:cNvPr id="132" name="直線コネクタ 131"/>
        <xdr:cNvCxnSpPr/>
      </xdr:nvCxnSpPr>
      <xdr:spPr>
        <a:xfrm>
          <a:off x="14782800" y="2657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86179</xdr:rowOff>
    </xdr:to>
    <xdr:cxnSp macro="">
      <xdr:nvCxnSpPr>
        <xdr:cNvPr id="135" name="直線コネクタ 134"/>
        <xdr:cNvCxnSpPr/>
      </xdr:nvCxnSpPr>
      <xdr:spPr>
        <a:xfrm>
          <a:off x="13893800" y="2559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138793</xdr:rowOff>
    </xdr:from>
    <xdr:to>
      <xdr:col>21</xdr:col>
      <xdr:colOff>412750</xdr:colOff>
      <xdr:row>18</xdr:row>
      <xdr:rowOff>68943</xdr:rowOff>
    </xdr:to>
    <xdr:sp macro="" textlink="">
      <xdr:nvSpPr>
        <xdr:cNvPr id="136" name="フローチャート : 判断 135"/>
        <xdr:cNvSpPr/>
      </xdr:nvSpPr>
      <xdr:spPr>
        <a:xfrm>
          <a:off x="14732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37" name="テキスト ボックス 136"/>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9979</xdr:rowOff>
    </xdr:to>
    <xdr:cxnSp macro="">
      <xdr:nvCxnSpPr>
        <xdr:cNvPr id="138" name="直線コネクタ 137"/>
        <xdr:cNvCxnSpPr/>
      </xdr:nvCxnSpPr>
      <xdr:spPr>
        <a:xfrm flipV="1">
          <a:off x="13004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62593</xdr:rowOff>
    </xdr:from>
    <xdr:to>
      <xdr:col>20</xdr:col>
      <xdr:colOff>209550</xdr:colOff>
      <xdr:row>17</xdr:row>
      <xdr:rowOff>164193</xdr:rowOff>
    </xdr:to>
    <xdr:sp macro="" textlink="">
      <xdr:nvSpPr>
        <xdr:cNvPr id="139" name="フローチャート :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41" name="フローチャート :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42" name="テキスト ボックス 14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8" name="円/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0" name="円/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2" name="円/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130629</xdr:rowOff>
    </xdr:from>
    <xdr:to>
      <xdr:col>19</xdr:col>
      <xdr:colOff>6350</xdr:colOff>
      <xdr:row>15</xdr:row>
      <xdr:rowOff>60779</xdr:rowOff>
    </xdr:to>
    <xdr:sp macro="" textlink="">
      <xdr:nvSpPr>
        <xdr:cNvPr id="156" name="円/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日の市制施行に伴う生活保護費や児童福祉費などの増加が主な要因となり、依然として増加の傾向にある。</a:t>
          </a:r>
          <a:endParaRPr lang="ja-JP" altLang="ja-JP" sz="1400">
            <a:effectLst/>
          </a:endParaRPr>
        </a:p>
        <a:p>
          <a:r>
            <a:rPr kumimoji="1" lang="ja-JP" altLang="ja-JP" sz="1100">
              <a:solidFill>
                <a:schemeClr val="dk1"/>
              </a:solidFill>
              <a:effectLst/>
              <a:latin typeface="+mn-lt"/>
              <a:ea typeface="+mn-ea"/>
              <a:cs typeface="+mn-cs"/>
            </a:rPr>
            <a:t>　今後、財政の健全性を確保するため、資格審査や給付の適正化等に努める。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57</xdr:row>
      <xdr:rowOff>69850</xdr:rowOff>
    </xdr:to>
    <xdr:cxnSp macro="">
      <xdr:nvCxnSpPr>
        <xdr:cNvPr id="192" name="直線コネクタ 191"/>
        <xdr:cNvCxnSpPr/>
      </xdr:nvCxnSpPr>
      <xdr:spPr>
        <a:xfrm>
          <a:off x="3987800" y="96683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67128</xdr:rowOff>
    </xdr:from>
    <xdr:to>
      <xdr:col>5</xdr:col>
      <xdr:colOff>549275</xdr:colOff>
      <xdr:row>56</xdr:row>
      <xdr:rowOff>78015</xdr:rowOff>
    </xdr:to>
    <xdr:cxnSp macro="">
      <xdr:nvCxnSpPr>
        <xdr:cNvPr id="195" name="直線コネクタ 194"/>
        <xdr:cNvCxnSpPr/>
      </xdr:nvCxnSpPr>
      <xdr:spPr>
        <a:xfrm flipV="1">
          <a:off x="3098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34472</xdr:rowOff>
    </xdr:from>
    <xdr:to>
      <xdr:col>4</xdr:col>
      <xdr:colOff>346075</xdr:colOff>
      <xdr:row>56</xdr:row>
      <xdr:rowOff>78015</xdr:rowOff>
    </xdr:to>
    <xdr:cxnSp macro="">
      <xdr:nvCxnSpPr>
        <xdr:cNvPr id="198" name="直線コネクタ 197"/>
        <xdr:cNvCxnSpPr/>
      </xdr:nvCxnSpPr>
      <xdr:spPr>
        <a:xfrm>
          <a:off x="2209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146957</xdr:rowOff>
    </xdr:from>
    <xdr:to>
      <xdr:col>4</xdr:col>
      <xdr:colOff>396875</xdr:colOff>
      <xdr:row>57</xdr:row>
      <xdr:rowOff>77107</xdr:rowOff>
    </xdr:to>
    <xdr:sp macro="" textlink="">
      <xdr:nvSpPr>
        <xdr:cNvPr id="199" name="フローチャート : 判断 198"/>
        <xdr:cNvSpPr/>
      </xdr:nvSpPr>
      <xdr:spPr>
        <a:xfrm>
          <a:off x="3048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61884</xdr:rowOff>
    </xdr:from>
    <xdr:ext cx="762000" cy="259045"/>
    <xdr:sp macro="" textlink="">
      <xdr:nvSpPr>
        <xdr:cNvPr id="200" name="テキスト ボックス 199"/>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56</xdr:row>
      <xdr:rowOff>34472</xdr:rowOff>
    </xdr:to>
    <xdr:cxnSp macro="">
      <xdr:nvCxnSpPr>
        <xdr:cNvPr id="201" name="直線コネクタ 200"/>
        <xdr:cNvCxnSpPr/>
      </xdr:nvCxnSpPr>
      <xdr:spPr>
        <a:xfrm>
          <a:off x="1320800" y="9472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103415</xdr:rowOff>
    </xdr:from>
    <xdr:to>
      <xdr:col>3</xdr:col>
      <xdr:colOff>193675</xdr:colOff>
      <xdr:row>57</xdr:row>
      <xdr:rowOff>33565</xdr:rowOff>
    </xdr:to>
    <xdr:sp macro="" textlink="">
      <xdr:nvSpPr>
        <xdr:cNvPr id="202" name="フローチャート : 判断 201"/>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18342</xdr:rowOff>
    </xdr:from>
    <xdr:ext cx="762000" cy="259045"/>
    <xdr:sp macro="" textlink="">
      <xdr:nvSpPr>
        <xdr:cNvPr id="203" name="テキスト ボックス 202"/>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04" name="フローチャート :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1" name="円/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16328</xdr:rowOff>
    </xdr:from>
    <xdr:to>
      <xdr:col>5</xdr:col>
      <xdr:colOff>600075</xdr:colOff>
      <xdr:row>56</xdr:row>
      <xdr:rowOff>117928</xdr:rowOff>
    </xdr:to>
    <xdr:sp macro="" textlink="">
      <xdr:nvSpPr>
        <xdr:cNvPr id="213" name="円/楕円 212"/>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102705</xdr:rowOff>
    </xdr:from>
    <xdr:ext cx="736600" cy="259045"/>
    <xdr:sp macro="" textlink="">
      <xdr:nvSpPr>
        <xdr:cNvPr id="214" name="テキスト ボックス 213"/>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5" name="円/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16" name="テキスト ボックス 21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7" name="円/楕円 216"/>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18" name="テキスト ボックス 217"/>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9" name="円/楕円 218"/>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20" name="テキスト ボックス 219"/>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る要因として、公営企業（公共下水道事業、農業集落排水事業及び病院事業）への繰出金が考えられる。今後、経費の削減・収入増加に努め、繰出金を基準内に抑えるとともに、普通会計の負担軽減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1270</xdr:rowOff>
    </xdr:to>
    <xdr:cxnSp macro="">
      <xdr:nvCxnSpPr>
        <xdr:cNvPr id="253" name="直線コネクタ 252"/>
        <xdr:cNvCxnSpPr/>
      </xdr:nvCxnSpPr>
      <xdr:spPr>
        <a:xfrm>
          <a:off x="15671800" y="9705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149860</xdr:rowOff>
    </xdr:to>
    <xdr:cxnSp macro="">
      <xdr:nvCxnSpPr>
        <xdr:cNvPr id="256" name="直線コネクタ 255"/>
        <xdr:cNvCxnSpPr/>
      </xdr:nvCxnSpPr>
      <xdr:spPr>
        <a:xfrm flipV="1">
          <a:off x="14782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149860</xdr:rowOff>
    </xdr:to>
    <xdr:cxnSp macro="">
      <xdr:nvCxnSpPr>
        <xdr:cNvPr id="259" name="直線コネクタ 258"/>
        <xdr:cNvCxnSpPr/>
      </xdr:nvCxnSpPr>
      <xdr:spPr>
        <a:xfrm>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60" name="フローチャート : 判断 259"/>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61" name="テキスト ボックス 260"/>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142240</xdr:rowOff>
    </xdr:to>
    <xdr:cxnSp macro="">
      <xdr:nvCxnSpPr>
        <xdr:cNvPr id="262" name="直線コネクタ 261"/>
        <xdr:cNvCxnSpPr/>
      </xdr:nvCxnSpPr>
      <xdr:spPr>
        <a:xfrm flipV="1">
          <a:off x="13004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76200</xdr:rowOff>
    </xdr:from>
    <xdr:to>
      <xdr:col>20</xdr:col>
      <xdr:colOff>209550</xdr:colOff>
      <xdr:row>55</xdr:row>
      <xdr:rowOff>6350</xdr:rowOff>
    </xdr:to>
    <xdr:sp macro="" textlink="">
      <xdr:nvSpPr>
        <xdr:cNvPr id="263" name="フローチャート :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5" name="フローチャート :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2" name="円/楕円 27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73"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4" name="円/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139717</xdr:rowOff>
    </xdr:from>
    <xdr:ext cx="736600" cy="259045"/>
    <xdr:sp macro="" textlink="">
      <xdr:nvSpPr>
        <xdr:cNvPr id="275" name="テキスト ボックス 274"/>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6" name="円/楕円 27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77" name="テキスト ボックス 27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8" name="円/楕円 277"/>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9" name="テキスト ボックス 278"/>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80" name="円/楕円 279"/>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81" name="テキスト ボックス 280"/>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類似団体平均値を上回っているのは、ごみ処理、常備消防等を一部事務組合で共同処理していることから、一部事務組合の負担金相当分が影響している</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考えられる。</a:t>
          </a:r>
          <a:endParaRPr lang="ja-JP" altLang="ja-JP" sz="1400">
            <a:effectLst/>
          </a:endParaRPr>
        </a:p>
        <a:p>
          <a:r>
            <a:rPr kumimoji="1" lang="ja-JP" altLang="ja-JP" sz="1100">
              <a:solidFill>
                <a:schemeClr val="dk1"/>
              </a:solidFill>
              <a:effectLst/>
              <a:latin typeface="+mn-lt"/>
              <a:ea typeface="+mn-ea"/>
              <a:cs typeface="+mn-cs"/>
            </a:rPr>
            <a:t>　一部事務組合に対しても、職員数、給与の適正化や物件費の抑制を求めるとともに、団体補助金等の適正化を推進し、継続的な見直しを行っていく。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40132</xdr:rowOff>
    </xdr:to>
    <xdr:cxnSp macro="">
      <xdr:nvCxnSpPr>
        <xdr:cNvPr id="311" name="直線コネクタ 310"/>
        <xdr:cNvCxnSpPr/>
      </xdr:nvCxnSpPr>
      <xdr:spPr>
        <a:xfrm>
          <a:off x="15671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38</xdr:row>
      <xdr:rowOff>49276</xdr:rowOff>
    </xdr:to>
    <xdr:cxnSp macro="">
      <xdr:nvCxnSpPr>
        <xdr:cNvPr id="314" name="直線コネクタ 313"/>
        <xdr:cNvCxnSpPr/>
      </xdr:nvCxnSpPr>
      <xdr:spPr>
        <a:xfrm flipV="1">
          <a:off x="14782800" y="6509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44704</xdr:rowOff>
    </xdr:from>
    <xdr:to>
      <xdr:col>21</xdr:col>
      <xdr:colOff>361950</xdr:colOff>
      <xdr:row>38</xdr:row>
      <xdr:rowOff>49276</xdr:rowOff>
    </xdr:to>
    <xdr:cxnSp macro="">
      <xdr:nvCxnSpPr>
        <xdr:cNvPr id="317" name="直線コネクタ 316"/>
        <xdr:cNvCxnSpPr/>
      </xdr:nvCxnSpPr>
      <xdr:spPr>
        <a:xfrm>
          <a:off x="13893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9" name="テキスト ボックス 31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44704</xdr:rowOff>
    </xdr:from>
    <xdr:to>
      <xdr:col>20</xdr:col>
      <xdr:colOff>158750</xdr:colOff>
      <xdr:row>38</xdr:row>
      <xdr:rowOff>90424</xdr:rowOff>
    </xdr:to>
    <xdr:cxnSp macro="">
      <xdr:nvCxnSpPr>
        <xdr:cNvPr id="320" name="直線コネクタ 319"/>
        <xdr:cNvCxnSpPr/>
      </xdr:nvCxnSpPr>
      <xdr:spPr>
        <a:xfrm flipV="1">
          <a:off x="13004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21" name="フローチャート : 判断 320"/>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2" name="テキスト ボックス 321"/>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3" name="フローチャート :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30" name="円/楕円 329"/>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31"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32" name="円/楕円 331"/>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33" name="テキスト ボックス 332"/>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34" name="円/楕円 333"/>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35" name="テキスト ボックス 334"/>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165354</xdr:rowOff>
    </xdr:from>
    <xdr:to>
      <xdr:col>20</xdr:col>
      <xdr:colOff>209550</xdr:colOff>
      <xdr:row>38</xdr:row>
      <xdr:rowOff>95504</xdr:rowOff>
    </xdr:to>
    <xdr:sp macro="" textlink="">
      <xdr:nvSpPr>
        <xdr:cNvPr id="336" name="円/楕円 335"/>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37" name="テキスト ボックス 336"/>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38" name="円/楕円 337"/>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39" name="テキスト ボックス 338"/>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年度～平成</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年度に発行した大型事業に係る市債や減税補てん債の償還完了に伴い、平成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年度の公債費は減少した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義務教育施設の耐震改修事業等の財源として発行した市債の元金償還の開始に伴い、</a:t>
          </a:r>
          <a:r>
            <a:rPr kumimoji="1" lang="ja-JP" altLang="en-US" sz="1100">
              <a:solidFill>
                <a:schemeClr val="dk1"/>
              </a:solidFill>
              <a:effectLst/>
              <a:latin typeface="+mn-lt"/>
              <a:ea typeface="+mn-ea"/>
              <a:cs typeface="+mn-cs"/>
            </a:rPr>
            <a:t>平成２８年度は増加に転じた。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現在継続中である圏央道スマートインターチェンジ関連事業、大網駅東土地区画整理事業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の財源として発行を予定する市債の償還により、</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増加に転じることが想定される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引き続き財政状況を考慮し、計画的な市債の発行に努める。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18415</xdr:rowOff>
    </xdr:from>
    <xdr:to>
      <xdr:col>7</xdr:col>
      <xdr:colOff>15875</xdr:colOff>
      <xdr:row>74</xdr:row>
      <xdr:rowOff>37465</xdr:rowOff>
    </xdr:to>
    <xdr:cxnSp macro="">
      <xdr:nvCxnSpPr>
        <xdr:cNvPr id="371" name="直線コネクタ 370"/>
        <xdr:cNvCxnSpPr/>
      </xdr:nvCxnSpPr>
      <xdr:spPr>
        <a:xfrm>
          <a:off x="3987800" y="127057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18415</xdr:rowOff>
    </xdr:from>
    <xdr:to>
      <xdr:col>5</xdr:col>
      <xdr:colOff>549275</xdr:colOff>
      <xdr:row>74</xdr:row>
      <xdr:rowOff>37465</xdr:rowOff>
    </xdr:to>
    <xdr:cxnSp macro="">
      <xdr:nvCxnSpPr>
        <xdr:cNvPr id="374" name="直線コネクタ 373"/>
        <xdr:cNvCxnSpPr/>
      </xdr:nvCxnSpPr>
      <xdr:spPr>
        <a:xfrm flipV="1">
          <a:off x="3098800" y="127057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37465</xdr:rowOff>
    </xdr:to>
    <xdr:cxnSp macro="">
      <xdr:nvCxnSpPr>
        <xdr:cNvPr id="377" name="直線コネクタ 376"/>
        <xdr:cNvCxnSpPr/>
      </xdr:nvCxnSpPr>
      <xdr:spPr>
        <a:xfrm>
          <a:off x="2209800" y="127228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104775</xdr:rowOff>
    </xdr:from>
    <xdr:to>
      <xdr:col>4</xdr:col>
      <xdr:colOff>396875</xdr:colOff>
      <xdr:row>75</xdr:row>
      <xdr:rowOff>34925</xdr:rowOff>
    </xdr:to>
    <xdr:sp macro="" textlink="">
      <xdr:nvSpPr>
        <xdr:cNvPr id="378" name="フローチャート : 判断 377"/>
        <xdr:cNvSpPr/>
      </xdr:nvSpPr>
      <xdr:spPr>
        <a:xfrm>
          <a:off x="3048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19702</xdr:rowOff>
    </xdr:from>
    <xdr:ext cx="762000" cy="259045"/>
    <xdr:sp macro="" textlink="">
      <xdr:nvSpPr>
        <xdr:cNvPr id="379" name="テキスト ボックス 378"/>
        <xdr:cNvSpPr txBox="1"/>
      </xdr:nvSpPr>
      <xdr:spPr>
        <a:xfrm>
          <a:off x="2717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39370</xdr:rowOff>
    </xdr:to>
    <xdr:cxnSp macro="">
      <xdr:nvCxnSpPr>
        <xdr:cNvPr id="380" name="直線コネクタ 379"/>
        <xdr:cNvCxnSpPr/>
      </xdr:nvCxnSpPr>
      <xdr:spPr>
        <a:xfrm flipV="1">
          <a:off x="1320800" y="12722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106680</xdr:rowOff>
    </xdr:from>
    <xdr:to>
      <xdr:col>3</xdr:col>
      <xdr:colOff>193675</xdr:colOff>
      <xdr:row>75</xdr:row>
      <xdr:rowOff>36830</xdr:rowOff>
    </xdr:to>
    <xdr:sp macro="" textlink="">
      <xdr:nvSpPr>
        <xdr:cNvPr id="381" name="フローチャート : 判断 380"/>
        <xdr:cNvSpPr/>
      </xdr:nvSpPr>
      <xdr:spPr>
        <a:xfrm>
          <a:off x="2159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21607</xdr:rowOff>
    </xdr:from>
    <xdr:ext cx="762000" cy="259045"/>
    <xdr:sp macro="" textlink="">
      <xdr:nvSpPr>
        <xdr:cNvPr id="382" name="テキスト ボックス 381"/>
        <xdr:cNvSpPr txBox="1"/>
      </xdr:nvSpPr>
      <xdr:spPr>
        <a:xfrm>
          <a:off x="1828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83" name="フローチャート : 判断 382"/>
        <xdr:cNvSpPr/>
      </xdr:nvSpPr>
      <xdr:spPr>
        <a:xfrm>
          <a:off x="1270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25417</xdr:rowOff>
    </xdr:from>
    <xdr:ext cx="762000" cy="259045"/>
    <xdr:sp macro="" textlink="">
      <xdr:nvSpPr>
        <xdr:cNvPr id="384" name="テキスト ボックス 383"/>
        <xdr:cNvSpPr txBox="1"/>
      </xdr:nvSpPr>
      <xdr:spPr>
        <a:xfrm>
          <a:off x="9398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158115</xdr:rowOff>
    </xdr:from>
    <xdr:to>
      <xdr:col>7</xdr:col>
      <xdr:colOff>66675</xdr:colOff>
      <xdr:row>74</xdr:row>
      <xdr:rowOff>88265</xdr:rowOff>
    </xdr:to>
    <xdr:sp macro="" textlink="">
      <xdr:nvSpPr>
        <xdr:cNvPr id="390" name="円/楕円 389"/>
        <xdr:cNvSpPr/>
      </xdr:nvSpPr>
      <xdr:spPr>
        <a:xfrm>
          <a:off x="47752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66692</xdr:rowOff>
    </xdr:from>
    <xdr:ext cx="762000" cy="259045"/>
    <xdr:sp macro="" textlink="">
      <xdr:nvSpPr>
        <xdr:cNvPr id="391" name="公債費該当値テキスト"/>
        <xdr:cNvSpPr txBox="1"/>
      </xdr:nvSpPr>
      <xdr:spPr>
        <a:xfrm>
          <a:off x="4914900" y="1258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139065</xdr:rowOff>
    </xdr:from>
    <xdr:to>
      <xdr:col>5</xdr:col>
      <xdr:colOff>600075</xdr:colOff>
      <xdr:row>74</xdr:row>
      <xdr:rowOff>69215</xdr:rowOff>
    </xdr:to>
    <xdr:sp macro="" textlink="">
      <xdr:nvSpPr>
        <xdr:cNvPr id="392" name="円/楕円 391"/>
        <xdr:cNvSpPr/>
      </xdr:nvSpPr>
      <xdr:spPr>
        <a:xfrm>
          <a:off x="3937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79392</xdr:rowOff>
    </xdr:from>
    <xdr:ext cx="736600" cy="259045"/>
    <xdr:sp macro="" textlink="">
      <xdr:nvSpPr>
        <xdr:cNvPr id="393" name="テキスト ボックス 392"/>
        <xdr:cNvSpPr txBox="1"/>
      </xdr:nvSpPr>
      <xdr:spPr>
        <a:xfrm>
          <a:off x="3606800" y="1242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158115</xdr:rowOff>
    </xdr:from>
    <xdr:to>
      <xdr:col>4</xdr:col>
      <xdr:colOff>396875</xdr:colOff>
      <xdr:row>74</xdr:row>
      <xdr:rowOff>88265</xdr:rowOff>
    </xdr:to>
    <xdr:sp macro="" textlink="">
      <xdr:nvSpPr>
        <xdr:cNvPr id="394" name="円/楕円 393"/>
        <xdr:cNvSpPr/>
      </xdr:nvSpPr>
      <xdr:spPr>
        <a:xfrm>
          <a:off x="3048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98442</xdr:rowOff>
    </xdr:from>
    <xdr:ext cx="762000" cy="259045"/>
    <xdr:sp macro="" textlink="">
      <xdr:nvSpPr>
        <xdr:cNvPr id="395" name="テキスト ボックス 394"/>
        <xdr:cNvSpPr txBox="1"/>
      </xdr:nvSpPr>
      <xdr:spPr>
        <a:xfrm>
          <a:off x="2717800" y="124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156210</xdr:rowOff>
    </xdr:from>
    <xdr:to>
      <xdr:col>3</xdr:col>
      <xdr:colOff>193675</xdr:colOff>
      <xdr:row>74</xdr:row>
      <xdr:rowOff>86360</xdr:rowOff>
    </xdr:to>
    <xdr:sp macro="" textlink="">
      <xdr:nvSpPr>
        <xdr:cNvPr id="396" name="円/楕円 395"/>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96537</xdr:rowOff>
    </xdr:from>
    <xdr:ext cx="762000" cy="259045"/>
    <xdr:sp macro="" textlink="">
      <xdr:nvSpPr>
        <xdr:cNvPr id="397" name="テキスト ボックス 396"/>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160020</xdr:rowOff>
    </xdr:from>
    <xdr:to>
      <xdr:col>1</xdr:col>
      <xdr:colOff>676275</xdr:colOff>
      <xdr:row>74</xdr:row>
      <xdr:rowOff>90170</xdr:rowOff>
    </xdr:to>
    <xdr:sp macro="" textlink="">
      <xdr:nvSpPr>
        <xdr:cNvPr id="398" name="円/楕円 397"/>
        <xdr:cNvSpPr/>
      </xdr:nvSpPr>
      <xdr:spPr>
        <a:xfrm>
          <a:off x="1270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100347</xdr:rowOff>
    </xdr:from>
    <xdr:ext cx="762000" cy="259045"/>
    <xdr:sp macro="" textlink="">
      <xdr:nvSpPr>
        <xdr:cNvPr id="399" name="テキスト ボックス 398"/>
        <xdr:cNvSpPr txBox="1"/>
      </xdr:nvSpPr>
      <xdr:spPr>
        <a:xfrm>
          <a:off x="939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扶助費の増加や公営企業への繰出金等の影響により、</a:t>
          </a:r>
          <a:r>
            <a:rPr kumimoji="1" lang="ja-JP" altLang="en-US" sz="1100">
              <a:solidFill>
                <a:schemeClr val="dk1"/>
              </a:solidFill>
              <a:effectLst/>
              <a:latin typeface="+mn-lt"/>
              <a:ea typeface="+mn-ea"/>
              <a:cs typeface="+mn-cs"/>
            </a:rPr>
            <a:t>全国平均、千葉県</a:t>
          </a:r>
          <a:r>
            <a:rPr kumimoji="1" lang="ja-JP" altLang="ja-JP" sz="1100">
              <a:solidFill>
                <a:schemeClr val="dk1"/>
              </a:solidFill>
              <a:effectLst/>
              <a:latin typeface="+mn-lt"/>
              <a:ea typeface="+mn-ea"/>
              <a:cs typeface="+mn-cs"/>
            </a:rPr>
            <a:t>平均、類似団体平均のいずれも上回っている。経常経費の削減に努めるとともに、徴収体制の強化などによる一般財源の増加に努める。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80</xdr:row>
      <xdr:rowOff>146050</xdr:rowOff>
    </xdr:to>
    <xdr:cxnSp macro="">
      <xdr:nvCxnSpPr>
        <xdr:cNvPr id="432" name="直線コネクタ 431"/>
        <xdr:cNvCxnSpPr/>
      </xdr:nvCxnSpPr>
      <xdr:spPr>
        <a:xfrm>
          <a:off x="15671800" y="1368298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138430</xdr:rowOff>
    </xdr:from>
    <xdr:to>
      <xdr:col>22</xdr:col>
      <xdr:colOff>565150</xdr:colOff>
      <xdr:row>80</xdr:row>
      <xdr:rowOff>50800</xdr:rowOff>
    </xdr:to>
    <xdr:cxnSp macro="">
      <xdr:nvCxnSpPr>
        <xdr:cNvPr id="435" name="直線コネクタ 434"/>
        <xdr:cNvCxnSpPr/>
      </xdr:nvCxnSpPr>
      <xdr:spPr>
        <a:xfrm flipV="1">
          <a:off x="14782800" y="1368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127000</xdr:rowOff>
    </xdr:from>
    <xdr:to>
      <xdr:col>21</xdr:col>
      <xdr:colOff>361950</xdr:colOff>
      <xdr:row>80</xdr:row>
      <xdr:rowOff>50800</xdr:rowOff>
    </xdr:to>
    <xdr:cxnSp macro="">
      <xdr:nvCxnSpPr>
        <xdr:cNvPr id="438" name="直線コネクタ 437"/>
        <xdr:cNvCxnSpPr/>
      </xdr:nvCxnSpPr>
      <xdr:spPr>
        <a:xfrm>
          <a:off x="13893800" y="1367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9" name="フローチャート : 判断 438"/>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88916</xdr:rowOff>
    </xdr:from>
    <xdr:ext cx="762000" cy="259045"/>
    <xdr:sp macro="" textlink="">
      <xdr:nvSpPr>
        <xdr:cNvPr id="440" name="テキスト ボックス 439"/>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127000</xdr:rowOff>
    </xdr:from>
    <xdr:to>
      <xdr:col>20</xdr:col>
      <xdr:colOff>158750</xdr:colOff>
      <xdr:row>80</xdr:row>
      <xdr:rowOff>16511</xdr:rowOff>
    </xdr:to>
    <xdr:cxnSp macro="">
      <xdr:nvCxnSpPr>
        <xdr:cNvPr id="441" name="直線コネクタ 440"/>
        <xdr:cNvCxnSpPr/>
      </xdr:nvCxnSpPr>
      <xdr:spPr>
        <a:xfrm flipV="1">
          <a:off x="13004800" y="13671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2" name="フローチャート : 判断 441"/>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35577</xdr:rowOff>
    </xdr:from>
    <xdr:ext cx="762000" cy="259045"/>
    <xdr:sp macro="" textlink="">
      <xdr:nvSpPr>
        <xdr:cNvPr id="443" name="テキスト ボックス 442"/>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4" name="フローチャート : 判断 443"/>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50816</xdr:rowOff>
    </xdr:from>
    <xdr:ext cx="762000" cy="259045"/>
    <xdr:sp macro="" textlink="">
      <xdr:nvSpPr>
        <xdr:cNvPr id="445" name="テキスト ボックス 444"/>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95250</xdr:rowOff>
    </xdr:from>
    <xdr:to>
      <xdr:col>24</xdr:col>
      <xdr:colOff>82550</xdr:colOff>
      <xdr:row>81</xdr:row>
      <xdr:rowOff>25400</xdr:rowOff>
    </xdr:to>
    <xdr:sp macro="" textlink="">
      <xdr:nvSpPr>
        <xdr:cNvPr id="451" name="円/楕円 450"/>
        <xdr:cNvSpPr/>
      </xdr:nvSpPr>
      <xdr:spPr>
        <a:xfrm>
          <a:off x="164592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3827</xdr:rowOff>
    </xdr:from>
    <xdr:ext cx="762000" cy="259045"/>
    <xdr:sp macro="" textlink="">
      <xdr:nvSpPr>
        <xdr:cNvPr id="452" name="公債費以外該当値テキスト"/>
        <xdr:cNvSpPr txBox="1"/>
      </xdr:nvSpPr>
      <xdr:spPr>
        <a:xfrm>
          <a:off x="165989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53" name="円/楕円 452"/>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54" name="テキスト ボックス 453"/>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0</xdr:rowOff>
    </xdr:from>
    <xdr:to>
      <xdr:col>21</xdr:col>
      <xdr:colOff>412750</xdr:colOff>
      <xdr:row>80</xdr:row>
      <xdr:rowOff>101600</xdr:rowOff>
    </xdr:to>
    <xdr:sp macro="" textlink="">
      <xdr:nvSpPr>
        <xdr:cNvPr id="455" name="円/楕円 454"/>
        <xdr:cNvSpPr/>
      </xdr:nvSpPr>
      <xdr:spPr>
        <a:xfrm>
          <a:off x="14732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86377</xdr:rowOff>
    </xdr:from>
    <xdr:ext cx="762000" cy="259045"/>
    <xdr:sp macro="" textlink="">
      <xdr:nvSpPr>
        <xdr:cNvPr id="456" name="テキスト ボックス 455"/>
        <xdr:cNvSpPr txBox="1"/>
      </xdr:nvSpPr>
      <xdr:spPr>
        <a:xfrm>
          <a:off x="14401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76200</xdr:rowOff>
    </xdr:from>
    <xdr:to>
      <xdr:col>20</xdr:col>
      <xdr:colOff>209550</xdr:colOff>
      <xdr:row>80</xdr:row>
      <xdr:rowOff>6350</xdr:rowOff>
    </xdr:to>
    <xdr:sp macro="" textlink="">
      <xdr:nvSpPr>
        <xdr:cNvPr id="457" name="円/楕円 456"/>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162577</xdr:rowOff>
    </xdr:from>
    <xdr:ext cx="762000" cy="259045"/>
    <xdr:sp macro="" textlink="">
      <xdr:nvSpPr>
        <xdr:cNvPr id="458" name="テキスト ボックス 457"/>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137161</xdr:rowOff>
    </xdr:from>
    <xdr:to>
      <xdr:col>19</xdr:col>
      <xdr:colOff>6350</xdr:colOff>
      <xdr:row>80</xdr:row>
      <xdr:rowOff>67311</xdr:rowOff>
    </xdr:to>
    <xdr:sp macro="" textlink="">
      <xdr:nvSpPr>
        <xdr:cNvPr id="459" name="円/楕円 458"/>
        <xdr:cNvSpPr/>
      </xdr:nvSpPr>
      <xdr:spPr>
        <a:xfrm>
          <a:off x="12954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52088</xdr:rowOff>
    </xdr:from>
    <xdr:ext cx="762000" cy="259045"/>
    <xdr:sp macro="" textlink="">
      <xdr:nvSpPr>
        <xdr:cNvPr id="460" name="テキスト ボックス 459"/>
        <xdr:cNvSpPr txBox="1"/>
      </xdr:nvSpPr>
      <xdr:spPr>
        <a:xfrm>
          <a:off x="12623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千葉県大網白里市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34506</xdr:rowOff>
    </xdr:from>
    <xdr:to>
      <xdr:col>4</xdr:col>
      <xdr:colOff>1117600</xdr:colOff>
      <xdr:row>19</xdr:row>
      <xdr:rowOff>64249</xdr:rowOff>
    </xdr:to>
    <xdr:cxnSp macro="">
      <xdr:nvCxnSpPr>
        <xdr:cNvPr id="50" name="直線コネクタ 49"/>
        <xdr:cNvCxnSpPr/>
      </xdr:nvCxnSpPr>
      <xdr:spPr bwMode="auto">
        <a:xfrm flipV="1">
          <a:off x="5003800" y="3339681"/>
          <a:ext cx="647700" cy="29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64249</xdr:rowOff>
    </xdr:from>
    <xdr:to>
      <xdr:col>4</xdr:col>
      <xdr:colOff>469900</xdr:colOff>
      <xdr:row>19</xdr:row>
      <xdr:rowOff>92799</xdr:rowOff>
    </xdr:to>
    <xdr:cxnSp macro="">
      <xdr:nvCxnSpPr>
        <xdr:cNvPr id="53" name="直線コネクタ 52"/>
        <xdr:cNvCxnSpPr/>
      </xdr:nvCxnSpPr>
      <xdr:spPr bwMode="auto">
        <a:xfrm flipV="1">
          <a:off x="4305300" y="3369424"/>
          <a:ext cx="698500" cy="2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92799</xdr:rowOff>
    </xdr:from>
    <xdr:to>
      <xdr:col>3</xdr:col>
      <xdr:colOff>904875</xdr:colOff>
      <xdr:row>19</xdr:row>
      <xdr:rowOff>134074</xdr:rowOff>
    </xdr:to>
    <xdr:cxnSp macro="">
      <xdr:nvCxnSpPr>
        <xdr:cNvPr id="56" name="直線コネクタ 55"/>
        <xdr:cNvCxnSpPr/>
      </xdr:nvCxnSpPr>
      <xdr:spPr bwMode="auto">
        <a:xfrm flipV="1">
          <a:off x="3606800" y="3397974"/>
          <a:ext cx="698500" cy="4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26226</xdr:rowOff>
    </xdr:from>
    <xdr:to>
      <xdr:col>3</xdr:col>
      <xdr:colOff>955675</xdr:colOff>
      <xdr:row>19</xdr:row>
      <xdr:rowOff>127826</xdr:rowOff>
    </xdr:to>
    <xdr:sp macro="" textlink="">
      <xdr:nvSpPr>
        <xdr:cNvPr id="57" name="フローチャート : 判断 56"/>
        <xdr:cNvSpPr/>
      </xdr:nvSpPr>
      <xdr:spPr bwMode="auto">
        <a:xfrm>
          <a:off x="4254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138003</xdr:rowOff>
    </xdr:from>
    <xdr:ext cx="762000" cy="259045"/>
    <xdr:sp macro="" textlink="">
      <xdr:nvSpPr>
        <xdr:cNvPr id="58" name="テキスト ボックス 57"/>
        <xdr:cNvSpPr txBox="1"/>
      </xdr:nvSpPr>
      <xdr:spPr>
        <a:xfrm>
          <a:off x="3924300" y="310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120828</xdr:rowOff>
    </xdr:from>
    <xdr:to>
      <xdr:col>3</xdr:col>
      <xdr:colOff>206375</xdr:colOff>
      <xdr:row>19</xdr:row>
      <xdr:rowOff>134074</xdr:rowOff>
    </xdr:to>
    <xdr:cxnSp macro="">
      <xdr:nvCxnSpPr>
        <xdr:cNvPr id="59" name="直線コネクタ 58"/>
        <xdr:cNvCxnSpPr/>
      </xdr:nvCxnSpPr>
      <xdr:spPr bwMode="auto">
        <a:xfrm>
          <a:off x="2908300" y="3426003"/>
          <a:ext cx="698500" cy="1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43650</xdr:rowOff>
    </xdr:from>
    <xdr:to>
      <xdr:col>3</xdr:col>
      <xdr:colOff>257175</xdr:colOff>
      <xdr:row>19</xdr:row>
      <xdr:rowOff>145250</xdr:rowOff>
    </xdr:to>
    <xdr:sp macro="" textlink="">
      <xdr:nvSpPr>
        <xdr:cNvPr id="60" name="フローチャート : 判断 59"/>
        <xdr:cNvSpPr/>
      </xdr:nvSpPr>
      <xdr:spPr bwMode="auto">
        <a:xfrm>
          <a:off x="35560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155427</xdr:rowOff>
    </xdr:from>
    <xdr:ext cx="762000" cy="259045"/>
    <xdr:sp macro="" textlink="">
      <xdr:nvSpPr>
        <xdr:cNvPr id="61" name="テキスト ボックス 60"/>
        <xdr:cNvSpPr txBox="1"/>
      </xdr:nvSpPr>
      <xdr:spPr>
        <a:xfrm>
          <a:off x="3225800" y="31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18961</xdr:rowOff>
    </xdr:from>
    <xdr:to>
      <xdr:col>2</xdr:col>
      <xdr:colOff>692150</xdr:colOff>
      <xdr:row>19</xdr:row>
      <xdr:rowOff>120561</xdr:rowOff>
    </xdr:to>
    <xdr:sp macro="" textlink="">
      <xdr:nvSpPr>
        <xdr:cNvPr id="62" name="フローチャート : 判断 61"/>
        <xdr:cNvSpPr/>
      </xdr:nvSpPr>
      <xdr:spPr bwMode="auto">
        <a:xfrm>
          <a:off x="2857500" y="3324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130738</xdr:rowOff>
    </xdr:from>
    <xdr:ext cx="762000" cy="259045"/>
    <xdr:sp macro="" textlink="">
      <xdr:nvSpPr>
        <xdr:cNvPr id="63" name="テキスト ボックス 62"/>
        <xdr:cNvSpPr txBox="1"/>
      </xdr:nvSpPr>
      <xdr:spPr>
        <a:xfrm>
          <a:off x="2527300" y="309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155156</xdr:rowOff>
    </xdr:from>
    <xdr:to>
      <xdr:col>5</xdr:col>
      <xdr:colOff>34925</xdr:colOff>
      <xdr:row>19</xdr:row>
      <xdr:rowOff>85306</xdr:rowOff>
    </xdr:to>
    <xdr:sp macro="" textlink="">
      <xdr:nvSpPr>
        <xdr:cNvPr id="69" name="円/楕円 68"/>
        <xdr:cNvSpPr/>
      </xdr:nvSpPr>
      <xdr:spPr bwMode="auto">
        <a:xfrm>
          <a:off x="5600700" y="328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127233</xdr:rowOff>
    </xdr:from>
    <xdr:ext cx="762000" cy="259045"/>
    <xdr:sp macro="" textlink="">
      <xdr:nvSpPr>
        <xdr:cNvPr id="70" name="人口1人当たり決算額の推移該当値テキスト130"/>
        <xdr:cNvSpPr txBox="1"/>
      </xdr:nvSpPr>
      <xdr:spPr>
        <a:xfrm>
          <a:off x="5740400" y="32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77,033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13449</xdr:rowOff>
    </xdr:from>
    <xdr:to>
      <xdr:col>4</xdr:col>
      <xdr:colOff>520700</xdr:colOff>
      <xdr:row>19</xdr:row>
      <xdr:rowOff>115049</xdr:rowOff>
    </xdr:to>
    <xdr:sp macro="" textlink="">
      <xdr:nvSpPr>
        <xdr:cNvPr id="71" name="円/楕円 70"/>
        <xdr:cNvSpPr/>
      </xdr:nvSpPr>
      <xdr:spPr bwMode="auto">
        <a:xfrm>
          <a:off x="4953000" y="331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99826</xdr:rowOff>
    </xdr:from>
    <xdr:ext cx="736600" cy="259045"/>
    <xdr:sp macro="" textlink="">
      <xdr:nvSpPr>
        <xdr:cNvPr id="72" name="テキスト ボックス 71"/>
        <xdr:cNvSpPr txBox="1"/>
      </xdr:nvSpPr>
      <xdr:spPr>
        <a:xfrm>
          <a:off x="4622800" y="340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74,691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41999</xdr:rowOff>
    </xdr:from>
    <xdr:to>
      <xdr:col>3</xdr:col>
      <xdr:colOff>955675</xdr:colOff>
      <xdr:row>19</xdr:row>
      <xdr:rowOff>143599</xdr:rowOff>
    </xdr:to>
    <xdr:sp macro="" textlink="">
      <xdr:nvSpPr>
        <xdr:cNvPr id="73" name="円/楕円 72"/>
        <xdr:cNvSpPr/>
      </xdr:nvSpPr>
      <xdr:spPr bwMode="auto">
        <a:xfrm>
          <a:off x="4254500" y="3347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128376</xdr:rowOff>
    </xdr:from>
    <xdr:ext cx="762000" cy="259045"/>
    <xdr:sp macro="" textlink="">
      <xdr:nvSpPr>
        <xdr:cNvPr id="74" name="テキスト ボックス 73"/>
        <xdr:cNvSpPr txBox="1"/>
      </xdr:nvSpPr>
      <xdr:spPr>
        <a:xfrm>
          <a:off x="3924300" y="343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72,443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83274</xdr:rowOff>
    </xdr:from>
    <xdr:to>
      <xdr:col>3</xdr:col>
      <xdr:colOff>257175</xdr:colOff>
      <xdr:row>20</xdr:row>
      <xdr:rowOff>13424</xdr:rowOff>
    </xdr:to>
    <xdr:sp macro="" textlink="">
      <xdr:nvSpPr>
        <xdr:cNvPr id="75" name="円/楕円 74"/>
        <xdr:cNvSpPr/>
      </xdr:nvSpPr>
      <xdr:spPr bwMode="auto">
        <a:xfrm>
          <a:off x="3556000" y="338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169651</xdr:rowOff>
    </xdr:from>
    <xdr:ext cx="762000" cy="259045"/>
    <xdr:sp macro="" textlink="">
      <xdr:nvSpPr>
        <xdr:cNvPr id="76" name="テキスト ボックス 75"/>
        <xdr:cNvSpPr txBox="1"/>
      </xdr:nvSpPr>
      <xdr:spPr>
        <a:xfrm>
          <a:off x="3225800" y="347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70028</xdr:rowOff>
    </xdr:from>
    <xdr:to>
      <xdr:col>2</xdr:col>
      <xdr:colOff>692150</xdr:colOff>
      <xdr:row>20</xdr:row>
      <xdr:rowOff>178</xdr:rowOff>
    </xdr:to>
    <xdr:sp macro="" textlink="">
      <xdr:nvSpPr>
        <xdr:cNvPr id="77" name="円/楕円 76"/>
        <xdr:cNvSpPr/>
      </xdr:nvSpPr>
      <xdr:spPr bwMode="auto">
        <a:xfrm>
          <a:off x="2857500" y="337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156405</xdr:rowOff>
    </xdr:from>
    <xdr:ext cx="762000" cy="259045"/>
    <xdr:sp macro="" textlink="">
      <xdr:nvSpPr>
        <xdr:cNvPr id="78" name="テキスト ボックス 77"/>
        <xdr:cNvSpPr txBox="1"/>
      </xdr:nvSpPr>
      <xdr:spPr>
        <a:xfrm>
          <a:off x="2527300" y="346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53135</xdr:rowOff>
    </xdr:from>
    <xdr:ext cx="762000" cy="259045"/>
    <xdr:sp macro="" textlink="">
      <xdr:nvSpPr>
        <xdr:cNvPr id="108" name="人口1人当たり決算額の推移最小値テキスト445"/>
        <xdr:cNvSpPr txBox="1"/>
      </xdr:nvSpPr>
      <xdr:spPr>
        <a:xfrm>
          <a:off x="5740400" y="752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34017</xdr:rowOff>
    </xdr:from>
    <xdr:to>
      <xdr:col>4</xdr:col>
      <xdr:colOff>1117600</xdr:colOff>
      <xdr:row>38</xdr:row>
      <xdr:rowOff>42959</xdr:rowOff>
    </xdr:to>
    <xdr:cxnSp macro="">
      <xdr:nvCxnSpPr>
        <xdr:cNvPr id="112" name="直線コネクタ 111"/>
        <xdr:cNvCxnSpPr/>
      </xdr:nvCxnSpPr>
      <xdr:spPr bwMode="auto">
        <a:xfrm>
          <a:off x="5003800" y="7501617"/>
          <a:ext cx="647700" cy="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34017</xdr:rowOff>
    </xdr:from>
    <xdr:to>
      <xdr:col>4</xdr:col>
      <xdr:colOff>469900</xdr:colOff>
      <xdr:row>38</xdr:row>
      <xdr:rowOff>38783</xdr:rowOff>
    </xdr:to>
    <xdr:cxnSp macro="">
      <xdr:nvCxnSpPr>
        <xdr:cNvPr id="115" name="直線コネクタ 114"/>
        <xdr:cNvCxnSpPr/>
      </xdr:nvCxnSpPr>
      <xdr:spPr bwMode="auto">
        <a:xfrm flipV="1">
          <a:off x="4305300" y="7501617"/>
          <a:ext cx="698500" cy="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28504</xdr:rowOff>
    </xdr:from>
    <xdr:to>
      <xdr:col>3</xdr:col>
      <xdr:colOff>904875</xdr:colOff>
      <xdr:row>38</xdr:row>
      <xdr:rowOff>38783</xdr:rowOff>
    </xdr:to>
    <xdr:cxnSp macro="">
      <xdr:nvCxnSpPr>
        <xdr:cNvPr id="118" name="直線コネクタ 117"/>
        <xdr:cNvCxnSpPr/>
      </xdr:nvCxnSpPr>
      <xdr:spPr bwMode="auto">
        <a:xfrm>
          <a:off x="3606800" y="7496104"/>
          <a:ext cx="698500" cy="1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320356</xdr:rowOff>
    </xdr:from>
    <xdr:to>
      <xdr:col>3</xdr:col>
      <xdr:colOff>955675</xdr:colOff>
      <xdr:row>38</xdr:row>
      <xdr:rowOff>79056</xdr:rowOff>
    </xdr:to>
    <xdr:sp macro="" textlink="">
      <xdr:nvSpPr>
        <xdr:cNvPr id="119" name="フローチャート : 判断 118"/>
        <xdr:cNvSpPr/>
      </xdr:nvSpPr>
      <xdr:spPr bwMode="auto">
        <a:xfrm>
          <a:off x="4254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89233</xdr:rowOff>
    </xdr:from>
    <xdr:ext cx="762000" cy="259045"/>
    <xdr:sp macro="" textlink="">
      <xdr:nvSpPr>
        <xdr:cNvPr id="120" name="テキスト ボックス 119"/>
        <xdr:cNvSpPr txBox="1"/>
      </xdr:nvSpPr>
      <xdr:spPr>
        <a:xfrm>
          <a:off x="3924300" y="72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28344</xdr:rowOff>
    </xdr:from>
    <xdr:to>
      <xdr:col>3</xdr:col>
      <xdr:colOff>206375</xdr:colOff>
      <xdr:row>38</xdr:row>
      <xdr:rowOff>28504</xdr:rowOff>
    </xdr:to>
    <xdr:cxnSp macro="">
      <xdr:nvCxnSpPr>
        <xdr:cNvPr id="121" name="直線コネクタ 120"/>
        <xdr:cNvCxnSpPr/>
      </xdr:nvCxnSpPr>
      <xdr:spPr bwMode="auto">
        <a:xfrm>
          <a:off x="2908300" y="7495944"/>
          <a:ext cx="698500" cy="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312813</xdr:rowOff>
    </xdr:from>
    <xdr:to>
      <xdr:col>3</xdr:col>
      <xdr:colOff>257175</xdr:colOff>
      <xdr:row>38</xdr:row>
      <xdr:rowOff>71513</xdr:rowOff>
    </xdr:to>
    <xdr:sp macro="" textlink="">
      <xdr:nvSpPr>
        <xdr:cNvPr id="122" name="フローチャート : 判断 121"/>
        <xdr:cNvSpPr/>
      </xdr:nvSpPr>
      <xdr:spPr bwMode="auto">
        <a:xfrm>
          <a:off x="35560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81690</xdr:rowOff>
    </xdr:from>
    <xdr:ext cx="762000" cy="259045"/>
    <xdr:sp macro="" textlink="">
      <xdr:nvSpPr>
        <xdr:cNvPr id="123" name="テキスト ボックス 122"/>
        <xdr:cNvSpPr txBox="1"/>
      </xdr:nvSpPr>
      <xdr:spPr>
        <a:xfrm>
          <a:off x="3225800" y="720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307029</xdr:rowOff>
    </xdr:from>
    <xdr:to>
      <xdr:col>2</xdr:col>
      <xdr:colOff>692150</xdr:colOff>
      <xdr:row>38</xdr:row>
      <xdr:rowOff>65729</xdr:rowOff>
    </xdr:to>
    <xdr:sp macro="" textlink="">
      <xdr:nvSpPr>
        <xdr:cNvPr id="124" name="フローチャート : 判断 123"/>
        <xdr:cNvSpPr/>
      </xdr:nvSpPr>
      <xdr:spPr bwMode="auto">
        <a:xfrm>
          <a:off x="28575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75906</xdr:rowOff>
    </xdr:from>
    <xdr:ext cx="762000" cy="259045"/>
    <xdr:sp macro="" textlink="">
      <xdr:nvSpPr>
        <xdr:cNvPr id="125" name="テキスト ボックス 124"/>
        <xdr:cNvSpPr txBox="1"/>
      </xdr:nvSpPr>
      <xdr:spPr>
        <a:xfrm>
          <a:off x="2527300" y="720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335059</xdr:rowOff>
    </xdr:from>
    <xdr:to>
      <xdr:col>5</xdr:col>
      <xdr:colOff>34925</xdr:colOff>
      <xdr:row>38</xdr:row>
      <xdr:rowOff>93759</xdr:rowOff>
    </xdr:to>
    <xdr:sp macro="" textlink="">
      <xdr:nvSpPr>
        <xdr:cNvPr id="131" name="円/楕円 130"/>
        <xdr:cNvSpPr/>
      </xdr:nvSpPr>
      <xdr:spPr bwMode="auto">
        <a:xfrm>
          <a:off x="5600700" y="745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243636</xdr:rowOff>
    </xdr:from>
    <xdr:ext cx="762000" cy="259045"/>
    <xdr:sp macro="" textlink="">
      <xdr:nvSpPr>
        <xdr:cNvPr id="132" name="人口1人当たり決算額の推移該当値テキスト445"/>
        <xdr:cNvSpPr txBox="1"/>
      </xdr:nvSpPr>
      <xdr:spPr>
        <a:xfrm>
          <a:off x="5740400" y="736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326117</xdr:rowOff>
    </xdr:from>
    <xdr:to>
      <xdr:col>4</xdr:col>
      <xdr:colOff>520700</xdr:colOff>
      <xdr:row>38</xdr:row>
      <xdr:rowOff>84817</xdr:rowOff>
    </xdr:to>
    <xdr:sp macro="" textlink="">
      <xdr:nvSpPr>
        <xdr:cNvPr id="133" name="円/楕円 132"/>
        <xdr:cNvSpPr/>
      </xdr:nvSpPr>
      <xdr:spPr bwMode="auto">
        <a:xfrm>
          <a:off x="4953000" y="745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69594</xdr:rowOff>
    </xdr:from>
    <xdr:ext cx="736600" cy="259045"/>
    <xdr:sp macro="" textlink="">
      <xdr:nvSpPr>
        <xdr:cNvPr id="134" name="テキスト ボックス 133"/>
        <xdr:cNvSpPr txBox="1"/>
      </xdr:nvSpPr>
      <xdr:spPr>
        <a:xfrm>
          <a:off x="4622800" y="753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330883</xdr:rowOff>
    </xdr:from>
    <xdr:to>
      <xdr:col>3</xdr:col>
      <xdr:colOff>955675</xdr:colOff>
      <xdr:row>38</xdr:row>
      <xdr:rowOff>89583</xdr:rowOff>
    </xdr:to>
    <xdr:sp macro="" textlink="">
      <xdr:nvSpPr>
        <xdr:cNvPr id="135" name="円/楕円 134"/>
        <xdr:cNvSpPr/>
      </xdr:nvSpPr>
      <xdr:spPr bwMode="auto">
        <a:xfrm>
          <a:off x="4254500" y="7455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74360</xdr:rowOff>
    </xdr:from>
    <xdr:ext cx="762000" cy="259045"/>
    <xdr:sp macro="" textlink="">
      <xdr:nvSpPr>
        <xdr:cNvPr id="136" name="テキスト ボックス 135"/>
        <xdr:cNvSpPr txBox="1"/>
      </xdr:nvSpPr>
      <xdr:spPr>
        <a:xfrm>
          <a:off x="3924300" y="754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320604</xdr:rowOff>
    </xdr:from>
    <xdr:to>
      <xdr:col>3</xdr:col>
      <xdr:colOff>257175</xdr:colOff>
      <xdr:row>38</xdr:row>
      <xdr:rowOff>79304</xdr:rowOff>
    </xdr:to>
    <xdr:sp macro="" textlink="">
      <xdr:nvSpPr>
        <xdr:cNvPr id="137" name="円/楕円 136"/>
        <xdr:cNvSpPr/>
      </xdr:nvSpPr>
      <xdr:spPr bwMode="auto">
        <a:xfrm>
          <a:off x="3556000" y="744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64081</xdr:rowOff>
    </xdr:from>
    <xdr:ext cx="762000" cy="259045"/>
    <xdr:sp macro="" textlink="">
      <xdr:nvSpPr>
        <xdr:cNvPr id="138" name="テキスト ボックス 137"/>
        <xdr:cNvSpPr txBox="1"/>
      </xdr:nvSpPr>
      <xdr:spPr>
        <a:xfrm>
          <a:off x="3225800" y="75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320444</xdr:rowOff>
    </xdr:from>
    <xdr:to>
      <xdr:col>2</xdr:col>
      <xdr:colOff>692150</xdr:colOff>
      <xdr:row>38</xdr:row>
      <xdr:rowOff>79144</xdr:rowOff>
    </xdr:to>
    <xdr:sp macro="" textlink="">
      <xdr:nvSpPr>
        <xdr:cNvPr id="139" name="円/楕円 138"/>
        <xdr:cNvSpPr/>
      </xdr:nvSpPr>
      <xdr:spPr bwMode="auto">
        <a:xfrm>
          <a:off x="2857500" y="744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63921</xdr:rowOff>
    </xdr:from>
    <xdr:ext cx="762000" cy="259045"/>
    <xdr:sp macro="" textlink="">
      <xdr:nvSpPr>
        <xdr:cNvPr id="140" name="テキスト ボックス 139"/>
        <xdr:cNvSpPr txBox="1"/>
      </xdr:nvSpPr>
      <xdr:spPr>
        <a:xfrm>
          <a:off x="2527300" y="753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50,192
49,608
58.08
16,375,322
15,537,449
637,064
9,597,012
15,435,986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61481</xdr:rowOff>
    </xdr:from>
    <xdr:to>
      <xdr:col>6</xdr:col>
      <xdr:colOff>511175</xdr:colOff>
      <xdr:row>37</xdr:row>
      <xdr:rowOff>74930</xdr:rowOff>
    </xdr:to>
    <xdr:cxnSp macro="">
      <xdr:nvCxnSpPr>
        <xdr:cNvPr id="61" name="直線コネクタ 60"/>
        <xdr:cNvCxnSpPr/>
      </xdr:nvCxnSpPr>
      <xdr:spPr>
        <a:xfrm flipV="1">
          <a:off x="3797300" y="6405131"/>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74930</xdr:rowOff>
    </xdr:from>
    <xdr:to>
      <xdr:col>5</xdr:col>
      <xdr:colOff>358775</xdr:colOff>
      <xdr:row>37</xdr:row>
      <xdr:rowOff>99543</xdr:rowOff>
    </xdr:to>
    <xdr:cxnSp macro="">
      <xdr:nvCxnSpPr>
        <xdr:cNvPr id="64" name="直線コネクタ 63"/>
        <xdr:cNvCxnSpPr/>
      </xdr:nvCxnSpPr>
      <xdr:spPr>
        <a:xfrm flipV="1">
          <a:off x="2908300" y="6418580"/>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99543</xdr:rowOff>
    </xdr:from>
    <xdr:to>
      <xdr:col>4</xdr:col>
      <xdr:colOff>155575</xdr:colOff>
      <xdr:row>37</xdr:row>
      <xdr:rowOff>102908</xdr:rowOff>
    </xdr:to>
    <xdr:cxnSp macro="">
      <xdr:nvCxnSpPr>
        <xdr:cNvPr id="67" name="直線コネクタ 66"/>
        <xdr:cNvCxnSpPr/>
      </xdr:nvCxnSpPr>
      <xdr:spPr>
        <a:xfrm flipV="1">
          <a:off x="2019300" y="6443193"/>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62052</xdr:rowOff>
    </xdr:from>
    <xdr:to>
      <xdr:col>4</xdr:col>
      <xdr:colOff>206375</xdr:colOff>
      <xdr:row>36</xdr:row>
      <xdr:rowOff>163652</xdr:rowOff>
    </xdr:to>
    <xdr:sp macro="" textlink="">
      <xdr:nvSpPr>
        <xdr:cNvPr id="68" name="フローチャート : 判断 67"/>
        <xdr:cNvSpPr/>
      </xdr:nvSpPr>
      <xdr:spPr>
        <a:xfrm>
          <a:off x="2857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8729</xdr:rowOff>
    </xdr:from>
    <xdr:ext cx="534377" cy="259045"/>
    <xdr:sp macro="" textlink="">
      <xdr:nvSpPr>
        <xdr:cNvPr id="69" name="テキスト ボックス 68"/>
        <xdr:cNvSpPr txBox="1"/>
      </xdr:nvSpPr>
      <xdr:spPr>
        <a:xfrm>
          <a:off x="2641111" y="60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87681</xdr:rowOff>
    </xdr:from>
    <xdr:to>
      <xdr:col>2</xdr:col>
      <xdr:colOff>638175</xdr:colOff>
      <xdr:row>37</xdr:row>
      <xdr:rowOff>102908</xdr:rowOff>
    </xdr:to>
    <xdr:cxnSp macro="">
      <xdr:nvCxnSpPr>
        <xdr:cNvPr id="70" name="直線コネクタ 69"/>
        <xdr:cNvCxnSpPr/>
      </xdr:nvCxnSpPr>
      <xdr:spPr>
        <a:xfrm>
          <a:off x="1130300" y="6431331"/>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66840</xdr:rowOff>
    </xdr:from>
    <xdr:to>
      <xdr:col>3</xdr:col>
      <xdr:colOff>3175</xdr:colOff>
      <xdr:row>36</xdr:row>
      <xdr:rowOff>168440</xdr:rowOff>
    </xdr:to>
    <xdr:sp macro="" textlink="">
      <xdr:nvSpPr>
        <xdr:cNvPr id="71" name="フローチャート : 判断 70"/>
        <xdr:cNvSpPr/>
      </xdr:nvSpPr>
      <xdr:spPr>
        <a:xfrm>
          <a:off x="1968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13517</xdr:rowOff>
    </xdr:from>
    <xdr:ext cx="534377" cy="259045"/>
    <xdr:sp macro="" textlink="">
      <xdr:nvSpPr>
        <xdr:cNvPr id="72" name="テキスト ボックス 71"/>
        <xdr:cNvSpPr txBox="1"/>
      </xdr:nvSpPr>
      <xdr:spPr>
        <a:xfrm>
          <a:off x="1752111" y="60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40907</xdr:rowOff>
    </xdr:from>
    <xdr:to>
      <xdr:col>1</xdr:col>
      <xdr:colOff>485775</xdr:colOff>
      <xdr:row>36</xdr:row>
      <xdr:rowOff>142507</xdr:rowOff>
    </xdr:to>
    <xdr:sp macro="" textlink="">
      <xdr:nvSpPr>
        <xdr:cNvPr id="73" name="フローチャート : 判断 72"/>
        <xdr:cNvSpPr/>
      </xdr:nvSpPr>
      <xdr:spPr>
        <a:xfrm>
          <a:off x="1079500" y="62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159034</xdr:rowOff>
    </xdr:from>
    <xdr:ext cx="534377" cy="259045"/>
    <xdr:sp macro="" textlink="">
      <xdr:nvSpPr>
        <xdr:cNvPr id="74" name="テキスト ボックス 73"/>
        <xdr:cNvSpPr txBox="1"/>
      </xdr:nvSpPr>
      <xdr:spPr>
        <a:xfrm>
          <a:off x="863111" y="59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10681</xdr:rowOff>
    </xdr:from>
    <xdr:to>
      <xdr:col>6</xdr:col>
      <xdr:colOff>561975</xdr:colOff>
      <xdr:row>37</xdr:row>
      <xdr:rowOff>112281</xdr:rowOff>
    </xdr:to>
    <xdr:sp macro="" textlink="">
      <xdr:nvSpPr>
        <xdr:cNvPr id="80" name="円/楕円 79"/>
        <xdr:cNvSpPr/>
      </xdr:nvSpPr>
      <xdr:spPr>
        <a:xfrm>
          <a:off x="4584700" y="63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160558</xdr:rowOff>
    </xdr:from>
    <xdr:ext cx="534377" cy="259045"/>
    <xdr:sp macro="" textlink="">
      <xdr:nvSpPr>
        <xdr:cNvPr id="81" name="人件費該当値テキスト"/>
        <xdr:cNvSpPr txBox="1"/>
      </xdr:nvSpPr>
      <xdr:spPr>
        <a:xfrm>
          <a:off x="4686300" y="63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24130</xdr:rowOff>
    </xdr:from>
    <xdr:to>
      <xdr:col>5</xdr:col>
      <xdr:colOff>409575</xdr:colOff>
      <xdr:row>37</xdr:row>
      <xdr:rowOff>125730</xdr:rowOff>
    </xdr:to>
    <xdr:sp macro="" textlink="">
      <xdr:nvSpPr>
        <xdr:cNvPr id="82" name="円/楕円 81"/>
        <xdr:cNvSpPr/>
      </xdr:nvSpPr>
      <xdr:spPr>
        <a:xfrm>
          <a:off x="3746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116857</xdr:rowOff>
    </xdr:from>
    <xdr:ext cx="534377" cy="259045"/>
    <xdr:sp macro="" textlink="">
      <xdr:nvSpPr>
        <xdr:cNvPr id="83" name="テキスト ボックス 82"/>
        <xdr:cNvSpPr txBox="1"/>
      </xdr:nvSpPr>
      <xdr:spPr>
        <a:xfrm>
          <a:off x="3530111" y="646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48743</xdr:rowOff>
    </xdr:from>
    <xdr:to>
      <xdr:col>4</xdr:col>
      <xdr:colOff>206375</xdr:colOff>
      <xdr:row>37</xdr:row>
      <xdr:rowOff>150343</xdr:rowOff>
    </xdr:to>
    <xdr:sp macro="" textlink="">
      <xdr:nvSpPr>
        <xdr:cNvPr id="84" name="円/楕円 83"/>
        <xdr:cNvSpPr/>
      </xdr:nvSpPr>
      <xdr:spPr>
        <a:xfrm>
          <a:off x="2857500" y="63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141470</xdr:rowOff>
    </xdr:from>
    <xdr:ext cx="534377" cy="259045"/>
    <xdr:sp macro="" textlink="">
      <xdr:nvSpPr>
        <xdr:cNvPr id="85" name="テキスト ボックス 84"/>
        <xdr:cNvSpPr txBox="1"/>
      </xdr:nvSpPr>
      <xdr:spPr>
        <a:xfrm>
          <a:off x="2641111" y="64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52108</xdr:rowOff>
    </xdr:from>
    <xdr:to>
      <xdr:col>3</xdr:col>
      <xdr:colOff>3175</xdr:colOff>
      <xdr:row>37</xdr:row>
      <xdr:rowOff>153708</xdr:rowOff>
    </xdr:to>
    <xdr:sp macro="" textlink="">
      <xdr:nvSpPr>
        <xdr:cNvPr id="86" name="円/楕円 85"/>
        <xdr:cNvSpPr/>
      </xdr:nvSpPr>
      <xdr:spPr>
        <a:xfrm>
          <a:off x="1968500" y="63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144835</xdr:rowOff>
    </xdr:from>
    <xdr:ext cx="534377" cy="259045"/>
    <xdr:sp macro="" textlink="">
      <xdr:nvSpPr>
        <xdr:cNvPr id="87" name="テキスト ボックス 86"/>
        <xdr:cNvSpPr txBox="1"/>
      </xdr:nvSpPr>
      <xdr:spPr>
        <a:xfrm>
          <a:off x="1752111" y="64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36881</xdr:rowOff>
    </xdr:from>
    <xdr:to>
      <xdr:col>1</xdr:col>
      <xdr:colOff>485775</xdr:colOff>
      <xdr:row>37</xdr:row>
      <xdr:rowOff>138481</xdr:rowOff>
    </xdr:to>
    <xdr:sp macro="" textlink="">
      <xdr:nvSpPr>
        <xdr:cNvPr id="88" name="円/楕円 87"/>
        <xdr:cNvSpPr/>
      </xdr:nvSpPr>
      <xdr:spPr>
        <a:xfrm>
          <a:off x="1079500" y="63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129608</xdr:rowOff>
    </xdr:from>
    <xdr:ext cx="534377" cy="259045"/>
    <xdr:sp macro="" textlink="">
      <xdr:nvSpPr>
        <xdr:cNvPr id="89" name="テキスト ボックス 88"/>
        <xdr:cNvSpPr txBox="1"/>
      </xdr:nvSpPr>
      <xdr:spPr>
        <a:xfrm>
          <a:off x="863111" y="64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142189</xdr:rowOff>
    </xdr:from>
    <xdr:to>
      <xdr:col>6</xdr:col>
      <xdr:colOff>511175</xdr:colOff>
      <xdr:row>58</xdr:row>
      <xdr:rowOff>149441</xdr:rowOff>
    </xdr:to>
    <xdr:cxnSp macro="">
      <xdr:nvCxnSpPr>
        <xdr:cNvPr id="119" name="直線コネクタ 118"/>
        <xdr:cNvCxnSpPr/>
      </xdr:nvCxnSpPr>
      <xdr:spPr>
        <a:xfrm flipV="1">
          <a:off x="3797300" y="10086289"/>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149441</xdr:rowOff>
    </xdr:from>
    <xdr:to>
      <xdr:col>5</xdr:col>
      <xdr:colOff>358775</xdr:colOff>
      <xdr:row>59</xdr:row>
      <xdr:rowOff>17323</xdr:rowOff>
    </xdr:to>
    <xdr:cxnSp macro="">
      <xdr:nvCxnSpPr>
        <xdr:cNvPr id="122" name="直線コネクタ 121"/>
        <xdr:cNvCxnSpPr/>
      </xdr:nvCxnSpPr>
      <xdr:spPr>
        <a:xfrm flipV="1">
          <a:off x="2908300" y="10093541"/>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17323</xdr:rowOff>
    </xdr:from>
    <xdr:to>
      <xdr:col>4</xdr:col>
      <xdr:colOff>155575</xdr:colOff>
      <xdr:row>59</xdr:row>
      <xdr:rowOff>46215</xdr:rowOff>
    </xdr:to>
    <xdr:cxnSp macro="">
      <xdr:nvCxnSpPr>
        <xdr:cNvPr id="125" name="直線コネクタ 124"/>
        <xdr:cNvCxnSpPr/>
      </xdr:nvCxnSpPr>
      <xdr:spPr>
        <a:xfrm flipV="1">
          <a:off x="2019300" y="10132873"/>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165570</xdr:rowOff>
    </xdr:from>
    <xdr:to>
      <xdr:col>4</xdr:col>
      <xdr:colOff>206375</xdr:colOff>
      <xdr:row>57</xdr:row>
      <xdr:rowOff>95720</xdr:rowOff>
    </xdr:to>
    <xdr:sp macro="" textlink="">
      <xdr:nvSpPr>
        <xdr:cNvPr id="126" name="フローチャート : 判断 125"/>
        <xdr:cNvSpPr/>
      </xdr:nvSpPr>
      <xdr:spPr>
        <a:xfrm>
          <a:off x="2857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112247</xdr:rowOff>
    </xdr:from>
    <xdr:ext cx="534377" cy="259045"/>
    <xdr:sp macro="" textlink="">
      <xdr:nvSpPr>
        <xdr:cNvPr id="127" name="テキスト ボックス 126"/>
        <xdr:cNvSpPr txBox="1"/>
      </xdr:nvSpPr>
      <xdr:spPr>
        <a:xfrm>
          <a:off x="2641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31331</xdr:rowOff>
    </xdr:from>
    <xdr:to>
      <xdr:col>2</xdr:col>
      <xdr:colOff>638175</xdr:colOff>
      <xdr:row>59</xdr:row>
      <xdr:rowOff>46215</xdr:rowOff>
    </xdr:to>
    <xdr:cxnSp macro="">
      <xdr:nvCxnSpPr>
        <xdr:cNvPr id="128" name="直線コネクタ 127"/>
        <xdr:cNvCxnSpPr/>
      </xdr:nvCxnSpPr>
      <xdr:spPr>
        <a:xfrm>
          <a:off x="1130300" y="10146881"/>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159614</xdr:rowOff>
    </xdr:from>
    <xdr:to>
      <xdr:col>3</xdr:col>
      <xdr:colOff>3175</xdr:colOff>
      <xdr:row>57</xdr:row>
      <xdr:rowOff>89764</xdr:rowOff>
    </xdr:to>
    <xdr:sp macro="" textlink="">
      <xdr:nvSpPr>
        <xdr:cNvPr id="129" name="フローチャート : 判断 128"/>
        <xdr:cNvSpPr/>
      </xdr:nvSpPr>
      <xdr:spPr>
        <a:xfrm>
          <a:off x="1968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106291</xdr:rowOff>
    </xdr:from>
    <xdr:ext cx="534377" cy="259045"/>
    <xdr:sp macro="" textlink="">
      <xdr:nvSpPr>
        <xdr:cNvPr id="130" name="テキスト ボックス 129"/>
        <xdr:cNvSpPr txBox="1"/>
      </xdr:nvSpPr>
      <xdr:spPr>
        <a:xfrm>
          <a:off x="1752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31229</xdr:rowOff>
    </xdr:from>
    <xdr:to>
      <xdr:col>1</xdr:col>
      <xdr:colOff>485775</xdr:colOff>
      <xdr:row>57</xdr:row>
      <xdr:rowOff>132829</xdr:rowOff>
    </xdr:to>
    <xdr:sp macro="" textlink="">
      <xdr:nvSpPr>
        <xdr:cNvPr id="131" name="フローチャート : 判断 130"/>
        <xdr:cNvSpPr/>
      </xdr:nvSpPr>
      <xdr:spPr>
        <a:xfrm>
          <a:off x="1079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149356</xdr:rowOff>
    </xdr:from>
    <xdr:ext cx="534377" cy="259045"/>
    <xdr:sp macro="" textlink="">
      <xdr:nvSpPr>
        <xdr:cNvPr id="132" name="テキスト ボックス 131"/>
        <xdr:cNvSpPr txBox="1"/>
      </xdr:nvSpPr>
      <xdr:spPr>
        <a:xfrm>
          <a:off x="863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91389</xdr:rowOff>
    </xdr:from>
    <xdr:to>
      <xdr:col>6</xdr:col>
      <xdr:colOff>561975</xdr:colOff>
      <xdr:row>59</xdr:row>
      <xdr:rowOff>21539</xdr:rowOff>
    </xdr:to>
    <xdr:sp macro="" textlink="">
      <xdr:nvSpPr>
        <xdr:cNvPr id="138" name="円/楕円 137"/>
        <xdr:cNvSpPr/>
      </xdr:nvSpPr>
      <xdr:spPr>
        <a:xfrm>
          <a:off x="4584700" y="100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6316</xdr:rowOff>
    </xdr:from>
    <xdr:ext cx="534377" cy="259045"/>
    <xdr:sp macro="" textlink="">
      <xdr:nvSpPr>
        <xdr:cNvPr id="139" name="物件費該当値テキスト"/>
        <xdr:cNvSpPr txBox="1"/>
      </xdr:nvSpPr>
      <xdr:spPr>
        <a:xfrm>
          <a:off x="4686300"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98641</xdr:rowOff>
    </xdr:from>
    <xdr:to>
      <xdr:col>5</xdr:col>
      <xdr:colOff>409575</xdr:colOff>
      <xdr:row>59</xdr:row>
      <xdr:rowOff>28791</xdr:rowOff>
    </xdr:to>
    <xdr:sp macro="" textlink="">
      <xdr:nvSpPr>
        <xdr:cNvPr id="140" name="円/楕円 139"/>
        <xdr:cNvSpPr/>
      </xdr:nvSpPr>
      <xdr:spPr>
        <a:xfrm>
          <a:off x="3746500" y="100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19918</xdr:rowOff>
    </xdr:from>
    <xdr:ext cx="534377" cy="259045"/>
    <xdr:sp macro="" textlink="">
      <xdr:nvSpPr>
        <xdr:cNvPr id="141" name="テキスト ボックス 140"/>
        <xdr:cNvSpPr txBox="1"/>
      </xdr:nvSpPr>
      <xdr:spPr>
        <a:xfrm>
          <a:off x="3530111" y="101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137973</xdr:rowOff>
    </xdr:from>
    <xdr:to>
      <xdr:col>4</xdr:col>
      <xdr:colOff>206375</xdr:colOff>
      <xdr:row>59</xdr:row>
      <xdr:rowOff>68123</xdr:rowOff>
    </xdr:to>
    <xdr:sp macro="" textlink="">
      <xdr:nvSpPr>
        <xdr:cNvPr id="142" name="円/楕円 141"/>
        <xdr:cNvSpPr/>
      </xdr:nvSpPr>
      <xdr:spPr>
        <a:xfrm>
          <a:off x="2857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59250</xdr:rowOff>
    </xdr:from>
    <xdr:ext cx="534377" cy="259045"/>
    <xdr:sp macro="" textlink="">
      <xdr:nvSpPr>
        <xdr:cNvPr id="143" name="テキスト ボックス 142"/>
        <xdr:cNvSpPr txBox="1"/>
      </xdr:nvSpPr>
      <xdr:spPr>
        <a:xfrm>
          <a:off x="2641111" y="101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166865</xdr:rowOff>
    </xdr:from>
    <xdr:to>
      <xdr:col>3</xdr:col>
      <xdr:colOff>3175</xdr:colOff>
      <xdr:row>59</xdr:row>
      <xdr:rowOff>97015</xdr:rowOff>
    </xdr:to>
    <xdr:sp macro="" textlink="">
      <xdr:nvSpPr>
        <xdr:cNvPr id="144" name="円/楕円 143"/>
        <xdr:cNvSpPr/>
      </xdr:nvSpPr>
      <xdr:spPr>
        <a:xfrm>
          <a:off x="1968500" y="101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88142</xdr:rowOff>
    </xdr:from>
    <xdr:ext cx="534377" cy="259045"/>
    <xdr:sp macro="" textlink="">
      <xdr:nvSpPr>
        <xdr:cNvPr id="145" name="テキスト ボックス 144"/>
        <xdr:cNvSpPr txBox="1"/>
      </xdr:nvSpPr>
      <xdr:spPr>
        <a:xfrm>
          <a:off x="1752111" y="10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151981</xdr:rowOff>
    </xdr:from>
    <xdr:to>
      <xdr:col>1</xdr:col>
      <xdr:colOff>485775</xdr:colOff>
      <xdr:row>59</xdr:row>
      <xdr:rowOff>82131</xdr:rowOff>
    </xdr:to>
    <xdr:sp macro="" textlink="">
      <xdr:nvSpPr>
        <xdr:cNvPr id="146" name="円/楕円 145"/>
        <xdr:cNvSpPr/>
      </xdr:nvSpPr>
      <xdr:spPr>
        <a:xfrm>
          <a:off x="1079500" y="100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73258</xdr:rowOff>
    </xdr:from>
    <xdr:ext cx="534377" cy="259045"/>
    <xdr:sp macro="" textlink="">
      <xdr:nvSpPr>
        <xdr:cNvPr id="147" name="テキスト ボックス 146"/>
        <xdr:cNvSpPr txBox="1"/>
      </xdr:nvSpPr>
      <xdr:spPr>
        <a:xfrm>
          <a:off x="863111" y="101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90029</xdr:rowOff>
    </xdr:from>
    <xdr:to>
      <xdr:col>6</xdr:col>
      <xdr:colOff>511175</xdr:colOff>
      <xdr:row>79</xdr:row>
      <xdr:rowOff>96723</xdr:rowOff>
    </xdr:to>
    <xdr:cxnSp macro="">
      <xdr:nvCxnSpPr>
        <xdr:cNvPr id="178" name="直線コネクタ 177"/>
        <xdr:cNvCxnSpPr/>
      </xdr:nvCxnSpPr>
      <xdr:spPr>
        <a:xfrm>
          <a:off x="3797300" y="13634579"/>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83725</xdr:rowOff>
    </xdr:from>
    <xdr:to>
      <xdr:col>5</xdr:col>
      <xdr:colOff>358775</xdr:colOff>
      <xdr:row>79</xdr:row>
      <xdr:rowOff>90029</xdr:rowOff>
    </xdr:to>
    <xdr:cxnSp macro="">
      <xdr:nvCxnSpPr>
        <xdr:cNvPr id="181" name="直線コネクタ 180"/>
        <xdr:cNvCxnSpPr/>
      </xdr:nvCxnSpPr>
      <xdr:spPr>
        <a:xfrm>
          <a:off x="2908300" y="13628275"/>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83725</xdr:rowOff>
    </xdr:from>
    <xdr:to>
      <xdr:col>4</xdr:col>
      <xdr:colOff>155575</xdr:colOff>
      <xdr:row>79</xdr:row>
      <xdr:rowOff>87089</xdr:rowOff>
    </xdr:to>
    <xdr:cxnSp macro="">
      <xdr:nvCxnSpPr>
        <xdr:cNvPr id="184" name="直線コネクタ 183"/>
        <xdr:cNvCxnSpPr/>
      </xdr:nvCxnSpPr>
      <xdr:spPr>
        <a:xfrm flipV="1">
          <a:off x="2019300" y="13628275"/>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5" name="フローチャート : 判断 184"/>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6" name="テキスト ボックス 185"/>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52113</xdr:rowOff>
    </xdr:from>
    <xdr:to>
      <xdr:col>2</xdr:col>
      <xdr:colOff>638175</xdr:colOff>
      <xdr:row>79</xdr:row>
      <xdr:rowOff>87089</xdr:rowOff>
    </xdr:to>
    <xdr:cxnSp macro="">
      <xdr:nvCxnSpPr>
        <xdr:cNvPr id="187" name="直線コネクタ 186"/>
        <xdr:cNvCxnSpPr/>
      </xdr:nvCxnSpPr>
      <xdr:spPr>
        <a:xfrm>
          <a:off x="1130300" y="13596663"/>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88" name="フローチャート : 判断 187"/>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89" name="テキスト ボックス 188"/>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0" name="フローチャート : 判断 189"/>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1" name="テキスト ボックス 190"/>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45923</xdr:rowOff>
    </xdr:from>
    <xdr:to>
      <xdr:col>6</xdr:col>
      <xdr:colOff>561975</xdr:colOff>
      <xdr:row>79</xdr:row>
      <xdr:rowOff>147523</xdr:rowOff>
    </xdr:to>
    <xdr:sp macro="" textlink="">
      <xdr:nvSpPr>
        <xdr:cNvPr id="197" name="円/楕円 196"/>
        <xdr:cNvSpPr/>
      </xdr:nvSpPr>
      <xdr:spPr>
        <a:xfrm>
          <a:off x="4584700" y="13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132300</xdr:rowOff>
    </xdr:from>
    <xdr:ext cx="313932" cy="259045"/>
    <xdr:sp macro="" textlink="">
      <xdr:nvSpPr>
        <xdr:cNvPr id="198" name="維持補修費該当値テキスト"/>
        <xdr:cNvSpPr txBox="1"/>
      </xdr:nvSpPr>
      <xdr:spPr>
        <a:xfrm>
          <a:off x="4686300" y="13505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39229</xdr:rowOff>
    </xdr:from>
    <xdr:to>
      <xdr:col>5</xdr:col>
      <xdr:colOff>409575</xdr:colOff>
      <xdr:row>79</xdr:row>
      <xdr:rowOff>140829</xdr:rowOff>
    </xdr:to>
    <xdr:sp macro="" textlink="">
      <xdr:nvSpPr>
        <xdr:cNvPr id="199" name="円/楕円 198"/>
        <xdr:cNvSpPr/>
      </xdr:nvSpPr>
      <xdr:spPr>
        <a:xfrm>
          <a:off x="3746500" y="135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131956</xdr:rowOff>
    </xdr:from>
    <xdr:ext cx="378565" cy="259045"/>
    <xdr:sp macro="" textlink="">
      <xdr:nvSpPr>
        <xdr:cNvPr id="200" name="テキスト ボックス 199"/>
        <xdr:cNvSpPr txBox="1"/>
      </xdr:nvSpPr>
      <xdr:spPr>
        <a:xfrm>
          <a:off x="3608017" y="1367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32925</xdr:rowOff>
    </xdr:from>
    <xdr:to>
      <xdr:col>4</xdr:col>
      <xdr:colOff>206375</xdr:colOff>
      <xdr:row>79</xdr:row>
      <xdr:rowOff>134525</xdr:rowOff>
    </xdr:to>
    <xdr:sp macro="" textlink="">
      <xdr:nvSpPr>
        <xdr:cNvPr id="201" name="円/楕円 200"/>
        <xdr:cNvSpPr/>
      </xdr:nvSpPr>
      <xdr:spPr>
        <a:xfrm>
          <a:off x="2857500" y="13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125652</xdr:rowOff>
    </xdr:from>
    <xdr:ext cx="378565" cy="259045"/>
    <xdr:sp macro="" textlink="">
      <xdr:nvSpPr>
        <xdr:cNvPr id="202" name="テキスト ボックス 201"/>
        <xdr:cNvSpPr txBox="1"/>
      </xdr:nvSpPr>
      <xdr:spPr>
        <a:xfrm>
          <a:off x="2719017" y="13670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36289</xdr:rowOff>
    </xdr:from>
    <xdr:to>
      <xdr:col>3</xdr:col>
      <xdr:colOff>3175</xdr:colOff>
      <xdr:row>79</xdr:row>
      <xdr:rowOff>137889</xdr:rowOff>
    </xdr:to>
    <xdr:sp macro="" textlink="">
      <xdr:nvSpPr>
        <xdr:cNvPr id="203" name="円/楕円 202"/>
        <xdr:cNvSpPr/>
      </xdr:nvSpPr>
      <xdr:spPr>
        <a:xfrm>
          <a:off x="1968500" y="135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129016</xdr:rowOff>
    </xdr:from>
    <xdr:ext cx="378565" cy="259045"/>
    <xdr:sp macro="" textlink="">
      <xdr:nvSpPr>
        <xdr:cNvPr id="204" name="テキスト ボックス 203"/>
        <xdr:cNvSpPr txBox="1"/>
      </xdr:nvSpPr>
      <xdr:spPr>
        <a:xfrm>
          <a:off x="1830017" y="1367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1313</xdr:rowOff>
    </xdr:from>
    <xdr:to>
      <xdr:col>1</xdr:col>
      <xdr:colOff>485775</xdr:colOff>
      <xdr:row>79</xdr:row>
      <xdr:rowOff>102913</xdr:rowOff>
    </xdr:to>
    <xdr:sp macro="" textlink="">
      <xdr:nvSpPr>
        <xdr:cNvPr id="205" name="円/楕円 204"/>
        <xdr:cNvSpPr/>
      </xdr:nvSpPr>
      <xdr:spPr>
        <a:xfrm>
          <a:off x="1079500" y="135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94040</xdr:rowOff>
    </xdr:from>
    <xdr:ext cx="469744" cy="259045"/>
    <xdr:sp macro="" textlink="">
      <xdr:nvSpPr>
        <xdr:cNvPr id="206" name="テキスト ボックス 205"/>
        <xdr:cNvSpPr txBox="1"/>
      </xdr:nvSpPr>
      <xdr:spPr>
        <a:xfrm>
          <a:off x="895427" y="1363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103787</xdr:rowOff>
    </xdr:from>
    <xdr:to>
      <xdr:col>6</xdr:col>
      <xdr:colOff>510540</xdr:colOff>
      <xdr:row>97</xdr:row>
      <xdr:rowOff>159305</xdr:rowOff>
    </xdr:to>
    <xdr:cxnSp macro="">
      <xdr:nvCxnSpPr>
        <xdr:cNvPr id="233" name="直線コネクタ 232"/>
        <xdr:cNvCxnSpPr/>
      </xdr:nvCxnSpPr>
      <xdr:spPr>
        <a:xfrm flipV="1">
          <a:off x="4633595" y="15362837"/>
          <a:ext cx="127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163132</xdr:rowOff>
    </xdr:from>
    <xdr:ext cx="534377" cy="259045"/>
    <xdr:sp macro="" textlink="">
      <xdr:nvSpPr>
        <xdr:cNvPr id="234" name="扶助費最小値テキスト"/>
        <xdr:cNvSpPr txBox="1"/>
      </xdr:nvSpPr>
      <xdr:spPr>
        <a:xfrm>
          <a:off x="4686300" y="167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97</xdr:row>
      <xdr:rowOff>159305</xdr:rowOff>
    </xdr:from>
    <xdr:to>
      <xdr:col>6</xdr:col>
      <xdr:colOff>600075</xdr:colOff>
      <xdr:row>97</xdr:row>
      <xdr:rowOff>159305</xdr:rowOff>
    </xdr:to>
    <xdr:cxnSp macro="">
      <xdr:nvCxnSpPr>
        <xdr:cNvPr id="235" name="直線コネクタ 234"/>
        <xdr:cNvCxnSpPr/>
      </xdr:nvCxnSpPr>
      <xdr:spPr>
        <a:xfrm>
          <a:off x="4546600" y="167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50464</xdr:rowOff>
    </xdr:from>
    <xdr:ext cx="599010" cy="259045"/>
    <xdr:sp macro="" textlink="">
      <xdr:nvSpPr>
        <xdr:cNvPr id="236" name="扶助費最大値テキスト"/>
        <xdr:cNvSpPr txBox="1"/>
      </xdr:nvSpPr>
      <xdr:spPr>
        <a:xfrm>
          <a:off x="4686300" y="151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103787</xdr:rowOff>
    </xdr:from>
    <xdr:to>
      <xdr:col>6</xdr:col>
      <xdr:colOff>600075</xdr:colOff>
      <xdr:row>89</xdr:row>
      <xdr:rowOff>103787</xdr:rowOff>
    </xdr:to>
    <xdr:cxnSp macro="">
      <xdr:nvCxnSpPr>
        <xdr:cNvPr id="237" name="直線コネクタ 236"/>
        <xdr:cNvCxnSpPr/>
      </xdr:nvCxnSpPr>
      <xdr:spPr>
        <a:xfrm>
          <a:off x="4546600" y="1536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67876</xdr:rowOff>
    </xdr:from>
    <xdr:to>
      <xdr:col>6</xdr:col>
      <xdr:colOff>511175</xdr:colOff>
      <xdr:row>97</xdr:row>
      <xdr:rowOff>147070</xdr:rowOff>
    </xdr:to>
    <xdr:cxnSp macro="">
      <xdr:nvCxnSpPr>
        <xdr:cNvPr id="238" name="直線コネクタ 237"/>
        <xdr:cNvCxnSpPr/>
      </xdr:nvCxnSpPr>
      <xdr:spPr>
        <a:xfrm flipV="1">
          <a:off x="3797300" y="16698526"/>
          <a:ext cx="838200" cy="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22079</xdr:rowOff>
    </xdr:from>
    <xdr:ext cx="534377" cy="259045"/>
    <xdr:sp macro="" textlink="">
      <xdr:nvSpPr>
        <xdr:cNvPr id="239" name="扶助費平均値テキスト"/>
        <xdr:cNvSpPr txBox="1"/>
      </xdr:nvSpPr>
      <xdr:spPr>
        <a:xfrm>
          <a:off x="4686300" y="1613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170652</xdr:rowOff>
    </xdr:from>
    <xdr:to>
      <xdr:col>6</xdr:col>
      <xdr:colOff>561975</xdr:colOff>
      <xdr:row>95</xdr:row>
      <xdr:rowOff>100802</xdr:rowOff>
    </xdr:to>
    <xdr:sp macro="" textlink="">
      <xdr:nvSpPr>
        <xdr:cNvPr id="240" name="フローチャート : 判断 239"/>
        <xdr:cNvSpPr/>
      </xdr:nvSpPr>
      <xdr:spPr>
        <a:xfrm>
          <a:off x="4584700" y="1628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147070</xdr:rowOff>
    </xdr:from>
    <xdr:to>
      <xdr:col>5</xdr:col>
      <xdr:colOff>358775</xdr:colOff>
      <xdr:row>97</xdr:row>
      <xdr:rowOff>160927</xdr:rowOff>
    </xdr:to>
    <xdr:cxnSp macro="">
      <xdr:nvCxnSpPr>
        <xdr:cNvPr id="241" name="直線コネクタ 240"/>
        <xdr:cNvCxnSpPr/>
      </xdr:nvCxnSpPr>
      <xdr:spPr>
        <a:xfrm flipV="1">
          <a:off x="2908300" y="16777720"/>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67782</xdr:rowOff>
    </xdr:from>
    <xdr:to>
      <xdr:col>5</xdr:col>
      <xdr:colOff>409575</xdr:colOff>
      <xdr:row>95</xdr:row>
      <xdr:rowOff>169382</xdr:rowOff>
    </xdr:to>
    <xdr:sp macro="" textlink="">
      <xdr:nvSpPr>
        <xdr:cNvPr id="242" name="フローチャート : 判断 241"/>
        <xdr:cNvSpPr/>
      </xdr:nvSpPr>
      <xdr:spPr>
        <a:xfrm>
          <a:off x="37465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14459</xdr:rowOff>
    </xdr:from>
    <xdr:ext cx="534377" cy="259045"/>
    <xdr:sp macro="" textlink="">
      <xdr:nvSpPr>
        <xdr:cNvPr id="243" name="テキスト ボックス 242"/>
        <xdr:cNvSpPr txBox="1"/>
      </xdr:nvSpPr>
      <xdr:spPr>
        <a:xfrm>
          <a:off x="3530111" y="161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160927</xdr:rowOff>
    </xdr:from>
    <xdr:to>
      <xdr:col>4</xdr:col>
      <xdr:colOff>155575</xdr:colOff>
      <xdr:row>98</xdr:row>
      <xdr:rowOff>43416</xdr:rowOff>
    </xdr:to>
    <xdr:cxnSp macro="">
      <xdr:nvCxnSpPr>
        <xdr:cNvPr id="244" name="直線コネクタ 243"/>
        <xdr:cNvCxnSpPr/>
      </xdr:nvCxnSpPr>
      <xdr:spPr>
        <a:xfrm flipV="1">
          <a:off x="2019300" y="16791577"/>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530</xdr:rowOff>
    </xdr:from>
    <xdr:to>
      <xdr:col>4</xdr:col>
      <xdr:colOff>206375</xdr:colOff>
      <xdr:row>96</xdr:row>
      <xdr:rowOff>102130</xdr:rowOff>
    </xdr:to>
    <xdr:sp macro="" textlink="">
      <xdr:nvSpPr>
        <xdr:cNvPr id="245" name="フローチャート : 判断 244"/>
        <xdr:cNvSpPr/>
      </xdr:nvSpPr>
      <xdr:spPr>
        <a:xfrm>
          <a:off x="2857500" y="164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118657</xdr:rowOff>
    </xdr:from>
    <xdr:ext cx="534377" cy="259045"/>
    <xdr:sp macro="" textlink="">
      <xdr:nvSpPr>
        <xdr:cNvPr id="246" name="テキスト ボックス 245"/>
        <xdr:cNvSpPr txBox="1"/>
      </xdr:nvSpPr>
      <xdr:spPr>
        <a:xfrm>
          <a:off x="2641111" y="162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43416</xdr:rowOff>
    </xdr:from>
    <xdr:to>
      <xdr:col>2</xdr:col>
      <xdr:colOff>638175</xdr:colOff>
      <xdr:row>99</xdr:row>
      <xdr:rowOff>2214</xdr:rowOff>
    </xdr:to>
    <xdr:cxnSp macro="">
      <xdr:nvCxnSpPr>
        <xdr:cNvPr id="247" name="直線コネクタ 246"/>
        <xdr:cNvCxnSpPr/>
      </xdr:nvCxnSpPr>
      <xdr:spPr>
        <a:xfrm flipV="1">
          <a:off x="1130300" y="16845516"/>
          <a:ext cx="889000" cy="1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67216</xdr:rowOff>
    </xdr:from>
    <xdr:to>
      <xdr:col>3</xdr:col>
      <xdr:colOff>3175</xdr:colOff>
      <xdr:row>96</xdr:row>
      <xdr:rowOff>168816</xdr:rowOff>
    </xdr:to>
    <xdr:sp macro="" textlink="">
      <xdr:nvSpPr>
        <xdr:cNvPr id="248" name="フローチャート : 判断 247"/>
        <xdr:cNvSpPr/>
      </xdr:nvSpPr>
      <xdr:spPr>
        <a:xfrm>
          <a:off x="1968500" y="165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13893</xdr:rowOff>
    </xdr:from>
    <xdr:ext cx="534377" cy="259045"/>
    <xdr:sp macro="" textlink="">
      <xdr:nvSpPr>
        <xdr:cNvPr id="249" name="テキスト ボックス 248"/>
        <xdr:cNvSpPr txBox="1"/>
      </xdr:nvSpPr>
      <xdr:spPr>
        <a:xfrm>
          <a:off x="1752111" y="163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83457</xdr:rowOff>
    </xdr:from>
    <xdr:to>
      <xdr:col>1</xdr:col>
      <xdr:colOff>485775</xdr:colOff>
      <xdr:row>97</xdr:row>
      <xdr:rowOff>13607</xdr:rowOff>
    </xdr:to>
    <xdr:sp macro="" textlink="">
      <xdr:nvSpPr>
        <xdr:cNvPr id="250" name="フローチャート : 判断 249"/>
        <xdr:cNvSpPr/>
      </xdr:nvSpPr>
      <xdr:spPr>
        <a:xfrm>
          <a:off x="1079500" y="1654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30134</xdr:rowOff>
    </xdr:from>
    <xdr:ext cx="534377" cy="259045"/>
    <xdr:sp macro="" textlink="">
      <xdr:nvSpPr>
        <xdr:cNvPr id="251" name="テキスト ボックス 250"/>
        <xdr:cNvSpPr txBox="1"/>
      </xdr:nvSpPr>
      <xdr:spPr>
        <a:xfrm>
          <a:off x="863111" y="163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17076</xdr:rowOff>
    </xdr:from>
    <xdr:to>
      <xdr:col>6</xdr:col>
      <xdr:colOff>561975</xdr:colOff>
      <xdr:row>97</xdr:row>
      <xdr:rowOff>118676</xdr:rowOff>
    </xdr:to>
    <xdr:sp macro="" textlink="">
      <xdr:nvSpPr>
        <xdr:cNvPr id="257" name="円/楕円 256"/>
        <xdr:cNvSpPr/>
      </xdr:nvSpPr>
      <xdr:spPr>
        <a:xfrm>
          <a:off x="4584700" y="166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103453</xdr:rowOff>
    </xdr:from>
    <xdr:ext cx="534377" cy="259045"/>
    <xdr:sp macro="" textlink="">
      <xdr:nvSpPr>
        <xdr:cNvPr id="258" name="扶助費該当値テキスト"/>
        <xdr:cNvSpPr txBox="1"/>
      </xdr:nvSpPr>
      <xdr:spPr>
        <a:xfrm>
          <a:off x="4686300" y="165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96270</xdr:rowOff>
    </xdr:from>
    <xdr:to>
      <xdr:col>5</xdr:col>
      <xdr:colOff>409575</xdr:colOff>
      <xdr:row>98</xdr:row>
      <xdr:rowOff>26420</xdr:rowOff>
    </xdr:to>
    <xdr:sp macro="" textlink="">
      <xdr:nvSpPr>
        <xdr:cNvPr id="259" name="円/楕円 258"/>
        <xdr:cNvSpPr/>
      </xdr:nvSpPr>
      <xdr:spPr>
        <a:xfrm>
          <a:off x="3746500" y="16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17547</xdr:rowOff>
    </xdr:from>
    <xdr:ext cx="534377" cy="259045"/>
    <xdr:sp macro="" textlink="">
      <xdr:nvSpPr>
        <xdr:cNvPr id="260" name="テキスト ボックス 259"/>
        <xdr:cNvSpPr txBox="1"/>
      </xdr:nvSpPr>
      <xdr:spPr>
        <a:xfrm>
          <a:off x="3530111" y="168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110127</xdr:rowOff>
    </xdr:from>
    <xdr:to>
      <xdr:col>4</xdr:col>
      <xdr:colOff>206375</xdr:colOff>
      <xdr:row>98</xdr:row>
      <xdr:rowOff>40277</xdr:rowOff>
    </xdr:to>
    <xdr:sp macro="" textlink="">
      <xdr:nvSpPr>
        <xdr:cNvPr id="261" name="円/楕円 260"/>
        <xdr:cNvSpPr/>
      </xdr:nvSpPr>
      <xdr:spPr>
        <a:xfrm>
          <a:off x="2857500" y="167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31404</xdr:rowOff>
    </xdr:from>
    <xdr:ext cx="534377" cy="259045"/>
    <xdr:sp macro="" textlink="">
      <xdr:nvSpPr>
        <xdr:cNvPr id="262" name="テキスト ボックス 261"/>
        <xdr:cNvSpPr txBox="1"/>
      </xdr:nvSpPr>
      <xdr:spPr>
        <a:xfrm>
          <a:off x="2641111" y="168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164066</xdr:rowOff>
    </xdr:from>
    <xdr:to>
      <xdr:col>3</xdr:col>
      <xdr:colOff>3175</xdr:colOff>
      <xdr:row>98</xdr:row>
      <xdr:rowOff>94216</xdr:rowOff>
    </xdr:to>
    <xdr:sp macro="" textlink="">
      <xdr:nvSpPr>
        <xdr:cNvPr id="263" name="円/楕円 262"/>
        <xdr:cNvSpPr/>
      </xdr:nvSpPr>
      <xdr:spPr>
        <a:xfrm>
          <a:off x="1968500" y="167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85343</xdr:rowOff>
    </xdr:from>
    <xdr:ext cx="534377" cy="259045"/>
    <xdr:sp macro="" textlink="">
      <xdr:nvSpPr>
        <xdr:cNvPr id="264" name="テキスト ボックス 263"/>
        <xdr:cNvSpPr txBox="1"/>
      </xdr:nvSpPr>
      <xdr:spPr>
        <a:xfrm>
          <a:off x="1752111" y="168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122864</xdr:rowOff>
    </xdr:from>
    <xdr:to>
      <xdr:col>1</xdr:col>
      <xdr:colOff>485775</xdr:colOff>
      <xdr:row>99</xdr:row>
      <xdr:rowOff>53014</xdr:rowOff>
    </xdr:to>
    <xdr:sp macro="" textlink="">
      <xdr:nvSpPr>
        <xdr:cNvPr id="265" name="円/楕円 264"/>
        <xdr:cNvSpPr/>
      </xdr:nvSpPr>
      <xdr:spPr>
        <a:xfrm>
          <a:off x="1079500" y="16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44141</xdr:rowOff>
    </xdr:from>
    <xdr:ext cx="534377" cy="259045"/>
    <xdr:sp macro="" textlink="">
      <xdr:nvSpPr>
        <xdr:cNvPr id="266" name="テキスト ボックス 265"/>
        <xdr:cNvSpPr txBox="1"/>
      </xdr:nvSpPr>
      <xdr:spPr>
        <a:xfrm>
          <a:off x="863111" y="170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4" name="直線コネクタ 293"/>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5"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6" name="直線コネクタ 295"/>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7"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8" name="直線コネクタ 297"/>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85560</xdr:rowOff>
    </xdr:from>
    <xdr:to>
      <xdr:col>15</xdr:col>
      <xdr:colOff>180975</xdr:colOff>
      <xdr:row>37</xdr:row>
      <xdr:rowOff>65319</xdr:rowOff>
    </xdr:to>
    <xdr:cxnSp macro="">
      <xdr:nvCxnSpPr>
        <xdr:cNvPr id="299" name="直線コネクタ 298"/>
        <xdr:cNvCxnSpPr/>
      </xdr:nvCxnSpPr>
      <xdr:spPr>
        <a:xfrm>
          <a:off x="9639300" y="6257760"/>
          <a:ext cx="838200" cy="15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300"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301" name="フローチャート : 判断 300"/>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85560</xdr:rowOff>
    </xdr:from>
    <xdr:to>
      <xdr:col>14</xdr:col>
      <xdr:colOff>28575</xdr:colOff>
      <xdr:row>37</xdr:row>
      <xdr:rowOff>119993</xdr:rowOff>
    </xdr:to>
    <xdr:cxnSp macro="">
      <xdr:nvCxnSpPr>
        <xdr:cNvPr id="302" name="直線コネクタ 301"/>
        <xdr:cNvCxnSpPr/>
      </xdr:nvCxnSpPr>
      <xdr:spPr>
        <a:xfrm flipV="1">
          <a:off x="8750300" y="6257760"/>
          <a:ext cx="889000" cy="20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3" name="フローチャート : 判断 302"/>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4" name="テキスト ボックス 303"/>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119993</xdr:rowOff>
    </xdr:from>
    <xdr:to>
      <xdr:col>12</xdr:col>
      <xdr:colOff>511175</xdr:colOff>
      <xdr:row>37</xdr:row>
      <xdr:rowOff>130432</xdr:rowOff>
    </xdr:to>
    <xdr:cxnSp macro="">
      <xdr:nvCxnSpPr>
        <xdr:cNvPr id="305" name="直線コネクタ 304"/>
        <xdr:cNvCxnSpPr/>
      </xdr:nvCxnSpPr>
      <xdr:spPr>
        <a:xfrm flipV="1">
          <a:off x="7861300" y="6463643"/>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55915</xdr:rowOff>
    </xdr:from>
    <xdr:to>
      <xdr:col>12</xdr:col>
      <xdr:colOff>561975</xdr:colOff>
      <xdr:row>37</xdr:row>
      <xdr:rowOff>157515</xdr:rowOff>
    </xdr:to>
    <xdr:sp macro="" textlink="">
      <xdr:nvSpPr>
        <xdr:cNvPr id="306" name="フローチャート : 判断 305"/>
        <xdr:cNvSpPr/>
      </xdr:nvSpPr>
      <xdr:spPr>
        <a:xfrm>
          <a:off x="8699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2592</xdr:rowOff>
    </xdr:from>
    <xdr:ext cx="534377" cy="259045"/>
    <xdr:sp macro="" textlink="">
      <xdr:nvSpPr>
        <xdr:cNvPr id="307" name="テキスト ボックス 306"/>
        <xdr:cNvSpPr txBox="1"/>
      </xdr:nvSpPr>
      <xdr:spPr>
        <a:xfrm>
          <a:off x="8483111" y="61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112878</xdr:rowOff>
    </xdr:from>
    <xdr:to>
      <xdr:col>11</xdr:col>
      <xdr:colOff>307975</xdr:colOff>
      <xdr:row>37</xdr:row>
      <xdr:rowOff>130432</xdr:rowOff>
    </xdr:to>
    <xdr:cxnSp macro="">
      <xdr:nvCxnSpPr>
        <xdr:cNvPr id="308" name="直線コネクタ 307"/>
        <xdr:cNvCxnSpPr/>
      </xdr:nvCxnSpPr>
      <xdr:spPr>
        <a:xfrm>
          <a:off x="6972300" y="6456528"/>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24473</xdr:rowOff>
    </xdr:from>
    <xdr:to>
      <xdr:col>11</xdr:col>
      <xdr:colOff>358775</xdr:colOff>
      <xdr:row>37</xdr:row>
      <xdr:rowOff>126073</xdr:rowOff>
    </xdr:to>
    <xdr:sp macro="" textlink="">
      <xdr:nvSpPr>
        <xdr:cNvPr id="309" name="フローチャート : 判断 308"/>
        <xdr:cNvSpPr/>
      </xdr:nvSpPr>
      <xdr:spPr>
        <a:xfrm>
          <a:off x="7810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142600</xdr:rowOff>
    </xdr:from>
    <xdr:ext cx="534377" cy="259045"/>
    <xdr:sp macro="" textlink="">
      <xdr:nvSpPr>
        <xdr:cNvPr id="310" name="テキスト ボックス 309"/>
        <xdr:cNvSpPr txBox="1"/>
      </xdr:nvSpPr>
      <xdr:spPr>
        <a:xfrm>
          <a:off x="7594111" y="61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53686</xdr:rowOff>
    </xdr:from>
    <xdr:to>
      <xdr:col>10</xdr:col>
      <xdr:colOff>155575</xdr:colOff>
      <xdr:row>37</xdr:row>
      <xdr:rowOff>155286</xdr:rowOff>
    </xdr:to>
    <xdr:sp macro="" textlink="">
      <xdr:nvSpPr>
        <xdr:cNvPr id="311" name="フローチャート : 判断 310"/>
        <xdr:cNvSpPr/>
      </xdr:nvSpPr>
      <xdr:spPr>
        <a:xfrm>
          <a:off x="6921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363</xdr:rowOff>
    </xdr:from>
    <xdr:ext cx="534377" cy="259045"/>
    <xdr:sp macro="" textlink="">
      <xdr:nvSpPr>
        <xdr:cNvPr id="312" name="テキスト ボックス 311"/>
        <xdr:cNvSpPr txBox="1"/>
      </xdr:nvSpPr>
      <xdr:spPr>
        <a:xfrm>
          <a:off x="6705111" y="61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14519</xdr:rowOff>
    </xdr:from>
    <xdr:to>
      <xdr:col>15</xdr:col>
      <xdr:colOff>231775</xdr:colOff>
      <xdr:row>37</xdr:row>
      <xdr:rowOff>116119</xdr:rowOff>
    </xdr:to>
    <xdr:sp macro="" textlink="">
      <xdr:nvSpPr>
        <xdr:cNvPr id="318" name="円/楕円 317"/>
        <xdr:cNvSpPr/>
      </xdr:nvSpPr>
      <xdr:spPr>
        <a:xfrm>
          <a:off x="10426700" y="6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164396</xdr:rowOff>
    </xdr:from>
    <xdr:ext cx="534377" cy="259045"/>
    <xdr:sp macro="" textlink="">
      <xdr:nvSpPr>
        <xdr:cNvPr id="319" name="補助費等該当値テキスト"/>
        <xdr:cNvSpPr txBox="1"/>
      </xdr:nvSpPr>
      <xdr:spPr>
        <a:xfrm>
          <a:off x="10528300" y="633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34760</xdr:rowOff>
    </xdr:from>
    <xdr:to>
      <xdr:col>14</xdr:col>
      <xdr:colOff>79375</xdr:colOff>
      <xdr:row>36</xdr:row>
      <xdr:rowOff>136360</xdr:rowOff>
    </xdr:to>
    <xdr:sp macro="" textlink="">
      <xdr:nvSpPr>
        <xdr:cNvPr id="320" name="円/楕円 319"/>
        <xdr:cNvSpPr/>
      </xdr:nvSpPr>
      <xdr:spPr>
        <a:xfrm>
          <a:off x="9588500" y="62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127487</xdr:rowOff>
    </xdr:from>
    <xdr:ext cx="534377" cy="259045"/>
    <xdr:sp macro="" textlink="">
      <xdr:nvSpPr>
        <xdr:cNvPr id="321" name="テキスト ボックス 320"/>
        <xdr:cNvSpPr txBox="1"/>
      </xdr:nvSpPr>
      <xdr:spPr>
        <a:xfrm>
          <a:off x="9372111" y="62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69193</xdr:rowOff>
    </xdr:from>
    <xdr:to>
      <xdr:col>12</xdr:col>
      <xdr:colOff>561975</xdr:colOff>
      <xdr:row>37</xdr:row>
      <xdr:rowOff>170793</xdr:rowOff>
    </xdr:to>
    <xdr:sp macro="" textlink="">
      <xdr:nvSpPr>
        <xdr:cNvPr id="322" name="円/楕円 321"/>
        <xdr:cNvSpPr/>
      </xdr:nvSpPr>
      <xdr:spPr>
        <a:xfrm>
          <a:off x="8699500" y="64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161920</xdr:rowOff>
    </xdr:from>
    <xdr:ext cx="534377" cy="259045"/>
    <xdr:sp macro="" textlink="">
      <xdr:nvSpPr>
        <xdr:cNvPr id="323" name="テキスト ボックス 322"/>
        <xdr:cNvSpPr txBox="1"/>
      </xdr:nvSpPr>
      <xdr:spPr>
        <a:xfrm>
          <a:off x="8483111" y="6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79632</xdr:rowOff>
    </xdr:from>
    <xdr:to>
      <xdr:col>11</xdr:col>
      <xdr:colOff>358775</xdr:colOff>
      <xdr:row>38</xdr:row>
      <xdr:rowOff>9782</xdr:rowOff>
    </xdr:to>
    <xdr:sp macro="" textlink="">
      <xdr:nvSpPr>
        <xdr:cNvPr id="324" name="円/楕円 323"/>
        <xdr:cNvSpPr/>
      </xdr:nvSpPr>
      <xdr:spPr>
        <a:xfrm>
          <a:off x="7810500" y="64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909</xdr:rowOff>
    </xdr:from>
    <xdr:ext cx="534377" cy="259045"/>
    <xdr:sp macro="" textlink="">
      <xdr:nvSpPr>
        <xdr:cNvPr id="325" name="テキスト ボックス 324"/>
        <xdr:cNvSpPr txBox="1"/>
      </xdr:nvSpPr>
      <xdr:spPr>
        <a:xfrm>
          <a:off x="7594111" y="651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62078</xdr:rowOff>
    </xdr:from>
    <xdr:to>
      <xdr:col>10</xdr:col>
      <xdr:colOff>155575</xdr:colOff>
      <xdr:row>37</xdr:row>
      <xdr:rowOff>163678</xdr:rowOff>
    </xdr:to>
    <xdr:sp macro="" textlink="">
      <xdr:nvSpPr>
        <xdr:cNvPr id="326" name="円/楕円 325"/>
        <xdr:cNvSpPr/>
      </xdr:nvSpPr>
      <xdr:spPr>
        <a:xfrm>
          <a:off x="6921500" y="64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154805</xdr:rowOff>
    </xdr:from>
    <xdr:ext cx="534377" cy="259045"/>
    <xdr:sp macro="" textlink="">
      <xdr:nvSpPr>
        <xdr:cNvPr id="327" name="テキスト ボックス 326"/>
        <xdr:cNvSpPr txBox="1"/>
      </xdr:nvSpPr>
      <xdr:spPr>
        <a:xfrm>
          <a:off x="6705111" y="64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9" name="直線コネクタ 348"/>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50"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51" name="直線コネクタ 350"/>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2"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3" name="直線コネクタ 352"/>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151889</xdr:rowOff>
    </xdr:from>
    <xdr:to>
      <xdr:col>15</xdr:col>
      <xdr:colOff>180975</xdr:colOff>
      <xdr:row>58</xdr:row>
      <xdr:rowOff>11854</xdr:rowOff>
    </xdr:to>
    <xdr:cxnSp macro="">
      <xdr:nvCxnSpPr>
        <xdr:cNvPr id="354" name="直線コネクタ 353"/>
        <xdr:cNvCxnSpPr/>
      </xdr:nvCxnSpPr>
      <xdr:spPr>
        <a:xfrm flipV="1">
          <a:off x="9639300" y="9924539"/>
          <a:ext cx="8382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5"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6" name="フローチャート : 判断 355"/>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160384</xdr:rowOff>
    </xdr:from>
    <xdr:to>
      <xdr:col>14</xdr:col>
      <xdr:colOff>28575</xdr:colOff>
      <xdr:row>58</xdr:row>
      <xdr:rowOff>11854</xdr:rowOff>
    </xdr:to>
    <xdr:cxnSp macro="">
      <xdr:nvCxnSpPr>
        <xdr:cNvPr id="357" name="直線コネクタ 356"/>
        <xdr:cNvCxnSpPr/>
      </xdr:nvCxnSpPr>
      <xdr:spPr>
        <a:xfrm>
          <a:off x="8750300" y="9933034"/>
          <a:ext cx="889000" cy="2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8" name="フローチャート : 判断 357"/>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9" name="テキスト ボックス 358"/>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126660</xdr:rowOff>
    </xdr:from>
    <xdr:to>
      <xdr:col>12</xdr:col>
      <xdr:colOff>511175</xdr:colOff>
      <xdr:row>57</xdr:row>
      <xdr:rowOff>160384</xdr:rowOff>
    </xdr:to>
    <xdr:cxnSp macro="">
      <xdr:nvCxnSpPr>
        <xdr:cNvPr id="360" name="直線コネクタ 359"/>
        <xdr:cNvCxnSpPr/>
      </xdr:nvCxnSpPr>
      <xdr:spPr>
        <a:xfrm>
          <a:off x="7861300" y="9899310"/>
          <a:ext cx="8890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128882</xdr:rowOff>
    </xdr:from>
    <xdr:to>
      <xdr:col>12</xdr:col>
      <xdr:colOff>561975</xdr:colOff>
      <xdr:row>57</xdr:row>
      <xdr:rowOff>59032</xdr:rowOff>
    </xdr:to>
    <xdr:sp macro="" textlink="">
      <xdr:nvSpPr>
        <xdr:cNvPr id="361" name="フローチャート : 判断 360"/>
        <xdr:cNvSpPr/>
      </xdr:nvSpPr>
      <xdr:spPr>
        <a:xfrm>
          <a:off x="8699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75559</xdr:rowOff>
    </xdr:from>
    <xdr:ext cx="534377" cy="259045"/>
    <xdr:sp macro="" textlink="">
      <xdr:nvSpPr>
        <xdr:cNvPr id="362" name="テキスト ボックス 361"/>
        <xdr:cNvSpPr txBox="1"/>
      </xdr:nvSpPr>
      <xdr:spPr>
        <a:xfrm>
          <a:off x="8483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126660</xdr:rowOff>
    </xdr:from>
    <xdr:to>
      <xdr:col>11</xdr:col>
      <xdr:colOff>307975</xdr:colOff>
      <xdr:row>58</xdr:row>
      <xdr:rowOff>13801</xdr:rowOff>
    </xdr:to>
    <xdr:cxnSp macro="">
      <xdr:nvCxnSpPr>
        <xdr:cNvPr id="363" name="直線コネクタ 362"/>
        <xdr:cNvCxnSpPr/>
      </xdr:nvCxnSpPr>
      <xdr:spPr>
        <a:xfrm flipV="1">
          <a:off x="6972300" y="9899310"/>
          <a:ext cx="889000" cy="5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139393</xdr:rowOff>
    </xdr:from>
    <xdr:to>
      <xdr:col>11</xdr:col>
      <xdr:colOff>358775</xdr:colOff>
      <xdr:row>57</xdr:row>
      <xdr:rowOff>69543</xdr:rowOff>
    </xdr:to>
    <xdr:sp macro="" textlink="">
      <xdr:nvSpPr>
        <xdr:cNvPr id="364" name="フローチャート : 判断 363"/>
        <xdr:cNvSpPr/>
      </xdr:nvSpPr>
      <xdr:spPr>
        <a:xfrm>
          <a:off x="7810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86070</xdr:rowOff>
    </xdr:from>
    <xdr:ext cx="534377" cy="259045"/>
    <xdr:sp macro="" textlink="">
      <xdr:nvSpPr>
        <xdr:cNvPr id="365" name="テキスト ボックス 364"/>
        <xdr:cNvSpPr txBox="1"/>
      </xdr:nvSpPr>
      <xdr:spPr>
        <a:xfrm>
          <a:off x="7594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27727</xdr:rowOff>
    </xdr:from>
    <xdr:to>
      <xdr:col>10</xdr:col>
      <xdr:colOff>155575</xdr:colOff>
      <xdr:row>57</xdr:row>
      <xdr:rowOff>129327</xdr:rowOff>
    </xdr:to>
    <xdr:sp macro="" textlink="">
      <xdr:nvSpPr>
        <xdr:cNvPr id="366" name="フローチャート : 判断 365"/>
        <xdr:cNvSpPr/>
      </xdr:nvSpPr>
      <xdr:spPr>
        <a:xfrm>
          <a:off x="6921500" y="9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145854</xdr:rowOff>
    </xdr:from>
    <xdr:ext cx="534377" cy="259045"/>
    <xdr:sp macro="" textlink="">
      <xdr:nvSpPr>
        <xdr:cNvPr id="367" name="テキスト ボックス 366"/>
        <xdr:cNvSpPr txBox="1"/>
      </xdr:nvSpPr>
      <xdr:spPr>
        <a:xfrm>
          <a:off x="6705111" y="957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101089</xdr:rowOff>
    </xdr:from>
    <xdr:to>
      <xdr:col>15</xdr:col>
      <xdr:colOff>231775</xdr:colOff>
      <xdr:row>58</xdr:row>
      <xdr:rowOff>31239</xdr:rowOff>
    </xdr:to>
    <xdr:sp macro="" textlink="">
      <xdr:nvSpPr>
        <xdr:cNvPr id="373" name="円/楕円 372"/>
        <xdr:cNvSpPr/>
      </xdr:nvSpPr>
      <xdr:spPr>
        <a:xfrm>
          <a:off x="10426700" y="98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16016</xdr:rowOff>
    </xdr:from>
    <xdr:ext cx="534377" cy="259045"/>
    <xdr:sp macro="" textlink="">
      <xdr:nvSpPr>
        <xdr:cNvPr id="374" name="普通建設事業費該当値テキスト"/>
        <xdr:cNvSpPr txBox="1"/>
      </xdr:nvSpPr>
      <xdr:spPr>
        <a:xfrm>
          <a:off x="10528300" y="978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132504</xdr:rowOff>
    </xdr:from>
    <xdr:to>
      <xdr:col>14</xdr:col>
      <xdr:colOff>79375</xdr:colOff>
      <xdr:row>58</xdr:row>
      <xdr:rowOff>62654</xdr:rowOff>
    </xdr:to>
    <xdr:sp macro="" textlink="">
      <xdr:nvSpPr>
        <xdr:cNvPr id="375" name="円/楕円 374"/>
        <xdr:cNvSpPr/>
      </xdr:nvSpPr>
      <xdr:spPr>
        <a:xfrm>
          <a:off x="9588500" y="99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53781</xdr:rowOff>
    </xdr:from>
    <xdr:ext cx="534377" cy="259045"/>
    <xdr:sp macro="" textlink="">
      <xdr:nvSpPr>
        <xdr:cNvPr id="376" name="テキスト ボックス 375"/>
        <xdr:cNvSpPr txBox="1"/>
      </xdr:nvSpPr>
      <xdr:spPr>
        <a:xfrm>
          <a:off x="9372111" y="99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109584</xdr:rowOff>
    </xdr:from>
    <xdr:to>
      <xdr:col>12</xdr:col>
      <xdr:colOff>561975</xdr:colOff>
      <xdr:row>58</xdr:row>
      <xdr:rowOff>39734</xdr:rowOff>
    </xdr:to>
    <xdr:sp macro="" textlink="">
      <xdr:nvSpPr>
        <xdr:cNvPr id="377" name="円/楕円 376"/>
        <xdr:cNvSpPr/>
      </xdr:nvSpPr>
      <xdr:spPr>
        <a:xfrm>
          <a:off x="8699500" y="98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30861</xdr:rowOff>
    </xdr:from>
    <xdr:ext cx="534377" cy="259045"/>
    <xdr:sp macro="" textlink="">
      <xdr:nvSpPr>
        <xdr:cNvPr id="378" name="テキスト ボックス 377"/>
        <xdr:cNvSpPr txBox="1"/>
      </xdr:nvSpPr>
      <xdr:spPr>
        <a:xfrm>
          <a:off x="8483111" y="99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75860</xdr:rowOff>
    </xdr:from>
    <xdr:to>
      <xdr:col>11</xdr:col>
      <xdr:colOff>358775</xdr:colOff>
      <xdr:row>58</xdr:row>
      <xdr:rowOff>6010</xdr:rowOff>
    </xdr:to>
    <xdr:sp macro="" textlink="">
      <xdr:nvSpPr>
        <xdr:cNvPr id="379" name="円/楕円 378"/>
        <xdr:cNvSpPr/>
      </xdr:nvSpPr>
      <xdr:spPr>
        <a:xfrm>
          <a:off x="7810500" y="98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168587</xdr:rowOff>
    </xdr:from>
    <xdr:ext cx="534377" cy="259045"/>
    <xdr:sp macro="" textlink="">
      <xdr:nvSpPr>
        <xdr:cNvPr id="380" name="テキスト ボックス 379"/>
        <xdr:cNvSpPr txBox="1"/>
      </xdr:nvSpPr>
      <xdr:spPr>
        <a:xfrm>
          <a:off x="7594111" y="99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134451</xdr:rowOff>
    </xdr:from>
    <xdr:to>
      <xdr:col>10</xdr:col>
      <xdr:colOff>155575</xdr:colOff>
      <xdr:row>58</xdr:row>
      <xdr:rowOff>64601</xdr:rowOff>
    </xdr:to>
    <xdr:sp macro="" textlink="">
      <xdr:nvSpPr>
        <xdr:cNvPr id="381" name="円/楕円 380"/>
        <xdr:cNvSpPr/>
      </xdr:nvSpPr>
      <xdr:spPr>
        <a:xfrm>
          <a:off x="6921500" y="99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55728</xdr:rowOff>
    </xdr:from>
    <xdr:ext cx="534377" cy="259045"/>
    <xdr:sp macro="" textlink="">
      <xdr:nvSpPr>
        <xdr:cNvPr id="382" name="テキスト ボックス 381"/>
        <xdr:cNvSpPr txBox="1"/>
      </xdr:nvSpPr>
      <xdr:spPr>
        <a:xfrm>
          <a:off x="6705111" y="99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6" name="直線コネクタ 405"/>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9"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10" name="直線コネクタ 409"/>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15562</xdr:rowOff>
    </xdr:from>
    <xdr:to>
      <xdr:col>15</xdr:col>
      <xdr:colOff>180975</xdr:colOff>
      <xdr:row>78</xdr:row>
      <xdr:rowOff>75974</xdr:rowOff>
    </xdr:to>
    <xdr:cxnSp macro="">
      <xdr:nvCxnSpPr>
        <xdr:cNvPr id="411" name="直線コネクタ 410"/>
        <xdr:cNvCxnSpPr/>
      </xdr:nvCxnSpPr>
      <xdr:spPr>
        <a:xfrm flipV="1">
          <a:off x="9639300" y="13388662"/>
          <a:ext cx="838200" cy="6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2"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3" name="フローチャート : 判断 412"/>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75974</xdr:rowOff>
    </xdr:from>
    <xdr:to>
      <xdr:col>14</xdr:col>
      <xdr:colOff>28575</xdr:colOff>
      <xdr:row>78</xdr:row>
      <xdr:rowOff>93560</xdr:rowOff>
    </xdr:to>
    <xdr:cxnSp macro="">
      <xdr:nvCxnSpPr>
        <xdr:cNvPr id="414" name="直線コネクタ 413"/>
        <xdr:cNvCxnSpPr/>
      </xdr:nvCxnSpPr>
      <xdr:spPr>
        <a:xfrm flipV="1">
          <a:off x="8750300" y="13449074"/>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5" name="フローチャート : 判断 414"/>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6" name="テキスト ボックス 415"/>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122961</xdr:rowOff>
    </xdr:from>
    <xdr:to>
      <xdr:col>12</xdr:col>
      <xdr:colOff>561975</xdr:colOff>
      <xdr:row>78</xdr:row>
      <xdr:rowOff>53111</xdr:rowOff>
    </xdr:to>
    <xdr:sp macro="" textlink="">
      <xdr:nvSpPr>
        <xdr:cNvPr id="417" name="フローチャート : 判断 416"/>
        <xdr:cNvSpPr/>
      </xdr:nvSpPr>
      <xdr:spPr>
        <a:xfrm>
          <a:off x="8699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69638</xdr:rowOff>
    </xdr:from>
    <xdr:ext cx="534377" cy="259045"/>
    <xdr:sp macro="" textlink="">
      <xdr:nvSpPr>
        <xdr:cNvPr id="418" name="テキスト ボックス 417"/>
        <xdr:cNvSpPr txBox="1"/>
      </xdr:nvSpPr>
      <xdr:spPr>
        <a:xfrm>
          <a:off x="8483111" y="130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136212</xdr:rowOff>
    </xdr:from>
    <xdr:to>
      <xdr:col>15</xdr:col>
      <xdr:colOff>231775</xdr:colOff>
      <xdr:row>78</xdr:row>
      <xdr:rowOff>66362</xdr:rowOff>
    </xdr:to>
    <xdr:sp macro="" textlink="">
      <xdr:nvSpPr>
        <xdr:cNvPr id="424" name="円/楕円 423"/>
        <xdr:cNvSpPr/>
      </xdr:nvSpPr>
      <xdr:spPr>
        <a:xfrm>
          <a:off x="10426700" y="133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114639</xdr:rowOff>
    </xdr:from>
    <xdr:ext cx="534377" cy="259045"/>
    <xdr:sp macro="" textlink="">
      <xdr:nvSpPr>
        <xdr:cNvPr id="425" name="普通建設事業費 （ うち新規整備　）該当値テキスト"/>
        <xdr:cNvSpPr txBox="1"/>
      </xdr:nvSpPr>
      <xdr:spPr>
        <a:xfrm>
          <a:off x="10528300" y="133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25174</xdr:rowOff>
    </xdr:from>
    <xdr:to>
      <xdr:col>14</xdr:col>
      <xdr:colOff>79375</xdr:colOff>
      <xdr:row>78</xdr:row>
      <xdr:rowOff>126774</xdr:rowOff>
    </xdr:to>
    <xdr:sp macro="" textlink="">
      <xdr:nvSpPr>
        <xdr:cNvPr id="426" name="円/楕円 425"/>
        <xdr:cNvSpPr/>
      </xdr:nvSpPr>
      <xdr:spPr>
        <a:xfrm>
          <a:off x="9588500" y="133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117901</xdr:rowOff>
    </xdr:from>
    <xdr:ext cx="534377" cy="259045"/>
    <xdr:sp macro="" textlink="">
      <xdr:nvSpPr>
        <xdr:cNvPr id="427" name="テキスト ボックス 426"/>
        <xdr:cNvSpPr txBox="1"/>
      </xdr:nvSpPr>
      <xdr:spPr>
        <a:xfrm>
          <a:off x="9372111" y="134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42760</xdr:rowOff>
    </xdr:from>
    <xdr:to>
      <xdr:col>12</xdr:col>
      <xdr:colOff>561975</xdr:colOff>
      <xdr:row>78</xdr:row>
      <xdr:rowOff>144360</xdr:rowOff>
    </xdr:to>
    <xdr:sp macro="" textlink="">
      <xdr:nvSpPr>
        <xdr:cNvPr id="428" name="円/楕円 427"/>
        <xdr:cNvSpPr/>
      </xdr:nvSpPr>
      <xdr:spPr>
        <a:xfrm>
          <a:off x="8699500" y="134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135487</xdr:rowOff>
    </xdr:from>
    <xdr:ext cx="534377" cy="259045"/>
    <xdr:sp macro="" textlink="">
      <xdr:nvSpPr>
        <xdr:cNvPr id="429" name="テキスト ボックス 428"/>
        <xdr:cNvSpPr txBox="1"/>
      </xdr:nvSpPr>
      <xdr:spPr>
        <a:xfrm>
          <a:off x="8483111" y="135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1" name="テキスト ボックス 44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4" name="直線コネクタ 44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5" name="テキスト ボックス 44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9" name="直線コネクタ 448"/>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50"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51" name="直線コネクタ 450"/>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2"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3" name="直線コネクタ 452"/>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168411</xdr:rowOff>
    </xdr:from>
    <xdr:to>
      <xdr:col>15</xdr:col>
      <xdr:colOff>180975</xdr:colOff>
      <xdr:row>97</xdr:row>
      <xdr:rowOff>171200</xdr:rowOff>
    </xdr:to>
    <xdr:cxnSp macro="">
      <xdr:nvCxnSpPr>
        <xdr:cNvPr id="454" name="直線コネクタ 453"/>
        <xdr:cNvCxnSpPr/>
      </xdr:nvCxnSpPr>
      <xdr:spPr>
        <a:xfrm>
          <a:off x="9639300" y="16799061"/>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5"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6" name="フローチャート : 判断 455"/>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120841</xdr:rowOff>
    </xdr:from>
    <xdr:to>
      <xdr:col>14</xdr:col>
      <xdr:colOff>28575</xdr:colOff>
      <xdr:row>97</xdr:row>
      <xdr:rowOff>168411</xdr:rowOff>
    </xdr:to>
    <xdr:cxnSp macro="">
      <xdr:nvCxnSpPr>
        <xdr:cNvPr id="457" name="直線コネクタ 456"/>
        <xdr:cNvCxnSpPr/>
      </xdr:nvCxnSpPr>
      <xdr:spPr>
        <a:xfrm>
          <a:off x="8750300" y="16751491"/>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8" name="フローチャート : 判断 457"/>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9" name="テキスト ボックス 458"/>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170145</xdr:rowOff>
    </xdr:from>
    <xdr:to>
      <xdr:col>12</xdr:col>
      <xdr:colOff>561975</xdr:colOff>
      <xdr:row>97</xdr:row>
      <xdr:rowOff>100295</xdr:rowOff>
    </xdr:to>
    <xdr:sp macro="" textlink="">
      <xdr:nvSpPr>
        <xdr:cNvPr id="460" name="フローチャート : 判断 459"/>
        <xdr:cNvSpPr/>
      </xdr:nvSpPr>
      <xdr:spPr>
        <a:xfrm>
          <a:off x="869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116822</xdr:rowOff>
    </xdr:from>
    <xdr:ext cx="534377" cy="259045"/>
    <xdr:sp macro="" textlink="">
      <xdr:nvSpPr>
        <xdr:cNvPr id="461" name="テキスト ボックス 460"/>
        <xdr:cNvSpPr txBox="1"/>
      </xdr:nvSpPr>
      <xdr:spPr>
        <a:xfrm>
          <a:off x="848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120400</xdr:rowOff>
    </xdr:from>
    <xdr:to>
      <xdr:col>15</xdr:col>
      <xdr:colOff>231775</xdr:colOff>
      <xdr:row>98</xdr:row>
      <xdr:rowOff>50550</xdr:rowOff>
    </xdr:to>
    <xdr:sp macro="" textlink="">
      <xdr:nvSpPr>
        <xdr:cNvPr id="467" name="円/楕円 466"/>
        <xdr:cNvSpPr/>
      </xdr:nvSpPr>
      <xdr:spPr>
        <a:xfrm>
          <a:off x="10426700" y="16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35327</xdr:rowOff>
    </xdr:from>
    <xdr:ext cx="469744" cy="259045"/>
    <xdr:sp macro="" textlink="">
      <xdr:nvSpPr>
        <xdr:cNvPr id="468" name="普通建設事業費 （ うち更新整備　）該当値テキスト"/>
        <xdr:cNvSpPr txBox="1"/>
      </xdr:nvSpPr>
      <xdr:spPr>
        <a:xfrm>
          <a:off x="10528300" y="16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117611</xdr:rowOff>
    </xdr:from>
    <xdr:to>
      <xdr:col>14</xdr:col>
      <xdr:colOff>79375</xdr:colOff>
      <xdr:row>98</xdr:row>
      <xdr:rowOff>47761</xdr:rowOff>
    </xdr:to>
    <xdr:sp macro="" textlink="">
      <xdr:nvSpPr>
        <xdr:cNvPr id="469" name="円/楕円 468"/>
        <xdr:cNvSpPr/>
      </xdr:nvSpPr>
      <xdr:spPr>
        <a:xfrm>
          <a:off x="9588500" y="167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38888</xdr:rowOff>
    </xdr:from>
    <xdr:ext cx="469744" cy="259045"/>
    <xdr:sp macro="" textlink="">
      <xdr:nvSpPr>
        <xdr:cNvPr id="470" name="テキスト ボックス 469"/>
        <xdr:cNvSpPr txBox="1"/>
      </xdr:nvSpPr>
      <xdr:spPr>
        <a:xfrm>
          <a:off x="9404427" y="1684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70041</xdr:rowOff>
    </xdr:from>
    <xdr:to>
      <xdr:col>12</xdr:col>
      <xdr:colOff>561975</xdr:colOff>
      <xdr:row>98</xdr:row>
      <xdr:rowOff>191</xdr:rowOff>
    </xdr:to>
    <xdr:sp macro="" textlink="">
      <xdr:nvSpPr>
        <xdr:cNvPr id="471" name="円/楕円 470"/>
        <xdr:cNvSpPr/>
      </xdr:nvSpPr>
      <xdr:spPr>
        <a:xfrm>
          <a:off x="8699500" y="167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162768</xdr:rowOff>
    </xdr:from>
    <xdr:ext cx="534377" cy="259045"/>
    <xdr:sp macro="" textlink="">
      <xdr:nvSpPr>
        <xdr:cNvPr id="472" name="テキスト ボックス 471"/>
        <xdr:cNvSpPr txBox="1"/>
      </xdr:nvSpPr>
      <xdr:spPr>
        <a:xfrm>
          <a:off x="8483111" y="1679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4" name="直線コネクタ 493"/>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7"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8" name="直線コネクタ 497"/>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122532</xdr:rowOff>
    </xdr:from>
    <xdr:to>
      <xdr:col>23</xdr:col>
      <xdr:colOff>517525</xdr:colOff>
      <xdr:row>38</xdr:row>
      <xdr:rowOff>139700</xdr:rowOff>
    </xdr:to>
    <xdr:cxnSp macro="">
      <xdr:nvCxnSpPr>
        <xdr:cNvPr id="499" name="直線コネクタ 498"/>
        <xdr:cNvCxnSpPr/>
      </xdr:nvCxnSpPr>
      <xdr:spPr>
        <a:xfrm flipV="1">
          <a:off x="15481300" y="6637632"/>
          <a:ext cx="8382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500"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501" name="フローチャート : 判断 500"/>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138671</xdr:rowOff>
    </xdr:from>
    <xdr:to>
      <xdr:col>22</xdr:col>
      <xdr:colOff>365125</xdr:colOff>
      <xdr:row>38</xdr:row>
      <xdr:rowOff>139700</xdr:rowOff>
    </xdr:to>
    <xdr:cxnSp macro="">
      <xdr:nvCxnSpPr>
        <xdr:cNvPr id="502" name="直線コネクタ 501"/>
        <xdr:cNvCxnSpPr/>
      </xdr:nvCxnSpPr>
      <xdr:spPr>
        <a:xfrm>
          <a:off x="14592300" y="66537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3" name="フローチャート : 判断 502"/>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4" name="テキスト ボックス 503"/>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134076</xdr:rowOff>
    </xdr:from>
    <xdr:to>
      <xdr:col>21</xdr:col>
      <xdr:colOff>161925</xdr:colOff>
      <xdr:row>38</xdr:row>
      <xdr:rowOff>138671</xdr:rowOff>
    </xdr:to>
    <xdr:cxnSp macro="">
      <xdr:nvCxnSpPr>
        <xdr:cNvPr id="505" name="直線コネクタ 504"/>
        <xdr:cNvCxnSpPr/>
      </xdr:nvCxnSpPr>
      <xdr:spPr>
        <a:xfrm>
          <a:off x="13703300" y="6649176"/>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6" name="フローチャート : 判断 505"/>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7" name="テキスト ボックス 506"/>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134076</xdr:rowOff>
    </xdr:from>
    <xdr:to>
      <xdr:col>19</xdr:col>
      <xdr:colOff>644525</xdr:colOff>
      <xdr:row>38</xdr:row>
      <xdr:rowOff>139700</xdr:rowOff>
    </xdr:to>
    <xdr:cxnSp macro="">
      <xdr:nvCxnSpPr>
        <xdr:cNvPr id="508" name="直線コネクタ 507"/>
        <xdr:cNvCxnSpPr/>
      </xdr:nvCxnSpPr>
      <xdr:spPr>
        <a:xfrm flipV="1">
          <a:off x="12814300" y="6649176"/>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9" name="フローチャート : 判断 508"/>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0" name="テキスト ボックス 509"/>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1" name="フローチャート : 判断 510"/>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2" name="テキスト ボックス 511"/>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71732</xdr:rowOff>
    </xdr:from>
    <xdr:to>
      <xdr:col>23</xdr:col>
      <xdr:colOff>568325</xdr:colOff>
      <xdr:row>39</xdr:row>
      <xdr:rowOff>1882</xdr:rowOff>
    </xdr:to>
    <xdr:sp macro="" textlink="">
      <xdr:nvSpPr>
        <xdr:cNvPr id="518" name="円/楕円 517"/>
        <xdr:cNvSpPr/>
      </xdr:nvSpPr>
      <xdr:spPr>
        <a:xfrm>
          <a:off x="16268700" y="65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158109</xdr:rowOff>
    </xdr:from>
    <xdr:ext cx="378565" cy="259045"/>
    <xdr:sp macro="" textlink="">
      <xdr:nvSpPr>
        <xdr:cNvPr id="519" name="災害復旧事業費該当値テキスト"/>
        <xdr:cNvSpPr txBox="1"/>
      </xdr:nvSpPr>
      <xdr:spPr>
        <a:xfrm>
          <a:off x="16370300" y="650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0" name="円/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1" name="テキスト ボックス 52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87871</xdr:rowOff>
    </xdr:from>
    <xdr:to>
      <xdr:col>21</xdr:col>
      <xdr:colOff>212725</xdr:colOff>
      <xdr:row>39</xdr:row>
      <xdr:rowOff>18021</xdr:rowOff>
    </xdr:to>
    <xdr:sp macro="" textlink="">
      <xdr:nvSpPr>
        <xdr:cNvPr id="522" name="円/楕円 521"/>
        <xdr:cNvSpPr/>
      </xdr:nvSpPr>
      <xdr:spPr>
        <a:xfrm>
          <a:off x="14541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9148</xdr:rowOff>
    </xdr:from>
    <xdr:ext cx="313932" cy="259045"/>
    <xdr:sp macro="" textlink="">
      <xdr:nvSpPr>
        <xdr:cNvPr id="523" name="テキスト ボックス 522"/>
        <xdr:cNvSpPr txBox="1"/>
      </xdr:nvSpPr>
      <xdr:spPr>
        <a:xfrm>
          <a:off x="14435333" y="6695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83276</xdr:rowOff>
    </xdr:from>
    <xdr:to>
      <xdr:col>20</xdr:col>
      <xdr:colOff>9525</xdr:colOff>
      <xdr:row>39</xdr:row>
      <xdr:rowOff>13426</xdr:rowOff>
    </xdr:to>
    <xdr:sp macro="" textlink="">
      <xdr:nvSpPr>
        <xdr:cNvPr id="524" name="円/楕円 523"/>
        <xdr:cNvSpPr/>
      </xdr:nvSpPr>
      <xdr:spPr>
        <a:xfrm>
          <a:off x="13652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4553</xdr:rowOff>
    </xdr:from>
    <xdr:ext cx="378565" cy="259045"/>
    <xdr:sp macro="" textlink="">
      <xdr:nvSpPr>
        <xdr:cNvPr id="525" name="テキスト ボックス 524"/>
        <xdr:cNvSpPr txBox="1"/>
      </xdr:nvSpPr>
      <xdr:spPr>
        <a:xfrm>
          <a:off x="13514017" y="669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6" name="円/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7" name="テキスト ボックス 526"/>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1" name="テキスト ボックス 54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3" name="テキスト ボックス 54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5" name="テキスト ボックス 54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7" name="テキスト ボックス 54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51" name="直線コネクタ 550"/>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4"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5" name="直線コネクタ 554"/>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8" name="フローチャート : 判断 55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0" name="フローチャート : 判断 55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3" name="フローチャート : 判断 56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4" name="テキスト ボックス 56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6" name="フローチャート : 判断 56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7" name="テキスト ボックス 56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8" name="フローチャート : 判断 56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9" name="テキスト ボックス 56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8" name="テキスト ボックス 577"/>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80" name="テキスト ボックス 579"/>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2" name="テキスト ボックス 581"/>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4" name="テキスト ボックス 583"/>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8" name="テキスト ボックス 59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8" name="直線コネクタ 607"/>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9"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10" name="直線コネクタ 609"/>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11"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2" name="直線コネクタ 611"/>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133296</xdr:rowOff>
    </xdr:from>
    <xdr:to>
      <xdr:col>23</xdr:col>
      <xdr:colOff>517525</xdr:colOff>
      <xdr:row>78</xdr:row>
      <xdr:rowOff>138961</xdr:rowOff>
    </xdr:to>
    <xdr:cxnSp macro="">
      <xdr:nvCxnSpPr>
        <xdr:cNvPr id="613" name="直線コネクタ 612"/>
        <xdr:cNvCxnSpPr/>
      </xdr:nvCxnSpPr>
      <xdr:spPr>
        <a:xfrm flipV="1">
          <a:off x="15481300" y="13506396"/>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4"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5" name="フローチャート : 判断 614"/>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136150</xdr:rowOff>
    </xdr:from>
    <xdr:to>
      <xdr:col>22</xdr:col>
      <xdr:colOff>365125</xdr:colOff>
      <xdr:row>78</xdr:row>
      <xdr:rowOff>138961</xdr:rowOff>
    </xdr:to>
    <xdr:cxnSp macro="">
      <xdr:nvCxnSpPr>
        <xdr:cNvPr id="616" name="直線コネクタ 615"/>
        <xdr:cNvCxnSpPr/>
      </xdr:nvCxnSpPr>
      <xdr:spPr>
        <a:xfrm>
          <a:off x="14592300" y="13509250"/>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7" name="フローチャート : 判断 616"/>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8" name="テキスト ボックス 617"/>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131090</xdr:rowOff>
    </xdr:from>
    <xdr:to>
      <xdr:col>21</xdr:col>
      <xdr:colOff>161925</xdr:colOff>
      <xdr:row>78</xdr:row>
      <xdr:rowOff>136150</xdr:rowOff>
    </xdr:to>
    <xdr:cxnSp macro="">
      <xdr:nvCxnSpPr>
        <xdr:cNvPr id="619" name="直線コネクタ 618"/>
        <xdr:cNvCxnSpPr/>
      </xdr:nvCxnSpPr>
      <xdr:spPr>
        <a:xfrm>
          <a:off x="13703300" y="1350419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165150</xdr:rowOff>
    </xdr:from>
    <xdr:to>
      <xdr:col>21</xdr:col>
      <xdr:colOff>212725</xdr:colOff>
      <xdr:row>78</xdr:row>
      <xdr:rowOff>95300</xdr:rowOff>
    </xdr:to>
    <xdr:sp macro="" textlink="">
      <xdr:nvSpPr>
        <xdr:cNvPr id="620" name="フローチャート : 判断 619"/>
        <xdr:cNvSpPr/>
      </xdr:nvSpPr>
      <xdr:spPr>
        <a:xfrm>
          <a:off x="14541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111827</xdr:rowOff>
    </xdr:from>
    <xdr:ext cx="534377" cy="259045"/>
    <xdr:sp macro="" textlink="">
      <xdr:nvSpPr>
        <xdr:cNvPr id="621" name="テキスト ボックス 620"/>
        <xdr:cNvSpPr txBox="1"/>
      </xdr:nvSpPr>
      <xdr:spPr>
        <a:xfrm>
          <a:off x="14325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131090</xdr:rowOff>
    </xdr:from>
    <xdr:to>
      <xdr:col>19</xdr:col>
      <xdr:colOff>644525</xdr:colOff>
      <xdr:row>78</xdr:row>
      <xdr:rowOff>138001</xdr:rowOff>
    </xdr:to>
    <xdr:cxnSp macro="">
      <xdr:nvCxnSpPr>
        <xdr:cNvPr id="622" name="直線コネクタ 621"/>
        <xdr:cNvCxnSpPr/>
      </xdr:nvCxnSpPr>
      <xdr:spPr>
        <a:xfrm flipV="1">
          <a:off x="12814300" y="13504190"/>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165764</xdr:rowOff>
    </xdr:from>
    <xdr:to>
      <xdr:col>20</xdr:col>
      <xdr:colOff>9525</xdr:colOff>
      <xdr:row>78</xdr:row>
      <xdr:rowOff>95914</xdr:rowOff>
    </xdr:to>
    <xdr:sp macro="" textlink="">
      <xdr:nvSpPr>
        <xdr:cNvPr id="623" name="フローチャート : 判断 622"/>
        <xdr:cNvSpPr/>
      </xdr:nvSpPr>
      <xdr:spPr>
        <a:xfrm>
          <a:off x="13652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112441</xdr:rowOff>
    </xdr:from>
    <xdr:ext cx="534377" cy="259045"/>
    <xdr:sp macro="" textlink="">
      <xdr:nvSpPr>
        <xdr:cNvPr id="624" name="テキスト ボックス 623"/>
        <xdr:cNvSpPr txBox="1"/>
      </xdr:nvSpPr>
      <xdr:spPr>
        <a:xfrm>
          <a:off x="13436111" y="13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165218</xdr:rowOff>
    </xdr:from>
    <xdr:to>
      <xdr:col>18</xdr:col>
      <xdr:colOff>492125</xdr:colOff>
      <xdr:row>78</xdr:row>
      <xdr:rowOff>95368</xdr:rowOff>
    </xdr:to>
    <xdr:sp macro="" textlink="">
      <xdr:nvSpPr>
        <xdr:cNvPr id="625" name="フローチャート : 判断 624"/>
        <xdr:cNvSpPr/>
      </xdr:nvSpPr>
      <xdr:spPr>
        <a:xfrm>
          <a:off x="12763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111895</xdr:rowOff>
    </xdr:from>
    <xdr:ext cx="534377" cy="259045"/>
    <xdr:sp macro="" textlink="">
      <xdr:nvSpPr>
        <xdr:cNvPr id="626" name="テキスト ボックス 625"/>
        <xdr:cNvSpPr txBox="1"/>
      </xdr:nvSpPr>
      <xdr:spPr>
        <a:xfrm>
          <a:off x="12547111" y="131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82496</xdr:rowOff>
    </xdr:from>
    <xdr:to>
      <xdr:col>23</xdr:col>
      <xdr:colOff>568325</xdr:colOff>
      <xdr:row>79</xdr:row>
      <xdr:rowOff>12646</xdr:rowOff>
    </xdr:to>
    <xdr:sp macro="" textlink="">
      <xdr:nvSpPr>
        <xdr:cNvPr id="632" name="円/楕円 631"/>
        <xdr:cNvSpPr/>
      </xdr:nvSpPr>
      <xdr:spPr>
        <a:xfrm>
          <a:off x="16268700" y="134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168873</xdr:rowOff>
    </xdr:from>
    <xdr:ext cx="534377" cy="259045"/>
    <xdr:sp macro="" textlink="">
      <xdr:nvSpPr>
        <xdr:cNvPr id="633" name="公債費該当値テキスト"/>
        <xdr:cNvSpPr txBox="1"/>
      </xdr:nvSpPr>
      <xdr:spPr>
        <a:xfrm>
          <a:off x="16370300" y="133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88161</xdr:rowOff>
    </xdr:from>
    <xdr:to>
      <xdr:col>22</xdr:col>
      <xdr:colOff>415925</xdr:colOff>
      <xdr:row>79</xdr:row>
      <xdr:rowOff>18311</xdr:rowOff>
    </xdr:to>
    <xdr:sp macro="" textlink="">
      <xdr:nvSpPr>
        <xdr:cNvPr id="634" name="円/楕円 633"/>
        <xdr:cNvSpPr/>
      </xdr:nvSpPr>
      <xdr:spPr>
        <a:xfrm>
          <a:off x="15430500" y="13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9438</xdr:rowOff>
    </xdr:from>
    <xdr:ext cx="534377" cy="259045"/>
    <xdr:sp macro="" textlink="">
      <xdr:nvSpPr>
        <xdr:cNvPr id="635" name="テキスト ボックス 634"/>
        <xdr:cNvSpPr txBox="1"/>
      </xdr:nvSpPr>
      <xdr:spPr>
        <a:xfrm>
          <a:off x="15214111" y="135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85350</xdr:rowOff>
    </xdr:from>
    <xdr:to>
      <xdr:col>21</xdr:col>
      <xdr:colOff>212725</xdr:colOff>
      <xdr:row>79</xdr:row>
      <xdr:rowOff>15500</xdr:rowOff>
    </xdr:to>
    <xdr:sp macro="" textlink="">
      <xdr:nvSpPr>
        <xdr:cNvPr id="636" name="円/楕円 635"/>
        <xdr:cNvSpPr/>
      </xdr:nvSpPr>
      <xdr:spPr>
        <a:xfrm>
          <a:off x="14541500" y="13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6627</xdr:rowOff>
    </xdr:from>
    <xdr:ext cx="534377" cy="259045"/>
    <xdr:sp macro="" textlink="">
      <xdr:nvSpPr>
        <xdr:cNvPr id="637" name="テキスト ボックス 636"/>
        <xdr:cNvSpPr txBox="1"/>
      </xdr:nvSpPr>
      <xdr:spPr>
        <a:xfrm>
          <a:off x="14325111" y="135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80290</xdr:rowOff>
    </xdr:from>
    <xdr:to>
      <xdr:col>20</xdr:col>
      <xdr:colOff>9525</xdr:colOff>
      <xdr:row>79</xdr:row>
      <xdr:rowOff>10440</xdr:rowOff>
    </xdr:to>
    <xdr:sp macro="" textlink="">
      <xdr:nvSpPr>
        <xdr:cNvPr id="638" name="円/楕円 637"/>
        <xdr:cNvSpPr/>
      </xdr:nvSpPr>
      <xdr:spPr>
        <a:xfrm>
          <a:off x="13652500" y="134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1567</xdr:rowOff>
    </xdr:from>
    <xdr:ext cx="534377" cy="259045"/>
    <xdr:sp macro="" textlink="">
      <xdr:nvSpPr>
        <xdr:cNvPr id="639" name="テキスト ボックス 638"/>
        <xdr:cNvSpPr txBox="1"/>
      </xdr:nvSpPr>
      <xdr:spPr>
        <a:xfrm>
          <a:off x="13436111" y="1354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87201</xdr:rowOff>
    </xdr:from>
    <xdr:to>
      <xdr:col>18</xdr:col>
      <xdr:colOff>492125</xdr:colOff>
      <xdr:row>79</xdr:row>
      <xdr:rowOff>17351</xdr:rowOff>
    </xdr:to>
    <xdr:sp macro="" textlink="">
      <xdr:nvSpPr>
        <xdr:cNvPr id="640" name="円/楕円 639"/>
        <xdr:cNvSpPr/>
      </xdr:nvSpPr>
      <xdr:spPr>
        <a:xfrm>
          <a:off x="12763500" y="134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8478</xdr:rowOff>
    </xdr:from>
    <xdr:ext cx="534377" cy="259045"/>
    <xdr:sp macro="" textlink="">
      <xdr:nvSpPr>
        <xdr:cNvPr id="641" name="テキスト ボックス 640"/>
        <xdr:cNvSpPr txBox="1"/>
      </xdr:nvSpPr>
      <xdr:spPr>
        <a:xfrm>
          <a:off x="12547111" y="135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5" name="直線コネクタ 664"/>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6"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7" name="直線コネクタ 666"/>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8"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9" name="直線コネクタ 668"/>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170073</xdr:rowOff>
    </xdr:from>
    <xdr:to>
      <xdr:col>23</xdr:col>
      <xdr:colOff>517525</xdr:colOff>
      <xdr:row>99</xdr:row>
      <xdr:rowOff>34240</xdr:rowOff>
    </xdr:to>
    <xdr:cxnSp macro="">
      <xdr:nvCxnSpPr>
        <xdr:cNvPr id="670" name="直線コネクタ 669"/>
        <xdr:cNvCxnSpPr/>
      </xdr:nvCxnSpPr>
      <xdr:spPr>
        <a:xfrm flipV="1">
          <a:off x="15481300" y="16972173"/>
          <a:ext cx="838200" cy="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71"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2" name="フローチャート : 判断 671"/>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34240</xdr:rowOff>
    </xdr:from>
    <xdr:to>
      <xdr:col>22</xdr:col>
      <xdr:colOff>365125</xdr:colOff>
      <xdr:row>99</xdr:row>
      <xdr:rowOff>39719</xdr:rowOff>
    </xdr:to>
    <xdr:cxnSp macro="">
      <xdr:nvCxnSpPr>
        <xdr:cNvPr id="673" name="直線コネクタ 672"/>
        <xdr:cNvCxnSpPr/>
      </xdr:nvCxnSpPr>
      <xdr:spPr>
        <a:xfrm flipV="1">
          <a:off x="14592300" y="17007790"/>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4" name="フローチャート : 判断 673"/>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5" name="テキスト ボックス 674"/>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36426</xdr:rowOff>
    </xdr:from>
    <xdr:to>
      <xdr:col>21</xdr:col>
      <xdr:colOff>161925</xdr:colOff>
      <xdr:row>99</xdr:row>
      <xdr:rowOff>39719</xdr:rowOff>
    </xdr:to>
    <xdr:cxnSp macro="">
      <xdr:nvCxnSpPr>
        <xdr:cNvPr id="676" name="直線コネクタ 675"/>
        <xdr:cNvCxnSpPr/>
      </xdr:nvCxnSpPr>
      <xdr:spPr>
        <a:xfrm>
          <a:off x="13703300" y="17009976"/>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33434</xdr:rowOff>
    </xdr:from>
    <xdr:to>
      <xdr:col>21</xdr:col>
      <xdr:colOff>212725</xdr:colOff>
      <xdr:row>98</xdr:row>
      <xdr:rowOff>135034</xdr:rowOff>
    </xdr:to>
    <xdr:sp macro="" textlink="">
      <xdr:nvSpPr>
        <xdr:cNvPr id="677" name="フローチャート : 判断 676"/>
        <xdr:cNvSpPr/>
      </xdr:nvSpPr>
      <xdr:spPr>
        <a:xfrm>
          <a:off x="14541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151561</xdr:rowOff>
    </xdr:from>
    <xdr:ext cx="534377" cy="259045"/>
    <xdr:sp macro="" textlink="">
      <xdr:nvSpPr>
        <xdr:cNvPr id="678" name="テキスト ボックス 677"/>
        <xdr:cNvSpPr txBox="1"/>
      </xdr:nvSpPr>
      <xdr:spPr>
        <a:xfrm>
          <a:off x="14325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33751</xdr:rowOff>
    </xdr:from>
    <xdr:to>
      <xdr:col>19</xdr:col>
      <xdr:colOff>644525</xdr:colOff>
      <xdr:row>99</xdr:row>
      <xdr:rowOff>36426</xdr:rowOff>
    </xdr:to>
    <xdr:cxnSp macro="">
      <xdr:nvCxnSpPr>
        <xdr:cNvPr id="679" name="直線コネクタ 678"/>
        <xdr:cNvCxnSpPr/>
      </xdr:nvCxnSpPr>
      <xdr:spPr>
        <a:xfrm>
          <a:off x="12814300" y="17007301"/>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13897</xdr:rowOff>
    </xdr:from>
    <xdr:to>
      <xdr:col>20</xdr:col>
      <xdr:colOff>9525</xdr:colOff>
      <xdr:row>98</xdr:row>
      <xdr:rowOff>115497</xdr:rowOff>
    </xdr:to>
    <xdr:sp macro="" textlink="">
      <xdr:nvSpPr>
        <xdr:cNvPr id="680" name="フローチャート : 判断 679"/>
        <xdr:cNvSpPr/>
      </xdr:nvSpPr>
      <xdr:spPr>
        <a:xfrm>
          <a:off x="13652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132024</xdr:rowOff>
    </xdr:from>
    <xdr:ext cx="534377" cy="259045"/>
    <xdr:sp macro="" textlink="">
      <xdr:nvSpPr>
        <xdr:cNvPr id="681" name="テキスト ボックス 680"/>
        <xdr:cNvSpPr txBox="1"/>
      </xdr:nvSpPr>
      <xdr:spPr>
        <a:xfrm>
          <a:off x="13436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132539</xdr:rowOff>
    </xdr:from>
    <xdr:to>
      <xdr:col>18</xdr:col>
      <xdr:colOff>492125</xdr:colOff>
      <xdr:row>98</xdr:row>
      <xdr:rowOff>62689</xdr:rowOff>
    </xdr:to>
    <xdr:sp macro="" textlink="">
      <xdr:nvSpPr>
        <xdr:cNvPr id="682" name="フローチャート : 判断 681"/>
        <xdr:cNvSpPr/>
      </xdr:nvSpPr>
      <xdr:spPr>
        <a:xfrm>
          <a:off x="12763500" y="1676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79216</xdr:rowOff>
    </xdr:from>
    <xdr:ext cx="534377" cy="259045"/>
    <xdr:sp macro="" textlink="">
      <xdr:nvSpPr>
        <xdr:cNvPr id="683" name="テキスト ボックス 682"/>
        <xdr:cNvSpPr txBox="1"/>
      </xdr:nvSpPr>
      <xdr:spPr>
        <a:xfrm>
          <a:off x="12547111" y="165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119273</xdr:rowOff>
    </xdr:from>
    <xdr:to>
      <xdr:col>23</xdr:col>
      <xdr:colOff>568325</xdr:colOff>
      <xdr:row>99</xdr:row>
      <xdr:rowOff>49423</xdr:rowOff>
    </xdr:to>
    <xdr:sp macro="" textlink="">
      <xdr:nvSpPr>
        <xdr:cNvPr id="689" name="円/楕円 688"/>
        <xdr:cNvSpPr/>
      </xdr:nvSpPr>
      <xdr:spPr>
        <a:xfrm>
          <a:off x="16268700" y="169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34200</xdr:rowOff>
    </xdr:from>
    <xdr:ext cx="469744" cy="259045"/>
    <xdr:sp macro="" textlink="">
      <xdr:nvSpPr>
        <xdr:cNvPr id="690" name="積立金該当値テキスト"/>
        <xdr:cNvSpPr txBox="1"/>
      </xdr:nvSpPr>
      <xdr:spPr>
        <a:xfrm>
          <a:off x="16370300" y="168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154890</xdr:rowOff>
    </xdr:from>
    <xdr:to>
      <xdr:col>22</xdr:col>
      <xdr:colOff>415925</xdr:colOff>
      <xdr:row>99</xdr:row>
      <xdr:rowOff>85040</xdr:rowOff>
    </xdr:to>
    <xdr:sp macro="" textlink="">
      <xdr:nvSpPr>
        <xdr:cNvPr id="691" name="円/楕円 690"/>
        <xdr:cNvSpPr/>
      </xdr:nvSpPr>
      <xdr:spPr>
        <a:xfrm>
          <a:off x="15430500" y="169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76167</xdr:rowOff>
    </xdr:from>
    <xdr:ext cx="469744" cy="259045"/>
    <xdr:sp macro="" textlink="">
      <xdr:nvSpPr>
        <xdr:cNvPr id="692" name="テキスト ボックス 691"/>
        <xdr:cNvSpPr txBox="1"/>
      </xdr:nvSpPr>
      <xdr:spPr>
        <a:xfrm>
          <a:off x="15246427" y="170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160369</xdr:rowOff>
    </xdr:from>
    <xdr:to>
      <xdr:col>21</xdr:col>
      <xdr:colOff>212725</xdr:colOff>
      <xdr:row>99</xdr:row>
      <xdr:rowOff>90519</xdr:rowOff>
    </xdr:to>
    <xdr:sp macro="" textlink="">
      <xdr:nvSpPr>
        <xdr:cNvPr id="693" name="円/楕円 692"/>
        <xdr:cNvSpPr/>
      </xdr:nvSpPr>
      <xdr:spPr>
        <a:xfrm>
          <a:off x="14541500" y="16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81646</xdr:rowOff>
    </xdr:from>
    <xdr:ext cx="378565" cy="259045"/>
    <xdr:sp macro="" textlink="">
      <xdr:nvSpPr>
        <xdr:cNvPr id="694" name="テキスト ボックス 693"/>
        <xdr:cNvSpPr txBox="1"/>
      </xdr:nvSpPr>
      <xdr:spPr>
        <a:xfrm>
          <a:off x="14403017" y="1705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157076</xdr:rowOff>
    </xdr:from>
    <xdr:to>
      <xdr:col>20</xdr:col>
      <xdr:colOff>9525</xdr:colOff>
      <xdr:row>99</xdr:row>
      <xdr:rowOff>87226</xdr:rowOff>
    </xdr:to>
    <xdr:sp macro="" textlink="">
      <xdr:nvSpPr>
        <xdr:cNvPr id="695" name="円/楕円 694"/>
        <xdr:cNvSpPr/>
      </xdr:nvSpPr>
      <xdr:spPr>
        <a:xfrm>
          <a:off x="13652500" y="1695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78353</xdr:rowOff>
    </xdr:from>
    <xdr:ext cx="469744" cy="259045"/>
    <xdr:sp macro="" textlink="">
      <xdr:nvSpPr>
        <xdr:cNvPr id="696" name="テキスト ボックス 695"/>
        <xdr:cNvSpPr txBox="1"/>
      </xdr:nvSpPr>
      <xdr:spPr>
        <a:xfrm>
          <a:off x="13468427" y="170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154401</xdr:rowOff>
    </xdr:from>
    <xdr:to>
      <xdr:col>18</xdr:col>
      <xdr:colOff>492125</xdr:colOff>
      <xdr:row>99</xdr:row>
      <xdr:rowOff>84551</xdr:rowOff>
    </xdr:to>
    <xdr:sp macro="" textlink="">
      <xdr:nvSpPr>
        <xdr:cNvPr id="697" name="円/楕円 696"/>
        <xdr:cNvSpPr/>
      </xdr:nvSpPr>
      <xdr:spPr>
        <a:xfrm>
          <a:off x="12763500" y="169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75678</xdr:rowOff>
    </xdr:from>
    <xdr:ext cx="469744" cy="259045"/>
    <xdr:sp macro="" textlink="">
      <xdr:nvSpPr>
        <xdr:cNvPr id="698" name="テキスト ボックス 697"/>
        <xdr:cNvSpPr txBox="1"/>
      </xdr:nvSpPr>
      <xdr:spPr>
        <a:xfrm>
          <a:off x="12579427" y="170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2" name="直線コネクタ 721"/>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3"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5"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6" name="直線コネクタ 725"/>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15113</xdr:rowOff>
    </xdr:from>
    <xdr:to>
      <xdr:col>32</xdr:col>
      <xdr:colOff>187325</xdr:colOff>
      <xdr:row>39</xdr:row>
      <xdr:rowOff>16808</xdr:rowOff>
    </xdr:to>
    <xdr:cxnSp macro="">
      <xdr:nvCxnSpPr>
        <xdr:cNvPr id="727" name="直線コネクタ 726"/>
        <xdr:cNvCxnSpPr/>
      </xdr:nvCxnSpPr>
      <xdr:spPr>
        <a:xfrm flipV="1">
          <a:off x="21323300" y="6701663"/>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8"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9" name="フローチャート : 判断 728"/>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6503</xdr:rowOff>
    </xdr:from>
    <xdr:to>
      <xdr:col>31</xdr:col>
      <xdr:colOff>34925</xdr:colOff>
      <xdr:row>39</xdr:row>
      <xdr:rowOff>16808</xdr:rowOff>
    </xdr:to>
    <xdr:cxnSp macro="">
      <xdr:nvCxnSpPr>
        <xdr:cNvPr id="730" name="直線コネクタ 729"/>
        <xdr:cNvCxnSpPr/>
      </xdr:nvCxnSpPr>
      <xdr:spPr>
        <a:xfrm>
          <a:off x="20434300" y="6693053"/>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31" name="フローチャート : 判断 730"/>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2" name="テキスト ボックス 731"/>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167913</xdr:rowOff>
    </xdr:from>
    <xdr:to>
      <xdr:col>29</xdr:col>
      <xdr:colOff>517525</xdr:colOff>
      <xdr:row>39</xdr:row>
      <xdr:rowOff>6503</xdr:rowOff>
    </xdr:to>
    <xdr:cxnSp macro="">
      <xdr:nvCxnSpPr>
        <xdr:cNvPr id="733" name="直線コネクタ 732"/>
        <xdr:cNvCxnSpPr/>
      </xdr:nvCxnSpPr>
      <xdr:spPr>
        <a:xfrm>
          <a:off x="19545300" y="6683013"/>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141383</xdr:rowOff>
    </xdr:from>
    <xdr:to>
      <xdr:col>29</xdr:col>
      <xdr:colOff>568325</xdr:colOff>
      <xdr:row>39</xdr:row>
      <xdr:rowOff>71533</xdr:rowOff>
    </xdr:to>
    <xdr:sp macro="" textlink="">
      <xdr:nvSpPr>
        <xdr:cNvPr id="734" name="フローチャート : 判断 733"/>
        <xdr:cNvSpPr/>
      </xdr:nvSpPr>
      <xdr:spPr>
        <a:xfrm>
          <a:off x="20383500" y="66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62660</xdr:rowOff>
    </xdr:from>
    <xdr:ext cx="469744" cy="259045"/>
    <xdr:sp macro="" textlink="">
      <xdr:nvSpPr>
        <xdr:cNvPr id="735" name="テキスト ボックス 734"/>
        <xdr:cNvSpPr txBox="1"/>
      </xdr:nvSpPr>
      <xdr:spPr>
        <a:xfrm>
          <a:off x="20199427" y="67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167513</xdr:rowOff>
    </xdr:from>
    <xdr:to>
      <xdr:col>28</xdr:col>
      <xdr:colOff>314325</xdr:colOff>
      <xdr:row>38</xdr:row>
      <xdr:rowOff>167913</xdr:rowOff>
    </xdr:to>
    <xdr:cxnSp macro="">
      <xdr:nvCxnSpPr>
        <xdr:cNvPr id="736" name="直線コネクタ 735"/>
        <xdr:cNvCxnSpPr/>
      </xdr:nvCxnSpPr>
      <xdr:spPr>
        <a:xfrm>
          <a:off x="18656300" y="668261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133000</xdr:rowOff>
    </xdr:from>
    <xdr:to>
      <xdr:col>28</xdr:col>
      <xdr:colOff>365125</xdr:colOff>
      <xdr:row>39</xdr:row>
      <xdr:rowOff>63150</xdr:rowOff>
    </xdr:to>
    <xdr:sp macro="" textlink="">
      <xdr:nvSpPr>
        <xdr:cNvPr id="737" name="フローチャート : 判断 736"/>
        <xdr:cNvSpPr/>
      </xdr:nvSpPr>
      <xdr:spPr>
        <a:xfrm>
          <a:off x="19494500" y="66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54277</xdr:rowOff>
    </xdr:from>
    <xdr:ext cx="469744" cy="259045"/>
    <xdr:sp macro="" textlink="">
      <xdr:nvSpPr>
        <xdr:cNvPr id="738" name="テキスト ボックス 737"/>
        <xdr:cNvSpPr txBox="1"/>
      </xdr:nvSpPr>
      <xdr:spPr>
        <a:xfrm>
          <a:off x="19310427" y="67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136887</xdr:rowOff>
    </xdr:from>
    <xdr:to>
      <xdr:col>27</xdr:col>
      <xdr:colOff>161925</xdr:colOff>
      <xdr:row>39</xdr:row>
      <xdr:rowOff>67037</xdr:rowOff>
    </xdr:to>
    <xdr:sp macro="" textlink="">
      <xdr:nvSpPr>
        <xdr:cNvPr id="739" name="フローチャート : 判断 738"/>
        <xdr:cNvSpPr/>
      </xdr:nvSpPr>
      <xdr:spPr>
        <a:xfrm>
          <a:off x="18605500" y="66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58164</xdr:rowOff>
    </xdr:from>
    <xdr:ext cx="469744" cy="259045"/>
    <xdr:sp macro="" textlink="">
      <xdr:nvSpPr>
        <xdr:cNvPr id="740" name="テキスト ボックス 739"/>
        <xdr:cNvSpPr txBox="1"/>
      </xdr:nvSpPr>
      <xdr:spPr>
        <a:xfrm>
          <a:off x="18421427" y="674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135763</xdr:rowOff>
    </xdr:from>
    <xdr:to>
      <xdr:col>32</xdr:col>
      <xdr:colOff>238125</xdr:colOff>
      <xdr:row>39</xdr:row>
      <xdr:rowOff>65913</xdr:rowOff>
    </xdr:to>
    <xdr:sp macro="" textlink="">
      <xdr:nvSpPr>
        <xdr:cNvPr id="746" name="円/楕円 745"/>
        <xdr:cNvSpPr/>
      </xdr:nvSpPr>
      <xdr:spPr>
        <a:xfrm>
          <a:off x="221107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469744" cy="259045"/>
    <xdr:sp macro="" textlink="">
      <xdr:nvSpPr>
        <xdr:cNvPr id="747" name="投資及び出資金該当値テキスト"/>
        <xdr:cNvSpPr txBox="1"/>
      </xdr:nvSpPr>
      <xdr:spPr>
        <a:xfrm>
          <a:off x="22212300" y="66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137458</xdr:rowOff>
    </xdr:from>
    <xdr:to>
      <xdr:col>31</xdr:col>
      <xdr:colOff>85725</xdr:colOff>
      <xdr:row>39</xdr:row>
      <xdr:rowOff>67608</xdr:rowOff>
    </xdr:to>
    <xdr:sp macro="" textlink="">
      <xdr:nvSpPr>
        <xdr:cNvPr id="748" name="円/楕円 747"/>
        <xdr:cNvSpPr/>
      </xdr:nvSpPr>
      <xdr:spPr>
        <a:xfrm>
          <a:off x="21272500" y="66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58735</xdr:rowOff>
    </xdr:from>
    <xdr:ext cx="469744" cy="259045"/>
    <xdr:sp macro="" textlink="">
      <xdr:nvSpPr>
        <xdr:cNvPr id="749" name="テキスト ボックス 748"/>
        <xdr:cNvSpPr txBox="1"/>
      </xdr:nvSpPr>
      <xdr:spPr>
        <a:xfrm>
          <a:off x="21088427" y="674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127153</xdr:rowOff>
    </xdr:from>
    <xdr:to>
      <xdr:col>29</xdr:col>
      <xdr:colOff>568325</xdr:colOff>
      <xdr:row>39</xdr:row>
      <xdr:rowOff>57303</xdr:rowOff>
    </xdr:to>
    <xdr:sp macro="" textlink="">
      <xdr:nvSpPr>
        <xdr:cNvPr id="750" name="円/楕円 749"/>
        <xdr:cNvSpPr/>
      </xdr:nvSpPr>
      <xdr:spPr>
        <a:xfrm>
          <a:off x="20383500" y="66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73829</xdr:rowOff>
    </xdr:from>
    <xdr:ext cx="469744" cy="259045"/>
    <xdr:sp macro="" textlink="">
      <xdr:nvSpPr>
        <xdr:cNvPr id="751" name="テキスト ボックス 750"/>
        <xdr:cNvSpPr txBox="1"/>
      </xdr:nvSpPr>
      <xdr:spPr>
        <a:xfrm>
          <a:off x="20199427" y="64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117113</xdr:rowOff>
    </xdr:from>
    <xdr:to>
      <xdr:col>28</xdr:col>
      <xdr:colOff>365125</xdr:colOff>
      <xdr:row>39</xdr:row>
      <xdr:rowOff>47263</xdr:rowOff>
    </xdr:to>
    <xdr:sp macro="" textlink="">
      <xdr:nvSpPr>
        <xdr:cNvPr id="752" name="円/楕円 751"/>
        <xdr:cNvSpPr/>
      </xdr:nvSpPr>
      <xdr:spPr>
        <a:xfrm>
          <a:off x="19494500" y="66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63790</xdr:rowOff>
    </xdr:from>
    <xdr:ext cx="469744" cy="259045"/>
    <xdr:sp macro="" textlink="">
      <xdr:nvSpPr>
        <xdr:cNvPr id="753" name="テキスト ボックス 752"/>
        <xdr:cNvSpPr txBox="1"/>
      </xdr:nvSpPr>
      <xdr:spPr>
        <a:xfrm>
          <a:off x="19310427" y="640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116713</xdr:rowOff>
    </xdr:from>
    <xdr:to>
      <xdr:col>27</xdr:col>
      <xdr:colOff>161925</xdr:colOff>
      <xdr:row>39</xdr:row>
      <xdr:rowOff>46863</xdr:rowOff>
    </xdr:to>
    <xdr:sp macro="" textlink="">
      <xdr:nvSpPr>
        <xdr:cNvPr id="754" name="円/楕円 753"/>
        <xdr:cNvSpPr/>
      </xdr:nvSpPr>
      <xdr:spPr>
        <a:xfrm>
          <a:off x="18605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63390</xdr:rowOff>
    </xdr:from>
    <xdr:ext cx="469744" cy="259045"/>
    <xdr:sp macro="" textlink="">
      <xdr:nvSpPr>
        <xdr:cNvPr id="755" name="テキスト ボックス 754"/>
        <xdr:cNvSpPr txBox="1"/>
      </xdr:nvSpPr>
      <xdr:spPr>
        <a:xfrm>
          <a:off x="18421427"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81" name="直線コネクタ 780"/>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4"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5" name="直線コネクタ 784"/>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79349</xdr:rowOff>
    </xdr:from>
    <xdr:to>
      <xdr:col>32</xdr:col>
      <xdr:colOff>187325</xdr:colOff>
      <xdr:row>59</xdr:row>
      <xdr:rowOff>79448</xdr:rowOff>
    </xdr:to>
    <xdr:cxnSp macro="">
      <xdr:nvCxnSpPr>
        <xdr:cNvPr id="786" name="直線コネクタ 785"/>
        <xdr:cNvCxnSpPr/>
      </xdr:nvCxnSpPr>
      <xdr:spPr>
        <a:xfrm flipV="1">
          <a:off x="21323300" y="10194899"/>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7"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8" name="フローチャート : 判断 787"/>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79448</xdr:rowOff>
    </xdr:from>
    <xdr:to>
      <xdr:col>31</xdr:col>
      <xdr:colOff>34925</xdr:colOff>
      <xdr:row>59</xdr:row>
      <xdr:rowOff>79546</xdr:rowOff>
    </xdr:to>
    <xdr:cxnSp macro="">
      <xdr:nvCxnSpPr>
        <xdr:cNvPr id="789" name="直線コネクタ 788"/>
        <xdr:cNvCxnSpPr/>
      </xdr:nvCxnSpPr>
      <xdr:spPr>
        <a:xfrm flipV="1">
          <a:off x="20434300" y="1019499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90" name="フローチャート : 判断 789"/>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91" name="テキスト ボックス 790"/>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79546</xdr:rowOff>
    </xdr:from>
    <xdr:to>
      <xdr:col>29</xdr:col>
      <xdr:colOff>517525</xdr:colOff>
      <xdr:row>59</xdr:row>
      <xdr:rowOff>79611</xdr:rowOff>
    </xdr:to>
    <xdr:cxnSp macro="">
      <xdr:nvCxnSpPr>
        <xdr:cNvPr id="792" name="直線コネクタ 791"/>
        <xdr:cNvCxnSpPr/>
      </xdr:nvCxnSpPr>
      <xdr:spPr>
        <a:xfrm flipV="1">
          <a:off x="19545300" y="1019509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3" name="フローチャート : 判断 792"/>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4" name="テキスト ボックス 793"/>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79611</xdr:rowOff>
    </xdr:from>
    <xdr:to>
      <xdr:col>28</xdr:col>
      <xdr:colOff>314325</xdr:colOff>
      <xdr:row>59</xdr:row>
      <xdr:rowOff>79677</xdr:rowOff>
    </xdr:to>
    <xdr:cxnSp macro="">
      <xdr:nvCxnSpPr>
        <xdr:cNvPr id="795" name="直線コネクタ 794"/>
        <xdr:cNvCxnSpPr/>
      </xdr:nvCxnSpPr>
      <xdr:spPr>
        <a:xfrm flipV="1">
          <a:off x="18656300" y="1019516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6" name="フローチャート : 判断 795"/>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7" name="テキスト ボックス 796"/>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8" name="フローチャート : 判断 797"/>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9" name="テキスト ボックス 798"/>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28549</xdr:rowOff>
    </xdr:from>
    <xdr:to>
      <xdr:col>32</xdr:col>
      <xdr:colOff>238125</xdr:colOff>
      <xdr:row>59</xdr:row>
      <xdr:rowOff>130149</xdr:rowOff>
    </xdr:to>
    <xdr:sp macro="" textlink="">
      <xdr:nvSpPr>
        <xdr:cNvPr id="805" name="円/楕円 804"/>
        <xdr:cNvSpPr/>
      </xdr:nvSpPr>
      <xdr:spPr>
        <a:xfrm>
          <a:off x="221107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114926</xdr:rowOff>
    </xdr:from>
    <xdr:ext cx="378565" cy="259045"/>
    <xdr:sp macro="" textlink="">
      <xdr:nvSpPr>
        <xdr:cNvPr id="806" name="貸付金該当値テキスト"/>
        <xdr:cNvSpPr txBox="1"/>
      </xdr:nvSpPr>
      <xdr:spPr>
        <a:xfrm>
          <a:off x="22212300" y="1005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28648</xdr:rowOff>
    </xdr:from>
    <xdr:to>
      <xdr:col>31</xdr:col>
      <xdr:colOff>85725</xdr:colOff>
      <xdr:row>59</xdr:row>
      <xdr:rowOff>130248</xdr:rowOff>
    </xdr:to>
    <xdr:sp macro="" textlink="">
      <xdr:nvSpPr>
        <xdr:cNvPr id="807" name="円/楕円 806"/>
        <xdr:cNvSpPr/>
      </xdr:nvSpPr>
      <xdr:spPr>
        <a:xfrm>
          <a:off x="212725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121375</xdr:rowOff>
    </xdr:from>
    <xdr:ext cx="378565" cy="259045"/>
    <xdr:sp macro="" textlink="">
      <xdr:nvSpPr>
        <xdr:cNvPr id="808" name="テキスト ボックス 807"/>
        <xdr:cNvSpPr txBox="1"/>
      </xdr:nvSpPr>
      <xdr:spPr>
        <a:xfrm>
          <a:off x="21134017" y="1023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28746</xdr:rowOff>
    </xdr:from>
    <xdr:to>
      <xdr:col>29</xdr:col>
      <xdr:colOff>568325</xdr:colOff>
      <xdr:row>59</xdr:row>
      <xdr:rowOff>130346</xdr:rowOff>
    </xdr:to>
    <xdr:sp macro="" textlink="">
      <xdr:nvSpPr>
        <xdr:cNvPr id="809" name="円/楕円 808"/>
        <xdr:cNvSpPr/>
      </xdr:nvSpPr>
      <xdr:spPr>
        <a:xfrm>
          <a:off x="20383500" y="10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121473</xdr:rowOff>
    </xdr:from>
    <xdr:ext cx="378565" cy="259045"/>
    <xdr:sp macro="" textlink="">
      <xdr:nvSpPr>
        <xdr:cNvPr id="810" name="テキスト ボックス 809"/>
        <xdr:cNvSpPr txBox="1"/>
      </xdr:nvSpPr>
      <xdr:spPr>
        <a:xfrm>
          <a:off x="20245017" y="1023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28811</xdr:rowOff>
    </xdr:from>
    <xdr:to>
      <xdr:col>28</xdr:col>
      <xdr:colOff>365125</xdr:colOff>
      <xdr:row>59</xdr:row>
      <xdr:rowOff>130411</xdr:rowOff>
    </xdr:to>
    <xdr:sp macro="" textlink="">
      <xdr:nvSpPr>
        <xdr:cNvPr id="811" name="円/楕円 810"/>
        <xdr:cNvSpPr/>
      </xdr:nvSpPr>
      <xdr:spPr>
        <a:xfrm>
          <a:off x="19494500" y="101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121538</xdr:rowOff>
    </xdr:from>
    <xdr:ext cx="378565" cy="259045"/>
    <xdr:sp macro="" textlink="">
      <xdr:nvSpPr>
        <xdr:cNvPr id="812" name="テキスト ボックス 811"/>
        <xdr:cNvSpPr txBox="1"/>
      </xdr:nvSpPr>
      <xdr:spPr>
        <a:xfrm>
          <a:off x="19356017" y="1023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28877</xdr:rowOff>
    </xdr:from>
    <xdr:to>
      <xdr:col>27</xdr:col>
      <xdr:colOff>161925</xdr:colOff>
      <xdr:row>59</xdr:row>
      <xdr:rowOff>130477</xdr:rowOff>
    </xdr:to>
    <xdr:sp macro="" textlink="">
      <xdr:nvSpPr>
        <xdr:cNvPr id="813" name="円/楕円 812"/>
        <xdr:cNvSpPr/>
      </xdr:nvSpPr>
      <xdr:spPr>
        <a:xfrm>
          <a:off x="18605500" y="101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121604</xdr:rowOff>
    </xdr:from>
    <xdr:ext cx="378565" cy="259045"/>
    <xdr:sp macro="" textlink="">
      <xdr:nvSpPr>
        <xdr:cNvPr id="814" name="テキスト ボックス 813"/>
        <xdr:cNvSpPr txBox="1"/>
      </xdr:nvSpPr>
      <xdr:spPr>
        <a:xfrm>
          <a:off x="18467017" y="1023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41" name="直線コネクタ 840"/>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2"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3" name="直線コネクタ 842"/>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4"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5" name="直線コネクタ 844"/>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41304</xdr:rowOff>
    </xdr:from>
    <xdr:to>
      <xdr:col>32</xdr:col>
      <xdr:colOff>187325</xdr:colOff>
      <xdr:row>77</xdr:row>
      <xdr:rowOff>42430</xdr:rowOff>
    </xdr:to>
    <xdr:cxnSp macro="">
      <xdr:nvCxnSpPr>
        <xdr:cNvPr id="846" name="直線コネクタ 845"/>
        <xdr:cNvCxnSpPr/>
      </xdr:nvCxnSpPr>
      <xdr:spPr>
        <a:xfrm>
          <a:off x="21323300" y="13242954"/>
          <a:ext cx="8382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7"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8" name="フローチャート : 判断 847"/>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41304</xdr:rowOff>
    </xdr:from>
    <xdr:to>
      <xdr:col>31</xdr:col>
      <xdr:colOff>34925</xdr:colOff>
      <xdr:row>77</xdr:row>
      <xdr:rowOff>97588</xdr:rowOff>
    </xdr:to>
    <xdr:cxnSp macro="">
      <xdr:nvCxnSpPr>
        <xdr:cNvPr id="849" name="直線コネクタ 848"/>
        <xdr:cNvCxnSpPr/>
      </xdr:nvCxnSpPr>
      <xdr:spPr>
        <a:xfrm flipV="1">
          <a:off x="20434300" y="13242954"/>
          <a:ext cx="889000" cy="5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50" name="フローチャート : 判断 849"/>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51" name="テキスト ボックス 850"/>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97588</xdr:rowOff>
    </xdr:from>
    <xdr:to>
      <xdr:col>29</xdr:col>
      <xdr:colOff>517525</xdr:colOff>
      <xdr:row>77</xdr:row>
      <xdr:rowOff>126817</xdr:rowOff>
    </xdr:to>
    <xdr:cxnSp macro="">
      <xdr:nvCxnSpPr>
        <xdr:cNvPr id="852" name="直線コネクタ 851"/>
        <xdr:cNvCxnSpPr/>
      </xdr:nvCxnSpPr>
      <xdr:spPr>
        <a:xfrm flipV="1">
          <a:off x="19545300" y="13299238"/>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53" name="フローチャート : 判断 852"/>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54" name="テキスト ボックス 853"/>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126817</xdr:rowOff>
    </xdr:from>
    <xdr:to>
      <xdr:col>28</xdr:col>
      <xdr:colOff>314325</xdr:colOff>
      <xdr:row>77</xdr:row>
      <xdr:rowOff>162789</xdr:rowOff>
    </xdr:to>
    <xdr:cxnSp macro="">
      <xdr:nvCxnSpPr>
        <xdr:cNvPr id="855" name="直線コネクタ 854"/>
        <xdr:cNvCxnSpPr/>
      </xdr:nvCxnSpPr>
      <xdr:spPr>
        <a:xfrm flipV="1">
          <a:off x="18656300" y="13328467"/>
          <a:ext cx="889000" cy="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56" name="フローチャート : 判断 855"/>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57" name="テキスト ボックス 856"/>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58" name="フローチャート : 判断 857"/>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59" name="テキスト ボックス 858"/>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163080</xdr:rowOff>
    </xdr:from>
    <xdr:to>
      <xdr:col>32</xdr:col>
      <xdr:colOff>238125</xdr:colOff>
      <xdr:row>77</xdr:row>
      <xdr:rowOff>93230</xdr:rowOff>
    </xdr:to>
    <xdr:sp macro="" textlink="">
      <xdr:nvSpPr>
        <xdr:cNvPr id="865" name="円/楕円 864"/>
        <xdr:cNvSpPr/>
      </xdr:nvSpPr>
      <xdr:spPr>
        <a:xfrm>
          <a:off x="22110700" y="13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141507</xdr:rowOff>
    </xdr:from>
    <xdr:ext cx="534377" cy="259045"/>
    <xdr:sp macro="" textlink="">
      <xdr:nvSpPr>
        <xdr:cNvPr id="866" name="繰出金該当値テキスト"/>
        <xdr:cNvSpPr txBox="1"/>
      </xdr:nvSpPr>
      <xdr:spPr>
        <a:xfrm>
          <a:off x="22212300" y="13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161954</xdr:rowOff>
    </xdr:from>
    <xdr:to>
      <xdr:col>31</xdr:col>
      <xdr:colOff>85725</xdr:colOff>
      <xdr:row>77</xdr:row>
      <xdr:rowOff>92104</xdr:rowOff>
    </xdr:to>
    <xdr:sp macro="" textlink="">
      <xdr:nvSpPr>
        <xdr:cNvPr id="867" name="円/楕円 866"/>
        <xdr:cNvSpPr/>
      </xdr:nvSpPr>
      <xdr:spPr>
        <a:xfrm>
          <a:off x="21272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83231</xdr:rowOff>
    </xdr:from>
    <xdr:ext cx="534377" cy="259045"/>
    <xdr:sp macro="" textlink="">
      <xdr:nvSpPr>
        <xdr:cNvPr id="868" name="テキスト ボックス 867"/>
        <xdr:cNvSpPr txBox="1"/>
      </xdr:nvSpPr>
      <xdr:spPr>
        <a:xfrm>
          <a:off x="21056111" y="132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46788</xdr:rowOff>
    </xdr:from>
    <xdr:to>
      <xdr:col>29</xdr:col>
      <xdr:colOff>568325</xdr:colOff>
      <xdr:row>77</xdr:row>
      <xdr:rowOff>148388</xdr:rowOff>
    </xdr:to>
    <xdr:sp macro="" textlink="">
      <xdr:nvSpPr>
        <xdr:cNvPr id="869" name="円/楕円 868"/>
        <xdr:cNvSpPr/>
      </xdr:nvSpPr>
      <xdr:spPr>
        <a:xfrm>
          <a:off x="20383500" y="132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139515</xdr:rowOff>
    </xdr:from>
    <xdr:ext cx="534377" cy="259045"/>
    <xdr:sp macro="" textlink="">
      <xdr:nvSpPr>
        <xdr:cNvPr id="870" name="テキスト ボックス 869"/>
        <xdr:cNvSpPr txBox="1"/>
      </xdr:nvSpPr>
      <xdr:spPr>
        <a:xfrm>
          <a:off x="20167111" y="133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76017</xdr:rowOff>
    </xdr:from>
    <xdr:to>
      <xdr:col>28</xdr:col>
      <xdr:colOff>365125</xdr:colOff>
      <xdr:row>78</xdr:row>
      <xdr:rowOff>6167</xdr:rowOff>
    </xdr:to>
    <xdr:sp macro="" textlink="">
      <xdr:nvSpPr>
        <xdr:cNvPr id="871" name="円/楕円 870"/>
        <xdr:cNvSpPr/>
      </xdr:nvSpPr>
      <xdr:spPr>
        <a:xfrm>
          <a:off x="19494500" y="13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168744</xdr:rowOff>
    </xdr:from>
    <xdr:ext cx="534377" cy="259045"/>
    <xdr:sp macro="" textlink="">
      <xdr:nvSpPr>
        <xdr:cNvPr id="872" name="テキスト ボックス 871"/>
        <xdr:cNvSpPr txBox="1"/>
      </xdr:nvSpPr>
      <xdr:spPr>
        <a:xfrm>
          <a:off x="19278111" y="133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111989</xdr:rowOff>
    </xdr:from>
    <xdr:to>
      <xdr:col>27</xdr:col>
      <xdr:colOff>161925</xdr:colOff>
      <xdr:row>78</xdr:row>
      <xdr:rowOff>42139</xdr:rowOff>
    </xdr:to>
    <xdr:sp macro="" textlink="">
      <xdr:nvSpPr>
        <xdr:cNvPr id="873" name="円/楕円 872"/>
        <xdr:cNvSpPr/>
      </xdr:nvSpPr>
      <xdr:spPr>
        <a:xfrm>
          <a:off x="186055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33266</xdr:rowOff>
    </xdr:from>
    <xdr:ext cx="534377" cy="259045"/>
    <xdr:sp macro="" textlink="">
      <xdr:nvSpPr>
        <xdr:cNvPr id="874" name="テキスト ボックス 873"/>
        <xdr:cNvSpPr txBox="1"/>
      </xdr:nvSpPr>
      <xdr:spPr>
        <a:xfrm>
          <a:off x="18389111" y="134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8" name="テキスト ボックス 88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90" name="テキスト ボックス 88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2" name="テキスト ボックス 89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4" name="テキスト ボックス 89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6" name="テキスト ボックス 89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8" name="直線コネクタ 897"/>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9"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901"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2" name="直線コネクタ 901"/>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4"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5" name="フローチャート : 判断 904"/>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7" name="フローチャート : 判断 906"/>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8" name="テキスト ボックス 907"/>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10" name="フローチャート : 判断 90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1" name="テキスト ボックス 91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3" name="フローチャート : 判断 91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4" name="テキスト ボックス 91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5" name="フローチャート :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6" name="テキスト ボックス 91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2" name="円/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3"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4" name="円/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5" name="テキスト ボックス 92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6" name="円/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7" name="テキスト ボックス 92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8" name="円/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9" name="テキスト ボックス 92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30" name="円/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31" name="テキスト ボックス 93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年度国勢調査において、人口が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万人未満になったことにより、市町村類型が下位グループ（人口</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万人未満）になったが、類似団体内では人口が多い分類（</a:t>
          </a:r>
          <a:r>
            <a:rPr kumimoji="1" lang="ja-JP" altLang="en-US" sz="1100">
              <a:solidFill>
                <a:schemeClr val="dk1"/>
              </a:solidFill>
              <a:effectLst/>
              <a:latin typeface="+mn-lt"/>
              <a:ea typeface="+mn-ea"/>
              <a:cs typeface="+mn-cs"/>
            </a:rPr>
            <a:t>４９，１８４</a:t>
          </a:r>
          <a:r>
            <a:rPr kumimoji="1" lang="ja-JP" altLang="ja-JP" sz="1100">
              <a:solidFill>
                <a:schemeClr val="dk1"/>
              </a:solidFill>
              <a:effectLst/>
              <a:latin typeface="+mn-lt"/>
              <a:ea typeface="+mn-ea"/>
              <a:cs typeface="+mn-cs"/>
            </a:rPr>
            <a:t>人）であるため、住民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人あたりのコストが全般的に類似団体内で低い水準となっていると考えられる。</a:t>
          </a:r>
          <a:endParaRPr lang="ja-JP" altLang="ja-JP" sz="1400">
            <a:effectLst/>
          </a:endParaRPr>
        </a:p>
        <a:p>
          <a:r>
            <a:rPr kumimoji="1" lang="ja-JP" altLang="ja-JP" sz="1100">
              <a:solidFill>
                <a:schemeClr val="dk1"/>
              </a:solidFill>
              <a:effectLst/>
              <a:latin typeface="+mn-lt"/>
              <a:ea typeface="+mn-ea"/>
              <a:cs typeface="+mn-cs"/>
            </a:rPr>
            <a:t>　人件費については、平成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物件費が類似団体内で平均値を大幅に下回っている要因は、ごみ処理業務、常備消防、電算業務等を一部事務組合において共同処理を行っていることなどが挙げられる。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扶助費については、</a:t>
          </a:r>
          <a:r>
            <a:rPr kumimoji="1" lang="ja-JP" altLang="ja-JP" sz="1100">
              <a:solidFill>
                <a:schemeClr val="dk1"/>
              </a:solidFill>
              <a:effectLst/>
              <a:latin typeface="+mn-lt"/>
              <a:ea typeface="+mn-ea"/>
              <a:cs typeface="+mn-cs"/>
            </a:rPr>
            <a:t>平成２５年１月１日の市制施行に伴う生活保護費や児童福祉費などの増加が主な要因となり増加傾向にある。</a:t>
          </a:r>
          <a:r>
            <a:rPr kumimoji="1" lang="ja-JP" altLang="en-US" sz="1100">
              <a:solidFill>
                <a:schemeClr val="dk1"/>
              </a:solidFill>
              <a:effectLst/>
              <a:latin typeface="+mn-lt"/>
              <a:ea typeface="+mn-ea"/>
              <a:cs typeface="+mn-cs"/>
            </a:rPr>
            <a:t>さらに、平成２８年度は、臨時福祉給付金事業の実施や障害福祉サービス費及び子ども医療対策費の増加により大幅な増加となった。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財政の健全性を確保するため、資格審査や給付の適正化等に努める。</a:t>
          </a:r>
          <a:endParaRPr lang="ja-JP" altLang="ja-JP">
            <a:effectLst/>
          </a:endParaRPr>
        </a:p>
        <a:p>
          <a:r>
            <a:rPr kumimoji="1" lang="ja-JP" altLang="en-US" sz="1100">
              <a:solidFill>
                <a:schemeClr val="dk1"/>
              </a:solidFill>
              <a:effectLst/>
              <a:latin typeface="+mn-lt"/>
              <a:ea typeface="+mn-ea"/>
              <a:cs typeface="+mn-cs"/>
            </a:rPr>
            <a:t>　普通建設事業費は、平成２８年度で義務教育施設の耐震改修事業が完了したが、圏央道スマートインターチェンジ関連事業、大網駅東土地区画整理事業等の継続事業の実施、津波避難タワー整備や保育所緊急整備事業等の新規事業の実施に伴ない増加に転じ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義務教育施設の耐震改修事業等の財源として発行した市債の元金償還の開始に伴い増加に転じ</a:t>
          </a:r>
          <a:r>
            <a:rPr kumimoji="1" lang="ja-JP" altLang="en-US" sz="1100">
              <a:solidFill>
                <a:schemeClr val="dk1"/>
              </a:solidFill>
              <a:effectLst/>
              <a:latin typeface="+mn-lt"/>
              <a:ea typeface="+mn-ea"/>
              <a:cs typeface="+mn-cs"/>
            </a:rPr>
            <a:t>たが、今後はさらに、上記大型事業の実施及び新規予定事業の実施により増加していく</a:t>
          </a:r>
          <a:r>
            <a:rPr kumimoji="1" lang="ja-JP" altLang="ja-JP" sz="1100">
              <a:solidFill>
                <a:schemeClr val="dk1"/>
              </a:solidFill>
              <a:effectLst/>
              <a:latin typeface="+mn-lt"/>
              <a:ea typeface="+mn-ea"/>
              <a:cs typeface="+mn-cs"/>
            </a:rPr>
            <a:t>ことが想定される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人あたりのコストは、扶助費、</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公債費を中心に増加していくことが予想される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　引き続き、行財政改革の推進を通じて経常経費の削減に取り組み、財政基盤の強化に努める。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50,192
49,608
58.08
16,375,322
15,537,449
637,064
9,597,012
15,435,986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65.8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105791</xdr:rowOff>
    </xdr:from>
    <xdr:to>
      <xdr:col>6</xdr:col>
      <xdr:colOff>511175</xdr:colOff>
      <xdr:row>38</xdr:row>
      <xdr:rowOff>1588</xdr:rowOff>
    </xdr:to>
    <xdr:cxnSp macro="">
      <xdr:nvCxnSpPr>
        <xdr:cNvPr id="61" name="直線コネクタ 60"/>
        <xdr:cNvCxnSpPr/>
      </xdr:nvCxnSpPr>
      <xdr:spPr>
        <a:xfrm>
          <a:off x="3797300" y="6449441"/>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105791</xdr:rowOff>
    </xdr:from>
    <xdr:to>
      <xdr:col>5</xdr:col>
      <xdr:colOff>358775</xdr:colOff>
      <xdr:row>37</xdr:row>
      <xdr:rowOff>105982</xdr:rowOff>
    </xdr:to>
    <xdr:cxnSp macro="">
      <xdr:nvCxnSpPr>
        <xdr:cNvPr id="64" name="直線コネクタ 63"/>
        <xdr:cNvCxnSpPr/>
      </xdr:nvCxnSpPr>
      <xdr:spPr>
        <a:xfrm flipV="1">
          <a:off x="2908300" y="644944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105982</xdr:rowOff>
    </xdr:from>
    <xdr:to>
      <xdr:col>4</xdr:col>
      <xdr:colOff>155575</xdr:colOff>
      <xdr:row>37</xdr:row>
      <xdr:rowOff>138366</xdr:rowOff>
    </xdr:to>
    <xdr:cxnSp macro="">
      <xdr:nvCxnSpPr>
        <xdr:cNvPr id="67" name="直線コネクタ 66"/>
        <xdr:cNvCxnSpPr/>
      </xdr:nvCxnSpPr>
      <xdr:spPr>
        <a:xfrm flipV="1">
          <a:off x="2019300" y="644963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23559</xdr:rowOff>
    </xdr:from>
    <xdr:to>
      <xdr:col>4</xdr:col>
      <xdr:colOff>206375</xdr:colOff>
      <xdr:row>37</xdr:row>
      <xdr:rowOff>125159</xdr:rowOff>
    </xdr:to>
    <xdr:sp macro="" textlink="">
      <xdr:nvSpPr>
        <xdr:cNvPr id="68" name="フローチャート : 判断 67"/>
        <xdr:cNvSpPr/>
      </xdr:nvSpPr>
      <xdr:spPr>
        <a:xfrm>
          <a:off x="2857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141686</xdr:rowOff>
    </xdr:from>
    <xdr:ext cx="469744" cy="259045"/>
    <xdr:sp macro="" textlink="">
      <xdr:nvSpPr>
        <xdr:cNvPr id="69" name="テキスト ボックス 68"/>
        <xdr:cNvSpPr txBox="1"/>
      </xdr:nvSpPr>
      <xdr:spPr>
        <a:xfrm>
          <a:off x="2673427"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121222</xdr:rowOff>
    </xdr:from>
    <xdr:to>
      <xdr:col>2</xdr:col>
      <xdr:colOff>638175</xdr:colOff>
      <xdr:row>37</xdr:row>
      <xdr:rowOff>138366</xdr:rowOff>
    </xdr:to>
    <xdr:cxnSp macro="">
      <xdr:nvCxnSpPr>
        <xdr:cNvPr id="70" name="直線コネクタ 69"/>
        <xdr:cNvCxnSpPr/>
      </xdr:nvCxnSpPr>
      <xdr:spPr>
        <a:xfrm>
          <a:off x="1130300" y="6464872"/>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30035</xdr:rowOff>
    </xdr:from>
    <xdr:to>
      <xdr:col>3</xdr:col>
      <xdr:colOff>3175</xdr:colOff>
      <xdr:row>37</xdr:row>
      <xdr:rowOff>131635</xdr:rowOff>
    </xdr:to>
    <xdr:sp macro="" textlink="">
      <xdr:nvSpPr>
        <xdr:cNvPr id="71" name="フローチャート : 判断 70"/>
        <xdr:cNvSpPr/>
      </xdr:nvSpPr>
      <xdr:spPr>
        <a:xfrm>
          <a:off x="1968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148162</xdr:rowOff>
    </xdr:from>
    <xdr:ext cx="469744" cy="259045"/>
    <xdr:sp macro="" textlink="">
      <xdr:nvSpPr>
        <xdr:cNvPr id="72" name="テキスト ボックス 71"/>
        <xdr:cNvSpPr txBox="1"/>
      </xdr:nvSpPr>
      <xdr:spPr>
        <a:xfrm>
          <a:off x="1784427" y="61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2032</xdr:rowOff>
    </xdr:from>
    <xdr:to>
      <xdr:col>1</xdr:col>
      <xdr:colOff>485775</xdr:colOff>
      <xdr:row>37</xdr:row>
      <xdr:rowOff>103632</xdr:rowOff>
    </xdr:to>
    <xdr:sp macro="" textlink="">
      <xdr:nvSpPr>
        <xdr:cNvPr id="73" name="フローチャート : 判断 72"/>
        <xdr:cNvSpPr/>
      </xdr:nvSpPr>
      <xdr:spPr>
        <a:xfrm>
          <a:off x="107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120159</xdr:rowOff>
    </xdr:from>
    <xdr:ext cx="469744" cy="259045"/>
    <xdr:sp macro="" textlink="">
      <xdr:nvSpPr>
        <xdr:cNvPr id="74" name="テキスト ボックス 73"/>
        <xdr:cNvSpPr txBox="1"/>
      </xdr:nvSpPr>
      <xdr:spPr>
        <a:xfrm>
          <a:off x="895427"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122238</xdr:rowOff>
    </xdr:from>
    <xdr:to>
      <xdr:col>6</xdr:col>
      <xdr:colOff>561975</xdr:colOff>
      <xdr:row>38</xdr:row>
      <xdr:rowOff>52388</xdr:rowOff>
    </xdr:to>
    <xdr:sp macro="" textlink="">
      <xdr:nvSpPr>
        <xdr:cNvPr id="80" name="円/楕円 79"/>
        <xdr:cNvSpPr/>
      </xdr:nvSpPr>
      <xdr:spPr>
        <a:xfrm>
          <a:off x="45847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37165</xdr:rowOff>
    </xdr:from>
    <xdr:ext cx="469744" cy="259045"/>
    <xdr:sp macro="" textlink="">
      <xdr:nvSpPr>
        <xdr:cNvPr id="81" name="議会費該当値テキスト"/>
        <xdr:cNvSpPr txBox="1"/>
      </xdr:nvSpPr>
      <xdr:spPr>
        <a:xfrm>
          <a:off x="4686300" y="63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54991</xdr:rowOff>
    </xdr:from>
    <xdr:to>
      <xdr:col>5</xdr:col>
      <xdr:colOff>409575</xdr:colOff>
      <xdr:row>37</xdr:row>
      <xdr:rowOff>156591</xdr:rowOff>
    </xdr:to>
    <xdr:sp macro="" textlink="">
      <xdr:nvSpPr>
        <xdr:cNvPr id="82" name="円/楕円 81"/>
        <xdr:cNvSpPr/>
      </xdr:nvSpPr>
      <xdr:spPr>
        <a:xfrm>
          <a:off x="3746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147718</xdr:rowOff>
    </xdr:from>
    <xdr:ext cx="469744" cy="259045"/>
    <xdr:sp macro="" textlink="">
      <xdr:nvSpPr>
        <xdr:cNvPr id="83" name="テキスト ボックス 82"/>
        <xdr:cNvSpPr txBox="1"/>
      </xdr:nvSpPr>
      <xdr:spPr>
        <a:xfrm>
          <a:off x="3562427"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55182</xdr:rowOff>
    </xdr:from>
    <xdr:to>
      <xdr:col>4</xdr:col>
      <xdr:colOff>206375</xdr:colOff>
      <xdr:row>37</xdr:row>
      <xdr:rowOff>156782</xdr:rowOff>
    </xdr:to>
    <xdr:sp macro="" textlink="">
      <xdr:nvSpPr>
        <xdr:cNvPr id="84" name="円/楕円 83"/>
        <xdr:cNvSpPr/>
      </xdr:nvSpPr>
      <xdr:spPr>
        <a:xfrm>
          <a:off x="2857500" y="63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147908</xdr:rowOff>
    </xdr:from>
    <xdr:ext cx="469744" cy="259045"/>
    <xdr:sp macro="" textlink="">
      <xdr:nvSpPr>
        <xdr:cNvPr id="85" name="テキスト ボックス 84"/>
        <xdr:cNvSpPr txBox="1"/>
      </xdr:nvSpPr>
      <xdr:spPr>
        <a:xfrm>
          <a:off x="2673427" y="64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87566</xdr:rowOff>
    </xdr:from>
    <xdr:to>
      <xdr:col>3</xdr:col>
      <xdr:colOff>3175</xdr:colOff>
      <xdr:row>38</xdr:row>
      <xdr:rowOff>17717</xdr:rowOff>
    </xdr:to>
    <xdr:sp macro="" textlink="">
      <xdr:nvSpPr>
        <xdr:cNvPr id="86" name="円/楕円 85"/>
        <xdr:cNvSpPr/>
      </xdr:nvSpPr>
      <xdr:spPr>
        <a:xfrm>
          <a:off x="19685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8844</xdr:rowOff>
    </xdr:from>
    <xdr:ext cx="469744" cy="259045"/>
    <xdr:sp macro="" textlink="">
      <xdr:nvSpPr>
        <xdr:cNvPr id="87" name="テキスト ボックス 86"/>
        <xdr:cNvSpPr txBox="1"/>
      </xdr:nvSpPr>
      <xdr:spPr>
        <a:xfrm>
          <a:off x="1784427" y="65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70422</xdr:rowOff>
    </xdr:from>
    <xdr:to>
      <xdr:col>1</xdr:col>
      <xdr:colOff>485775</xdr:colOff>
      <xdr:row>38</xdr:row>
      <xdr:rowOff>572</xdr:rowOff>
    </xdr:to>
    <xdr:sp macro="" textlink="">
      <xdr:nvSpPr>
        <xdr:cNvPr id="88" name="円/楕円 87"/>
        <xdr:cNvSpPr/>
      </xdr:nvSpPr>
      <xdr:spPr>
        <a:xfrm>
          <a:off x="1079500" y="64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163148</xdr:rowOff>
    </xdr:from>
    <xdr:ext cx="469744" cy="259045"/>
    <xdr:sp macro="" textlink="">
      <xdr:nvSpPr>
        <xdr:cNvPr id="89" name="テキスト ボックス 88"/>
        <xdr:cNvSpPr txBox="1"/>
      </xdr:nvSpPr>
      <xdr:spPr>
        <a:xfrm>
          <a:off x="895427" y="65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149484</xdr:rowOff>
    </xdr:from>
    <xdr:to>
      <xdr:col>6</xdr:col>
      <xdr:colOff>511175</xdr:colOff>
      <xdr:row>58</xdr:row>
      <xdr:rowOff>1808</xdr:rowOff>
    </xdr:to>
    <xdr:cxnSp macro="">
      <xdr:nvCxnSpPr>
        <xdr:cNvPr id="116" name="直線コネクタ 115"/>
        <xdr:cNvCxnSpPr/>
      </xdr:nvCxnSpPr>
      <xdr:spPr>
        <a:xfrm flipV="1">
          <a:off x="3797300" y="9922134"/>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1808</xdr:rowOff>
    </xdr:from>
    <xdr:to>
      <xdr:col>5</xdr:col>
      <xdr:colOff>358775</xdr:colOff>
      <xdr:row>58</xdr:row>
      <xdr:rowOff>4849</xdr:rowOff>
    </xdr:to>
    <xdr:cxnSp macro="">
      <xdr:nvCxnSpPr>
        <xdr:cNvPr id="119" name="直線コネクタ 118"/>
        <xdr:cNvCxnSpPr/>
      </xdr:nvCxnSpPr>
      <xdr:spPr>
        <a:xfrm flipV="1">
          <a:off x="2908300" y="9945908"/>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170913</xdr:rowOff>
    </xdr:from>
    <xdr:to>
      <xdr:col>4</xdr:col>
      <xdr:colOff>155575</xdr:colOff>
      <xdr:row>58</xdr:row>
      <xdr:rowOff>4849</xdr:rowOff>
    </xdr:to>
    <xdr:cxnSp macro="">
      <xdr:nvCxnSpPr>
        <xdr:cNvPr id="122" name="直線コネクタ 121"/>
        <xdr:cNvCxnSpPr/>
      </xdr:nvCxnSpPr>
      <xdr:spPr>
        <a:xfrm>
          <a:off x="2019300" y="9943563"/>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3" name="フローチャート : 判断 122"/>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105492</xdr:rowOff>
    </xdr:from>
    <xdr:ext cx="534377" cy="259045"/>
    <xdr:sp macro="" textlink="">
      <xdr:nvSpPr>
        <xdr:cNvPr id="124" name="テキスト ボックス 123"/>
        <xdr:cNvSpPr txBox="1"/>
      </xdr:nvSpPr>
      <xdr:spPr>
        <a:xfrm>
          <a:off x="2641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164937</xdr:rowOff>
    </xdr:from>
    <xdr:to>
      <xdr:col>2</xdr:col>
      <xdr:colOff>638175</xdr:colOff>
      <xdr:row>57</xdr:row>
      <xdr:rowOff>170913</xdr:rowOff>
    </xdr:to>
    <xdr:cxnSp macro="">
      <xdr:nvCxnSpPr>
        <xdr:cNvPr id="125" name="直線コネクタ 124"/>
        <xdr:cNvCxnSpPr/>
      </xdr:nvCxnSpPr>
      <xdr:spPr>
        <a:xfrm>
          <a:off x="1130300" y="9937587"/>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6" name="フローチャート : 判断 125"/>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87337</xdr:rowOff>
    </xdr:from>
    <xdr:ext cx="534377" cy="259045"/>
    <xdr:sp macro="" textlink="">
      <xdr:nvSpPr>
        <xdr:cNvPr id="127" name="テキスト ボックス 126"/>
        <xdr:cNvSpPr txBox="1"/>
      </xdr:nvSpPr>
      <xdr:spPr>
        <a:xfrm>
          <a:off x="1752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8" name="フローチャート : 判断 127"/>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65253</xdr:rowOff>
    </xdr:from>
    <xdr:ext cx="534377" cy="259045"/>
    <xdr:sp macro="" textlink="">
      <xdr:nvSpPr>
        <xdr:cNvPr id="129" name="テキスト ボックス 128"/>
        <xdr:cNvSpPr txBox="1"/>
      </xdr:nvSpPr>
      <xdr:spPr>
        <a:xfrm>
          <a:off x="863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98684</xdr:rowOff>
    </xdr:from>
    <xdr:to>
      <xdr:col>6</xdr:col>
      <xdr:colOff>561975</xdr:colOff>
      <xdr:row>58</xdr:row>
      <xdr:rowOff>28834</xdr:rowOff>
    </xdr:to>
    <xdr:sp macro="" textlink="">
      <xdr:nvSpPr>
        <xdr:cNvPr id="135" name="円/楕円 134"/>
        <xdr:cNvSpPr/>
      </xdr:nvSpPr>
      <xdr:spPr>
        <a:xfrm>
          <a:off x="4584700" y="98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13611</xdr:rowOff>
    </xdr:from>
    <xdr:ext cx="534377" cy="259045"/>
    <xdr:sp macro="" textlink="">
      <xdr:nvSpPr>
        <xdr:cNvPr id="136" name="総務費該当値テキスト"/>
        <xdr:cNvSpPr txBox="1"/>
      </xdr:nvSpPr>
      <xdr:spPr>
        <a:xfrm>
          <a:off x="4686300" y="97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122458</xdr:rowOff>
    </xdr:from>
    <xdr:to>
      <xdr:col>5</xdr:col>
      <xdr:colOff>409575</xdr:colOff>
      <xdr:row>58</xdr:row>
      <xdr:rowOff>52608</xdr:rowOff>
    </xdr:to>
    <xdr:sp macro="" textlink="">
      <xdr:nvSpPr>
        <xdr:cNvPr id="137" name="円/楕円 136"/>
        <xdr:cNvSpPr/>
      </xdr:nvSpPr>
      <xdr:spPr>
        <a:xfrm>
          <a:off x="3746500" y="98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43735</xdr:rowOff>
    </xdr:from>
    <xdr:ext cx="534377" cy="259045"/>
    <xdr:sp macro="" textlink="">
      <xdr:nvSpPr>
        <xdr:cNvPr id="138" name="テキスト ボックス 137"/>
        <xdr:cNvSpPr txBox="1"/>
      </xdr:nvSpPr>
      <xdr:spPr>
        <a:xfrm>
          <a:off x="3530111" y="99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125499</xdr:rowOff>
    </xdr:from>
    <xdr:to>
      <xdr:col>4</xdr:col>
      <xdr:colOff>206375</xdr:colOff>
      <xdr:row>58</xdr:row>
      <xdr:rowOff>55649</xdr:rowOff>
    </xdr:to>
    <xdr:sp macro="" textlink="">
      <xdr:nvSpPr>
        <xdr:cNvPr id="139" name="円/楕円 138"/>
        <xdr:cNvSpPr/>
      </xdr:nvSpPr>
      <xdr:spPr>
        <a:xfrm>
          <a:off x="2857500" y="98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46776</xdr:rowOff>
    </xdr:from>
    <xdr:ext cx="534377" cy="259045"/>
    <xdr:sp macro="" textlink="">
      <xdr:nvSpPr>
        <xdr:cNvPr id="140" name="テキスト ボックス 139"/>
        <xdr:cNvSpPr txBox="1"/>
      </xdr:nvSpPr>
      <xdr:spPr>
        <a:xfrm>
          <a:off x="2641111" y="999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120113</xdr:rowOff>
    </xdr:from>
    <xdr:to>
      <xdr:col>3</xdr:col>
      <xdr:colOff>3175</xdr:colOff>
      <xdr:row>58</xdr:row>
      <xdr:rowOff>50263</xdr:rowOff>
    </xdr:to>
    <xdr:sp macro="" textlink="">
      <xdr:nvSpPr>
        <xdr:cNvPr id="141" name="円/楕円 140"/>
        <xdr:cNvSpPr/>
      </xdr:nvSpPr>
      <xdr:spPr>
        <a:xfrm>
          <a:off x="1968500" y="98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41390</xdr:rowOff>
    </xdr:from>
    <xdr:ext cx="534377" cy="259045"/>
    <xdr:sp macro="" textlink="">
      <xdr:nvSpPr>
        <xdr:cNvPr id="142" name="テキスト ボックス 141"/>
        <xdr:cNvSpPr txBox="1"/>
      </xdr:nvSpPr>
      <xdr:spPr>
        <a:xfrm>
          <a:off x="1752111" y="998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114137</xdr:rowOff>
    </xdr:from>
    <xdr:to>
      <xdr:col>1</xdr:col>
      <xdr:colOff>485775</xdr:colOff>
      <xdr:row>58</xdr:row>
      <xdr:rowOff>44287</xdr:rowOff>
    </xdr:to>
    <xdr:sp macro="" textlink="">
      <xdr:nvSpPr>
        <xdr:cNvPr id="143" name="円/楕円 142"/>
        <xdr:cNvSpPr/>
      </xdr:nvSpPr>
      <xdr:spPr>
        <a:xfrm>
          <a:off x="1079500" y="98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35414</xdr:rowOff>
    </xdr:from>
    <xdr:ext cx="534377" cy="259045"/>
    <xdr:sp macro="" textlink="">
      <xdr:nvSpPr>
        <xdr:cNvPr id="144" name="テキスト ボックス 143"/>
        <xdr:cNvSpPr txBox="1"/>
      </xdr:nvSpPr>
      <xdr:spPr>
        <a:xfrm>
          <a:off x="863111" y="99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81708</xdr:rowOff>
    </xdr:from>
    <xdr:to>
      <xdr:col>6</xdr:col>
      <xdr:colOff>511175</xdr:colOff>
      <xdr:row>78</xdr:row>
      <xdr:rowOff>111660</xdr:rowOff>
    </xdr:to>
    <xdr:cxnSp macro="">
      <xdr:nvCxnSpPr>
        <xdr:cNvPr id="172" name="直線コネクタ 171"/>
        <xdr:cNvCxnSpPr/>
      </xdr:nvCxnSpPr>
      <xdr:spPr>
        <a:xfrm flipV="1">
          <a:off x="3797300" y="13454808"/>
          <a:ext cx="8382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111660</xdr:rowOff>
    </xdr:from>
    <xdr:to>
      <xdr:col>5</xdr:col>
      <xdr:colOff>358775</xdr:colOff>
      <xdr:row>78</xdr:row>
      <xdr:rowOff>150133</xdr:rowOff>
    </xdr:to>
    <xdr:cxnSp macro="">
      <xdr:nvCxnSpPr>
        <xdr:cNvPr id="175" name="直線コネクタ 174"/>
        <xdr:cNvCxnSpPr/>
      </xdr:nvCxnSpPr>
      <xdr:spPr>
        <a:xfrm flipV="1">
          <a:off x="2908300" y="13484760"/>
          <a:ext cx="8890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150133</xdr:rowOff>
    </xdr:from>
    <xdr:to>
      <xdr:col>4</xdr:col>
      <xdr:colOff>155575</xdr:colOff>
      <xdr:row>79</xdr:row>
      <xdr:rowOff>22844</xdr:rowOff>
    </xdr:to>
    <xdr:cxnSp macro="">
      <xdr:nvCxnSpPr>
        <xdr:cNvPr id="178" name="直線コネクタ 177"/>
        <xdr:cNvCxnSpPr/>
      </xdr:nvCxnSpPr>
      <xdr:spPr>
        <a:xfrm flipV="1">
          <a:off x="2019300" y="13523233"/>
          <a:ext cx="889000" cy="4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58167</xdr:rowOff>
    </xdr:from>
    <xdr:to>
      <xdr:col>4</xdr:col>
      <xdr:colOff>206375</xdr:colOff>
      <xdr:row>77</xdr:row>
      <xdr:rowOff>159767</xdr:rowOff>
    </xdr:to>
    <xdr:sp macro="" textlink="">
      <xdr:nvSpPr>
        <xdr:cNvPr id="179" name="フローチャート : 判断 178"/>
        <xdr:cNvSpPr/>
      </xdr:nvSpPr>
      <xdr:spPr>
        <a:xfrm>
          <a:off x="2857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4844</xdr:rowOff>
    </xdr:from>
    <xdr:ext cx="599010" cy="259045"/>
    <xdr:sp macro="" textlink="">
      <xdr:nvSpPr>
        <xdr:cNvPr id="180" name="テキスト ボックス 179"/>
        <xdr:cNvSpPr txBox="1"/>
      </xdr:nvSpPr>
      <xdr:spPr>
        <a:xfrm>
          <a:off x="2608794"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22844</xdr:rowOff>
    </xdr:from>
    <xdr:to>
      <xdr:col>2</xdr:col>
      <xdr:colOff>638175</xdr:colOff>
      <xdr:row>79</xdr:row>
      <xdr:rowOff>73817</xdr:rowOff>
    </xdr:to>
    <xdr:cxnSp macro="">
      <xdr:nvCxnSpPr>
        <xdr:cNvPr id="181" name="直線コネクタ 180"/>
        <xdr:cNvCxnSpPr/>
      </xdr:nvCxnSpPr>
      <xdr:spPr>
        <a:xfrm flipV="1">
          <a:off x="1130300" y="13567394"/>
          <a:ext cx="889000" cy="5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88328</xdr:rowOff>
    </xdr:from>
    <xdr:to>
      <xdr:col>3</xdr:col>
      <xdr:colOff>3175</xdr:colOff>
      <xdr:row>78</xdr:row>
      <xdr:rowOff>18478</xdr:rowOff>
    </xdr:to>
    <xdr:sp macro="" textlink="">
      <xdr:nvSpPr>
        <xdr:cNvPr id="182" name="フローチャート : 判断 181"/>
        <xdr:cNvSpPr/>
      </xdr:nvSpPr>
      <xdr:spPr>
        <a:xfrm>
          <a:off x="1968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35005</xdr:rowOff>
    </xdr:from>
    <xdr:ext cx="599010" cy="259045"/>
    <xdr:sp macro="" textlink="">
      <xdr:nvSpPr>
        <xdr:cNvPr id="183" name="テキスト ボックス 182"/>
        <xdr:cNvSpPr txBox="1"/>
      </xdr:nvSpPr>
      <xdr:spPr>
        <a:xfrm>
          <a:off x="1719794"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113736</xdr:rowOff>
    </xdr:from>
    <xdr:to>
      <xdr:col>1</xdr:col>
      <xdr:colOff>485775</xdr:colOff>
      <xdr:row>78</xdr:row>
      <xdr:rowOff>43886</xdr:rowOff>
    </xdr:to>
    <xdr:sp macro="" textlink="">
      <xdr:nvSpPr>
        <xdr:cNvPr id="184" name="フローチャート : 判断 183"/>
        <xdr:cNvSpPr/>
      </xdr:nvSpPr>
      <xdr:spPr>
        <a:xfrm>
          <a:off x="1079500" y="133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60413</xdr:rowOff>
    </xdr:from>
    <xdr:ext cx="599010" cy="259045"/>
    <xdr:sp macro="" textlink="">
      <xdr:nvSpPr>
        <xdr:cNvPr id="185" name="テキスト ボックス 184"/>
        <xdr:cNvSpPr txBox="1"/>
      </xdr:nvSpPr>
      <xdr:spPr>
        <a:xfrm>
          <a:off x="830794" y="130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30908</xdr:rowOff>
    </xdr:from>
    <xdr:to>
      <xdr:col>6</xdr:col>
      <xdr:colOff>561975</xdr:colOff>
      <xdr:row>78</xdr:row>
      <xdr:rowOff>132508</xdr:rowOff>
    </xdr:to>
    <xdr:sp macro="" textlink="">
      <xdr:nvSpPr>
        <xdr:cNvPr id="191" name="円/楕円 190"/>
        <xdr:cNvSpPr/>
      </xdr:nvSpPr>
      <xdr:spPr>
        <a:xfrm>
          <a:off x="4584700" y="134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117285</xdr:rowOff>
    </xdr:from>
    <xdr:ext cx="599010" cy="259045"/>
    <xdr:sp macro="" textlink="">
      <xdr:nvSpPr>
        <xdr:cNvPr id="192" name="民生費該当値テキスト"/>
        <xdr:cNvSpPr txBox="1"/>
      </xdr:nvSpPr>
      <xdr:spPr>
        <a:xfrm>
          <a:off x="4686300" y="1331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60860</xdr:rowOff>
    </xdr:from>
    <xdr:to>
      <xdr:col>5</xdr:col>
      <xdr:colOff>409575</xdr:colOff>
      <xdr:row>78</xdr:row>
      <xdr:rowOff>162460</xdr:rowOff>
    </xdr:to>
    <xdr:sp macro="" textlink="">
      <xdr:nvSpPr>
        <xdr:cNvPr id="193" name="円/楕円 192"/>
        <xdr:cNvSpPr/>
      </xdr:nvSpPr>
      <xdr:spPr>
        <a:xfrm>
          <a:off x="3746500" y="134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153587</xdr:rowOff>
    </xdr:from>
    <xdr:ext cx="599010" cy="259045"/>
    <xdr:sp macro="" textlink="">
      <xdr:nvSpPr>
        <xdr:cNvPr id="194" name="テキスト ボックス 193"/>
        <xdr:cNvSpPr txBox="1"/>
      </xdr:nvSpPr>
      <xdr:spPr>
        <a:xfrm>
          <a:off x="3497794" y="1352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99333</xdr:rowOff>
    </xdr:from>
    <xdr:to>
      <xdr:col>4</xdr:col>
      <xdr:colOff>206375</xdr:colOff>
      <xdr:row>79</xdr:row>
      <xdr:rowOff>29483</xdr:rowOff>
    </xdr:to>
    <xdr:sp macro="" textlink="">
      <xdr:nvSpPr>
        <xdr:cNvPr id="195" name="円/楕円 194"/>
        <xdr:cNvSpPr/>
      </xdr:nvSpPr>
      <xdr:spPr>
        <a:xfrm>
          <a:off x="2857500" y="134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20610</xdr:rowOff>
    </xdr:from>
    <xdr:ext cx="534377" cy="259045"/>
    <xdr:sp macro="" textlink="">
      <xdr:nvSpPr>
        <xdr:cNvPr id="196" name="テキスト ボックス 195"/>
        <xdr:cNvSpPr txBox="1"/>
      </xdr:nvSpPr>
      <xdr:spPr>
        <a:xfrm>
          <a:off x="2641111" y="13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143494</xdr:rowOff>
    </xdr:from>
    <xdr:to>
      <xdr:col>3</xdr:col>
      <xdr:colOff>3175</xdr:colOff>
      <xdr:row>79</xdr:row>
      <xdr:rowOff>73644</xdr:rowOff>
    </xdr:to>
    <xdr:sp macro="" textlink="">
      <xdr:nvSpPr>
        <xdr:cNvPr id="197" name="円/楕円 196"/>
        <xdr:cNvSpPr/>
      </xdr:nvSpPr>
      <xdr:spPr>
        <a:xfrm>
          <a:off x="1968500" y="135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64771</xdr:rowOff>
    </xdr:from>
    <xdr:ext cx="534377" cy="259045"/>
    <xdr:sp macro="" textlink="">
      <xdr:nvSpPr>
        <xdr:cNvPr id="198" name="テキスト ボックス 197"/>
        <xdr:cNvSpPr txBox="1"/>
      </xdr:nvSpPr>
      <xdr:spPr>
        <a:xfrm>
          <a:off x="1752111" y="136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23017</xdr:rowOff>
    </xdr:from>
    <xdr:to>
      <xdr:col>1</xdr:col>
      <xdr:colOff>485775</xdr:colOff>
      <xdr:row>79</xdr:row>
      <xdr:rowOff>124617</xdr:rowOff>
    </xdr:to>
    <xdr:sp macro="" textlink="">
      <xdr:nvSpPr>
        <xdr:cNvPr id="199" name="円/楕円 198"/>
        <xdr:cNvSpPr/>
      </xdr:nvSpPr>
      <xdr:spPr>
        <a:xfrm>
          <a:off x="1079500" y="135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115744</xdr:rowOff>
    </xdr:from>
    <xdr:ext cx="534377" cy="259045"/>
    <xdr:sp macro="" textlink="">
      <xdr:nvSpPr>
        <xdr:cNvPr id="200" name="テキスト ボックス 199"/>
        <xdr:cNvSpPr txBox="1"/>
      </xdr:nvSpPr>
      <xdr:spPr>
        <a:xfrm>
          <a:off x="863111" y="136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5735</xdr:rowOff>
    </xdr:from>
    <xdr:to>
      <xdr:col>6</xdr:col>
      <xdr:colOff>511175</xdr:colOff>
      <xdr:row>97</xdr:row>
      <xdr:rowOff>13719</xdr:rowOff>
    </xdr:to>
    <xdr:cxnSp macro="">
      <xdr:nvCxnSpPr>
        <xdr:cNvPr id="225" name="直線コネクタ 224"/>
        <xdr:cNvCxnSpPr/>
      </xdr:nvCxnSpPr>
      <xdr:spPr>
        <a:xfrm flipV="1">
          <a:off x="3797300" y="16636385"/>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13719</xdr:rowOff>
    </xdr:from>
    <xdr:to>
      <xdr:col>5</xdr:col>
      <xdr:colOff>358775</xdr:colOff>
      <xdr:row>97</xdr:row>
      <xdr:rowOff>14948</xdr:rowOff>
    </xdr:to>
    <xdr:cxnSp macro="">
      <xdr:nvCxnSpPr>
        <xdr:cNvPr id="228" name="直線コネクタ 227"/>
        <xdr:cNvCxnSpPr/>
      </xdr:nvCxnSpPr>
      <xdr:spPr>
        <a:xfrm flipV="1">
          <a:off x="2908300" y="16644369"/>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14948</xdr:rowOff>
    </xdr:from>
    <xdr:to>
      <xdr:col>4</xdr:col>
      <xdr:colOff>155575</xdr:colOff>
      <xdr:row>97</xdr:row>
      <xdr:rowOff>18142</xdr:rowOff>
    </xdr:to>
    <xdr:cxnSp macro="">
      <xdr:nvCxnSpPr>
        <xdr:cNvPr id="231" name="直線コネクタ 230"/>
        <xdr:cNvCxnSpPr/>
      </xdr:nvCxnSpPr>
      <xdr:spPr>
        <a:xfrm flipV="1">
          <a:off x="2019300" y="16645598"/>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107457</xdr:rowOff>
    </xdr:from>
    <xdr:to>
      <xdr:col>4</xdr:col>
      <xdr:colOff>206375</xdr:colOff>
      <xdr:row>97</xdr:row>
      <xdr:rowOff>37607</xdr:rowOff>
    </xdr:to>
    <xdr:sp macro="" textlink="">
      <xdr:nvSpPr>
        <xdr:cNvPr id="232" name="フローチャート : 判断 231"/>
        <xdr:cNvSpPr/>
      </xdr:nvSpPr>
      <xdr:spPr>
        <a:xfrm>
          <a:off x="2857500" y="165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54134</xdr:rowOff>
    </xdr:from>
    <xdr:ext cx="534377" cy="259045"/>
    <xdr:sp macro="" textlink="">
      <xdr:nvSpPr>
        <xdr:cNvPr id="233" name="テキスト ボックス 232"/>
        <xdr:cNvSpPr txBox="1"/>
      </xdr:nvSpPr>
      <xdr:spPr>
        <a:xfrm>
          <a:off x="2641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8717</xdr:rowOff>
    </xdr:from>
    <xdr:to>
      <xdr:col>2</xdr:col>
      <xdr:colOff>638175</xdr:colOff>
      <xdr:row>97</xdr:row>
      <xdr:rowOff>18142</xdr:rowOff>
    </xdr:to>
    <xdr:cxnSp macro="">
      <xdr:nvCxnSpPr>
        <xdr:cNvPr id="234" name="直線コネクタ 233"/>
        <xdr:cNvCxnSpPr/>
      </xdr:nvCxnSpPr>
      <xdr:spPr>
        <a:xfrm>
          <a:off x="1130300" y="16639367"/>
          <a:ext cx="889000" cy="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101994</xdr:rowOff>
    </xdr:from>
    <xdr:to>
      <xdr:col>3</xdr:col>
      <xdr:colOff>3175</xdr:colOff>
      <xdr:row>97</xdr:row>
      <xdr:rowOff>32144</xdr:rowOff>
    </xdr:to>
    <xdr:sp macro="" textlink="">
      <xdr:nvSpPr>
        <xdr:cNvPr id="235" name="フローチャート : 判断 234"/>
        <xdr:cNvSpPr/>
      </xdr:nvSpPr>
      <xdr:spPr>
        <a:xfrm>
          <a:off x="1968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48671</xdr:rowOff>
    </xdr:from>
    <xdr:ext cx="534377" cy="259045"/>
    <xdr:sp macro="" textlink="">
      <xdr:nvSpPr>
        <xdr:cNvPr id="236" name="テキスト ボックス 235"/>
        <xdr:cNvSpPr txBox="1"/>
      </xdr:nvSpPr>
      <xdr:spPr>
        <a:xfrm>
          <a:off x="1752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112823</xdr:rowOff>
    </xdr:from>
    <xdr:to>
      <xdr:col>1</xdr:col>
      <xdr:colOff>485775</xdr:colOff>
      <xdr:row>97</xdr:row>
      <xdr:rowOff>42973</xdr:rowOff>
    </xdr:to>
    <xdr:sp macro="" textlink="">
      <xdr:nvSpPr>
        <xdr:cNvPr id="237" name="フローチャート : 判断 236"/>
        <xdr:cNvSpPr/>
      </xdr:nvSpPr>
      <xdr:spPr>
        <a:xfrm>
          <a:off x="1079500" y="1657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59500</xdr:rowOff>
    </xdr:from>
    <xdr:ext cx="534377" cy="259045"/>
    <xdr:sp macro="" textlink="">
      <xdr:nvSpPr>
        <xdr:cNvPr id="238" name="テキスト ボックス 237"/>
        <xdr:cNvSpPr txBox="1"/>
      </xdr:nvSpPr>
      <xdr:spPr>
        <a:xfrm>
          <a:off x="863111" y="163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126385</xdr:rowOff>
    </xdr:from>
    <xdr:to>
      <xdr:col>6</xdr:col>
      <xdr:colOff>561975</xdr:colOff>
      <xdr:row>97</xdr:row>
      <xdr:rowOff>56535</xdr:rowOff>
    </xdr:to>
    <xdr:sp macro="" textlink="">
      <xdr:nvSpPr>
        <xdr:cNvPr id="244" name="円/楕円 243"/>
        <xdr:cNvSpPr/>
      </xdr:nvSpPr>
      <xdr:spPr>
        <a:xfrm>
          <a:off x="4584700" y="1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41312</xdr:rowOff>
    </xdr:from>
    <xdr:ext cx="534377" cy="259045"/>
    <xdr:sp macro="" textlink="">
      <xdr:nvSpPr>
        <xdr:cNvPr id="245" name="衛生費該当値テキスト"/>
        <xdr:cNvSpPr txBox="1"/>
      </xdr:nvSpPr>
      <xdr:spPr>
        <a:xfrm>
          <a:off x="4686300" y="165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134369</xdr:rowOff>
    </xdr:from>
    <xdr:to>
      <xdr:col>5</xdr:col>
      <xdr:colOff>409575</xdr:colOff>
      <xdr:row>97</xdr:row>
      <xdr:rowOff>64519</xdr:rowOff>
    </xdr:to>
    <xdr:sp macro="" textlink="">
      <xdr:nvSpPr>
        <xdr:cNvPr id="246" name="円/楕円 245"/>
        <xdr:cNvSpPr/>
      </xdr:nvSpPr>
      <xdr:spPr>
        <a:xfrm>
          <a:off x="3746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55646</xdr:rowOff>
    </xdr:from>
    <xdr:ext cx="534377" cy="259045"/>
    <xdr:sp macro="" textlink="">
      <xdr:nvSpPr>
        <xdr:cNvPr id="247" name="テキスト ボックス 246"/>
        <xdr:cNvSpPr txBox="1"/>
      </xdr:nvSpPr>
      <xdr:spPr>
        <a:xfrm>
          <a:off x="3530111" y="166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135598</xdr:rowOff>
    </xdr:from>
    <xdr:to>
      <xdr:col>4</xdr:col>
      <xdr:colOff>206375</xdr:colOff>
      <xdr:row>97</xdr:row>
      <xdr:rowOff>65748</xdr:rowOff>
    </xdr:to>
    <xdr:sp macro="" textlink="">
      <xdr:nvSpPr>
        <xdr:cNvPr id="248" name="円/楕円 247"/>
        <xdr:cNvSpPr/>
      </xdr:nvSpPr>
      <xdr:spPr>
        <a:xfrm>
          <a:off x="2857500" y="165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56875</xdr:rowOff>
    </xdr:from>
    <xdr:ext cx="534377" cy="259045"/>
    <xdr:sp macro="" textlink="">
      <xdr:nvSpPr>
        <xdr:cNvPr id="249" name="テキスト ボックス 248"/>
        <xdr:cNvSpPr txBox="1"/>
      </xdr:nvSpPr>
      <xdr:spPr>
        <a:xfrm>
          <a:off x="2641111" y="166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138792</xdr:rowOff>
    </xdr:from>
    <xdr:to>
      <xdr:col>3</xdr:col>
      <xdr:colOff>3175</xdr:colOff>
      <xdr:row>97</xdr:row>
      <xdr:rowOff>68942</xdr:rowOff>
    </xdr:to>
    <xdr:sp macro="" textlink="">
      <xdr:nvSpPr>
        <xdr:cNvPr id="250" name="円/楕円 249"/>
        <xdr:cNvSpPr/>
      </xdr:nvSpPr>
      <xdr:spPr>
        <a:xfrm>
          <a:off x="1968500" y="165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60069</xdr:rowOff>
    </xdr:from>
    <xdr:ext cx="534377" cy="259045"/>
    <xdr:sp macro="" textlink="">
      <xdr:nvSpPr>
        <xdr:cNvPr id="251" name="テキスト ボックス 250"/>
        <xdr:cNvSpPr txBox="1"/>
      </xdr:nvSpPr>
      <xdr:spPr>
        <a:xfrm>
          <a:off x="1752111" y="166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129367</xdr:rowOff>
    </xdr:from>
    <xdr:to>
      <xdr:col>1</xdr:col>
      <xdr:colOff>485775</xdr:colOff>
      <xdr:row>97</xdr:row>
      <xdr:rowOff>59517</xdr:rowOff>
    </xdr:to>
    <xdr:sp macro="" textlink="">
      <xdr:nvSpPr>
        <xdr:cNvPr id="252" name="円/楕円 251"/>
        <xdr:cNvSpPr/>
      </xdr:nvSpPr>
      <xdr:spPr>
        <a:xfrm>
          <a:off x="1079500" y="165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50644</xdr:rowOff>
    </xdr:from>
    <xdr:ext cx="534377" cy="259045"/>
    <xdr:sp macro="" textlink="">
      <xdr:nvSpPr>
        <xdr:cNvPr id="253" name="テキスト ボックス 252"/>
        <xdr:cNvSpPr txBox="1"/>
      </xdr:nvSpPr>
      <xdr:spPr>
        <a:xfrm>
          <a:off x="863111" y="166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0" name="直線コネクタ 28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1" name="フローチャート : 判断 290"/>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104810</xdr:rowOff>
    </xdr:from>
    <xdr:ext cx="469744" cy="259045"/>
    <xdr:sp macro="" textlink="">
      <xdr:nvSpPr>
        <xdr:cNvPr id="292" name="テキスト ボックス 291"/>
        <xdr:cNvSpPr txBox="1"/>
      </xdr:nvSpPr>
      <xdr:spPr>
        <a:xfrm>
          <a:off x="8515427"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3" name="直線コネクタ 29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294" name="フローチャート : 判断 293"/>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1940</xdr:rowOff>
    </xdr:from>
    <xdr:ext cx="469744" cy="259045"/>
    <xdr:sp macro="" textlink="">
      <xdr:nvSpPr>
        <xdr:cNvPr id="295" name="テキスト ボックス 294"/>
        <xdr:cNvSpPr txBox="1"/>
      </xdr:nvSpPr>
      <xdr:spPr>
        <a:xfrm>
          <a:off x="7626427"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296" name="フローチャート : 判断 295"/>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63662</xdr:rowOff>
    </xdr:from>
    <xdr:ext cx="469744" cy="259045"/>
    <xdr:sp macro="" textlink="">
      <xdr:nvSpPr>
        <xdr:cNvPr id="297" name="テキスト ボックス 296"/>
        <xdr:cNvSpPr txBox="1"/>
      </xdr:nvSpPr>
      <xdr:spPr>
        <a:xfrm>
          <a:off x="6737427" y="589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09" name="円/楕円 30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0" name="テキスト ボックス 30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1" name="円/楕円 31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2" name="テキスト ボックス 31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49568</xdr:rowOff>
    </xdr:from>
    <xdr:to>
      <xdr:col>15</xdr:col>
      <xdr:colOff>180975</xdr:colOff>
      <xdr:row>58</xdr:row>
      <xdr:rowOff>82359</xdr:rowOff>
    </xdr:to>
    <xdr:cxnSp macro="">
      <xdr:nvCxnSpPr>
        <xdr:cNvPr id="341" name="直線コネクタ 340"/>
        <xdr:cNvCxnSpPr/>
      </xdr:nvCxnSpPr>
      <xdr:spPr>
        <a:xfrm>
          <a:off x="9639300" y="9822218"/>
          <a:ext cx="838200" cy="2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49568</xdr:rowOff>
    </xdr:from>
    <xdr:to>
      <xdr:col>14</xdr:col>
      <xdr:colOff>28575</xdr:colOff>
      <xdr:row>58</xdr:row>
      <xdr:rowOff>90398</xdr:rowOff>
    </xdr:to>
    <xdr:cxnSp macro="">
      <xdr:nvCxnSpPr>
        <xdr:cNvPr id="344" name="直線コネクタ 343"/>
        <xdr:cNvCxnSpPr/>
      </xdr:nvCxnSpPr>
      <xdr:spPr>
        <a:xfrm flipV="1">
          <a:off x="8750300" y="9822218"/>
          <a:ext cx="889000" cy="2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73431</xdr:rowOff>
    </xdr:from>
    <xdr:to>
      <xdr:col>12</xdr:col>
      <xdr:colOff>511175</xdr:colOff>
      <xdr:row>58</xdr:row>
      <xdr:rowOff>90398</xdr:rowOff>
    </xdr:to>
    <xdr:cxnSp macro="">
      <xdr:nvCxnSpPr>
        <xdr:cNvPr id="347" name="直線コネクタ 346"/>
        <xdr:cNvCxnSpPr/>
      </xdr:nvCxnSpPr>
      <xdr:spPr>
        <a:xfrm>
          <a:off x="7861300" y="10017531"/>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48" name="フローチャート : 判断 347"/>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101464</xdr:rowOff>
    </xdr:from>
    <xdr:ext cx="534377" cy="259045"/>
    <xdr:sp macro="" textlink="">
      <xdr:nvSpPr>
        <xdr:cNvPr id="349" name="テキスト ボックス 348"/>
        <xdr:cNvSpPr txBox="1"/>
      </xdr:nvSpPr>
      <xdr:spPr>
        <a:xfrm>
          <a:off x="8483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73431</xdr:rowOff>
    </xdr:from>
    <xdr:to>
      <xdr:col>11</xdr:col>
      <xdr:colOff>307975</xdr:colOff>
      <xdr:row>58</xdr:row>
      <xdr:rowOff>110554</xdr:rowOff>
    </xdr:to>
    <xdr:cxnSp macro="">
      <xdr:nvCxnSpPr>
        <xdr:cNvPr id="350" name="直線コネクタ 349"/>
        <xdr:cNvCxnSpPr/>
      </xdr:nvCxnSpPr>
      <xdr:spPr>
        <a:xfrm flipV="1">
          <a:off x="6972300" y="10017531"/>
          <a:ext cx="889000" cy="3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1" name="フローチャート : 判断 350"/>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106735</xdr:rowOff>
    </xdr:from>
    <xdr:ext cx="534377" cy="259045"/>
    <xdr:sp macro="" textlink="">
      <xdr:nvSpPr>
        <xdr:cNvPr id="352" name="テキスト ボックス 351"/>
        <xdr:cNvSpPr txBox="1"/>
      </xdr:nvSpPr>
      <xdr:spPr>
        <a:xfrm>
          <a:off x="7594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3" name="フローチャート : 判断 352"/>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124553</xdr:rowOff>
    </xdr:from>
    <xdr:ext cx="534377" cy="259045"/>
    <xdr:sp macro="" textlink="">
      <xdr:nvSpPr>
        <xdr:cNvPr id="354" name="テキスト ボックス 353"/>
        <xdr:cNvSpPr txBox="1"/>
      </xdr:nvSpPr>
      <xdr:spPr>
        <a:xfrm>
          <a:off x="6705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31559</xdr:rowOff>
    </xdr:from>
    <xdr:to>
      <xdr:col>15</xdr:col>
      <xdr:colOff>231775</xdr:colOff>
      <xdr:row>58</xdr:row>
      <xdr:rowOff>133159</xdr:rowOff>
    </xdr:to>
    <xdr:sp macro="" textlink="">
      <xdr:nvSpPr>
        <xdr:cNvPr id="360" name="円/楕円 359"/>
        <xdr:cNvSpPr/>
      </xdr:nvSpPr>
      <xdr:spPr>
        <a:xfrm>
          <a:off x="10426700" y="99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117936</xdr:rowOff>
    </xdr:from>
    <xdr:ext cx="534377" cy="259045"/>
    <xdr:sp macro="" textlink="">
      <xdr:nvSpPr>
        <xdr:cNvPr id="361" name="農林水産業費該当値テキスト"/>
        <xdr:cNvSpPr txBox="1"/>
      </xdr:nvSpPr>
      <xdr:spPr>
        <a:xfrm>
          <a:off x="10528300" y="98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170218</xdr:rowOff>
    </xdr:from>
    <xdr:to>
      <xdr:col>14</xdr:col>
      <xdr:colOff>79375</xdr:colOff>
      <xdr:row>57</xdr:row>
      <xdr:rowOff>100368</xdr:rowOff>
    </xdr:to>
    <xdr:sp macro="" textlink="">
      <xdr:nvSpPr>
        <xdr:cNvPr id="362" name="円/楕円 361"/>
        <xdr:cNvSpPr/>
      </xdr:nvSpPr>
      <xdr:spPr>
        <a:xfrm>
          <a:off x="9588500" y="97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91495</xdr:rowOff>
    </xdr:from>
    <xdr:ext cx="534377" cy="259045"/>
    <xdr:sp macro="" textlink="">
      <xdr:nvSpPr>
        <xdr:cNvPr id="363" name="テキスト ボックス 362"/>
        <xdr:cNvSpPr txBox="1"/>
      </xdr:nvSpPr>
      <xdr:spPr>
        <a:xfrm>
          <a:off x="9372111" y="98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39598</xdr:rowOff>
    </xdr:from>
    <xdr:to>
      <xdr:col>12</xdr:col>
      <xdr:colOff>561975</xdr:colOff>
      <xdr:row>58</xdr:row>
      <xdr:rowOff>141198</xdr:rowOff>
    </xdr:to>
    <xdr:sp macro="" textlink="">
      <xdr:nvSpPr>
        <xdr:cNvPr id="364" name="円/楕円 363"/>
        <xdr:cNvSpPr/>
      </xdr:nvSpPr>
      <xdr:spPr>
        <a:xfrm>
          <a:off x="8699500" y="99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132325</xdr:rowOff>
    </xdr:from>
    <xdr:ext cx="469744" cy="259045"/>
    <xdr:sp macro="" textlink="">
      <xdr:nvSpPr>
        <xdr:cNvPr id="365" name="テキスト ボックス 364"/>
        <xdr:cNvSpPr txBox="1"/>
      </xdr:nvSpPr>
      <xdr:spPr>
        <a:xfrm>
          <a:off x="8515427" y="100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22631</xdr:rowOff>
    </xdr:from>
    <xdr:to>
      <xdr:col>11</xdr:col>
      <xdr:colOff>358775</xdr:colOff>
      <xdr:row>58</xdr:row>
      <xdr:rowOff>124231</xdr:rowOff>
    </xdr:to>
    <xdr:sp macro="" textlink="">
      <xdr:nvSpPr>
        <xdr:cNvPr id="366" name="円/楕円 365"/>
        <xdr:cNvSpPr/>
      </xdr:nvSpPr>
      <xdr:spPr>
        <a:xfrm>
          <a:off x="7810500" y="996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115358</xdr:rowOff>
    </xdr:from>
    <xdr:ext cx="534377" cy="259045"/>
    <xdr:sp macro="" textlink="">
      <xdr:nvSpPr>
        <xdr:cNvPr id="367" name="テキスト ボックス 366"/>
        <xdr:cNvSpPr txBox="1"/>
      </xdr:nvSpPr>
      <xdr:spPr>
        <a:xfrm>
          <a:off x="7594111" y="100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59754</xdr:rowOff>
    </xdr:from>
    <xdr:to>
      <xdr:col>10</xdr:col>
      <xdr:colOff>155575</xdr:colOff>
      <xdr:row>58</xdr:row>
      <xdr:rowOff>161354</xdr:rowOff>
    </xdr:to>
    <xdr:sp macro="" textlink="">
      <xdr:nvSpPr>
        <xdr:cNvPr id="368" name="円/楕円 367"/>
        <xdr:cNvSpPr/>
      </xdr:nvSpPr>
      <xdr:spPr>
        <a:xfrm>
          <a:off x="6921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152481</xdr:rowOff>
    </xdr:from>
    <xdr:ext cx="469744" cy="259045"/>
    <xdr:sp macro="" textlink="">
      <xdr:nvSpPr>
        <xdr:cNvPr id="369" name="テキスト ボックス 368"/>
        <xdr:cNvSpPr txBox="1"/>
      </xdr:nvSpPr>
      <xdr:spPr>
        <a:xfrm>
          <a:off x="6737427" y="100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163945</xdr:rowOff>
    </xdr:from>
    <xdr:to>
      <xdr:col>15</xdr:col>
      <xdr:colOff>180975</xdr:colOff>
      <xdr:row>79</xdr:row>
      <xdr:rowOff>6769</xdr:rowOff>
    </xdr:to>
    <xdr:cxnSp macro="">
      <xdr:nvCxnSpPr>
        <xdr:cNvPr id="398" name="直線コネクタ 397"/>
        <xdr:cNvCxnSpPr/>
      </xdr:nvCxnSpPr>
      <xdr:spPr>
        <a:xfrm>
          <a:off x="9639300" y="13537045"/>
          <a:ext cx="8382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163945</xdr:rowOff>
    </xdr:from>
    <xdr:to>
      <xdr:col>14</xdr:col>
      <xdr:colOff>28575</xdr:colOff>
      <xdr:row>79</xdr:row>
      <xdr:rowOff>7722</xdr:rowOff>
    </xdr:to>
    <xdr:cxnSp macro="">
      <xdr:nvCxnSpPr>
        <xdr:cNvPr id="401" name="直線コネクタ 400"/>
        <xdr:cNvCxnSpPr/>
      </xdr:nvCxnSpPr>
      <xdr:spPr>
        <a:xfrm flipV="1">
          <a:off x="8750300" y="13537045"/>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7722</xdr:rowOff>
    </xdr:from>
    <xdr:to>
      <xdr:col>12</xdr:col>
      <xdr:colOff>511175</xdr:colOff>
      <xdr:row>79</xdr:row>
      <xdr:rowOff>9703</xdr:rowOff>
    </xdr:to>
    <xdr:cxnSp macro="">
      <xdr:nvCxnSpPr>
        <xdr:cNvPr id="404" name="直線コネクタ 403"/>
        <xdr:cNvCxnSpPr/>
      </xdr:nvCxnSpPr>
      <xdr:spPr>
        <a:xfrm flipV="1">
          <a:off x="7861300" y="1355227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50381</xdr:rowOff>
    </xdr:from>
    <xdr:to>
      <xdr:col>12</xdr:col>
      <xdr:colOff>561975</xdr:colOff>
      <xdr:row>78</xdr:row>
      <xdr:rowOff>151981</xdr:rowOff>
    </xdr:to>
    <xdr:sp macro="" textlink="">
      <xdr:nvSpPr>
        <xdr:cNvPr id="405" name="フローチャート : 判断 404"/>
        <xdr:cNvSpPr/>
      </xdr:nvSpPr>
      <xdr:spPr>
        <a:xfrm>
          <a:off x="8699500" y="1342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168508</xdr:rowOff>
    </xdr:from>
    <xdr:ext cx="469744" cy="259045"/>
    <xdr:sp macro="" textlink="">
      <xdr:nvSpPr>
        <xdr:cNvPr id="406" name="テキスト ボックス 405"/>
        <xdr:cNvSpPr txBox="1"/>
      </xdr:nvSpPr>
      <xdr:spPr>
        <a:xfrm>
          <a:off x="8515427" y="131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9703</xdr:rowOff>
    </xdr:from>
    <xdr:to>
      <xdr:col>11</xdr:col>
      <xdr:colOff>307975</xdr:colOff>
      <xdr:row>79</xdr:row>
      <xdr:rowOff>12802</xdr:rowOff>
    </xdr:to>
    <xdr:cxnSp macro="">
      <xdr:nvCxnSpPr>
        <xdr:cNvPr id="407" name="直線コネクタ 406"/>
        <xdr:cNvCxnSpPr/>
      </xdr:nvCxnSpPr>
      <xdr:spPr>
        <a:xfrm flipV="1">
          <a:off x="6972300" y="13554253"/>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55587</xdr:rowOff>
    </xdr:from>
    <xdr:to>
      <xdr:col>11</xdr:col>
      <xdr:colOff>358775</xdr:colOff>
      <xdr:row>78</xdr:row>
      <xdr:rowOff>157187</xdr:rowOff>
    </xdr:to>
    <xdr:sp macro="" textlink="">
      <xdr:nvSpPr>
        <xdr:cNvPr id="408" name="フローチャート : 判断 407"/>
        <xdr:cNvSpPr/>
      </xdr:nvSpPr>
      <xdr:spPr>
        <a:xfrm>
          <a:off x="7810500" y="1342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2264</xdr:rowOff>
    </xdr:from>
    <xdr:ext cx="469744" cy="259045"/>
    <xdr:sp macro="" textlink="">
      <xdr:nvSpPr>
        <xdr:cNvPr id="409" name="テキスト ボックス 408"/>
        <xdr:cNvSpPr txBox="1"/>
      </xdr:nvSpPr>
      <xdr:spPr>
        <a:xfrm>
          <a:off x="7626427" y="1320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60833</xdr:rowOff>
    </xdr:from>
    <xdr:to>
      <xdr:col>10</xdr:col>
      <xdr:colOff>155575</xdr:colOff>
      <xdr:row>78</xdr:row>
      <xdr:rowOff>162433</xdr:rowOff>
    </xdr:to>
    <xdr:sp macro="" textlink="">
      <xdr:nvSpPr>
        <xdr:cNvPr id="410" name="フローチャート : 判断 409"/>
        <xdr:cNvSpPr/>
      </xdr:nvSpPr>
      <xdr:spPr>
        <a:xfrm>
          <a:off x="6921500" y="1343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7510</xdr:rowOff>
    </xdr:from>
    <xdr:ext cx="469744" cy="259045"/>
    <xdr:sp macro="" textlink="">
      <xdr:nvSpPr>
        <xdr:cNvPr id="411" name="テキスト ボックス 410"/>
        <xdr:cNvSpPr txBox="1"/>
      </xdr:nvSpPr>
      <xdr:spPr>
        <a:xfrm>
          <a:off x="6737427" y="1320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127419</xdr:rowOff>
    </xdr:from>
    <xdr:to>
      <xdr:col>15</xdr:col>
      <xdr:colOff>231775</xdr:colOff>
      <xdr:row>79</xdr:row>
      <xdr:rowOff>57569</xdr:rowOff>
    </xdr:to>
    <xdr:sp macro="" textlink="">
      <xdr:nvSpPr>
        <xdr:cNvPr id="417" name="円/楕円 416"/>
        <xdr:cNvSpPr/>
      </xdr:nvSpPr>
      <xdr:spPr>
        <a:xfrm>
          <a:off x="10426700" y="135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42346</xdr:rowOff>
    </xdr:from>
    <xdr:ext cx="469744" cy="259045"/>
    <xdr:sp macro="" textlink="">
      <xdr:nvSpPr>
        <xdr:cNvPr id="418" name="商工費該当値テキスト"/>
        <xdr:cNvSpPr txBox="1"/>
      </xdr:nvSpPr>
      <xdr:spPr>
        <a:xfrm>
          <a:off x="10528300" y="134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113145</xdr:rowOff>
    </xdr:from>
    <xdr:to>
      <xdr:col>14</xdr:col>
      <xdr:colOff>79375</xdr:colOff>
      <xdr:row>79</xdr:row>
      <xdr:rowOff>43295</xdr:rowOff>
    </xdr:to>
    <xdr:sp macro="" textlink="">
      <xdr:nvSpPr>
        <xdr:cNvPr id="419" name="円/楕円 418"/>
        <xdr:cNvSpPr/>
      </xdr:nvSpPr>
      <xdr:spPr>
        <a:xfrm>
          <a:off x="9588500" y="134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34422</xdr:rowOff>
    </xdr:from>
    <xdr:ext cx="469744" cy="259045"/>
    <xdr:sp macro="" textlink="">
      <xdr:nvSpPr>
        <xdr:cNvPr id="420" name="テキスト ボックス 419"/>
        <xdr:cNvSpPr txBox="1"/>
      </xdr:nvSpPr>
      <xdr:spPr>
        <a:xfrm>
          <a:off x="9404427" y="135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128372</xdr:rowOff>
    </xdr:from>
    <xdr:to>
      <xdr:col>12</xdr:col>
      <xdr:colOff>561975</xdr:colOff>
      <xdr:row>79</xdr:row>
      <xdr:rowOff>58522</xdr:rowOff>
    </xdr:to>
    <xdr:sp macro="" textlink="">
      <xdr:nvSpPr>
        <xdr:cNvPr id="421" name="円/楕円 420"/>
        <xdr:cNvSpPr/>
      </xdr:nvSpPr>
      <xdr:spPr>
        <a:xfrm>
          <a:off x="8699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49649</xdr:rowOff>
    </xdr:from>
    <xdr:ext cx="469744" cy="259045"/>
    <xdr:sp macro="" textlink="">
      <xdr:nvSpPr>
        <xdr:cNvPr id="422" name="テキスト ボックス 421"/>
        <xdr:cNvSpPr txBox="1"/>
      </xdr:nvSpPr>
      <xdr:spPr>
        <a:xfrm>
          <a:off x="8515427" y="135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130353</xdr:rowOff>
    </xdr:from>
    <xdr:to>
      <xdr:col>11</xdr:col>
      <xdr:colOff>358775</xdr:colOff>
      <xdr:row>79</xdr:row>
      <xdr:rowOff>60503</xdr:rowOff>
    </xdr:to>
    <xdr:sp macro="" textlink="">
      <xdr:nvSpPr>
        <xdr:cNvPr id="423" name="円/楕円 422"/>
        <xdr:cNvSpPr/>
      </xdr:nvSpPr>
      <xdr:spPr>
        <a:xfrm>
          <a:off x="7810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51630</xdr:rowOff>
    </xdr:from>
    <xdr:ext cx="469744" cy="259045"/>
    <xdr:sp macro="" textlink="">
      <xdr:nvSpPr>
        <xdr:cNvPr id="424" name="テキスト ボックス 423"/>
        <xdr:cNvSpPr txBox="1"/>
      </xdr:nvSpPr>
      <xdr:spPr>
        <a:xfrm>
          <a:off x="7626427" y="135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133452</xdr:rowOff>
    </xdr:from>
    <xdr:to>
      <xdr:col>10</xdr:col>
      <xdr:colOff>155575</xdr:colOff>
      <xdr:row>79</xdr:row>
      <xdr:rowOff>63602</xdr:rowOff>
    </xdr:to>
    <xdr:sp macro="" textlink="">
      <xdr:nvSpPr>
        <xdr:cNvPr id="425" name="円/楕円 424"/>
        <xdr:cNvSpPr/>
      </xdr:nvSpPr>
      <xdr:spPr>
        <a:xfrm>
          <a:off x="6921500" y="135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54729</xdr:rowOff>
    </xdr:from>
    <xdr:ext cx="469744" cy="259045"/>
    <xdr:sp macro="" textlink="">
      <xdr:nvSpPr>
        <xdr:cNvPr id="426" name="テキスト ボックス 425"/>
        <xdr:cNvSpPr txBox="1"/>
      </xdr:nvSpPr>
      <xdr:spPr>
        <a:xfrm>
          <a:off x="6737427" y="135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107972</xdr:rowOff>
    </xdr:from>
    <xdr:to>
      <xdr:col>15</xdr:col>
      <xdr:colOff>180975</xdr:colOff>
      <xdr:row>98</xdr:row>
      <xdr:rowOff>8331</xdr:rowOff>
    </xdr:to>
    <xdr:cxnSp macro="">
      <xdr:nvCxnSpPr>
        <xdr:cNvPr id="459" name="直線コネクタ 458"/>
        <xdr:cNvCxnSpPr/>
      </xdr:nvCxnSpPr>
      <xdr:spPr>
        <a:xfrm flipV="1">
          <a:off x="9639300" y="16738622"/>
          <a:ext cx="838200" cy="7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8331</xdr:rowOff>
    </xdr:from>
    <xdr:to>
      <xdr:col>14</xdr:col>
      <xdr:colOff>28575</xdr:colOff>
      <xdr:row>98</xdr:row>
      <xdr:rowOff>22076</xdr:rowOff>
    </xdr:to>
    <xdr:cxnSp macro="">
      <xdr:nvCxnSpPr>
        <xdr:cNvPr id="462" name="直線コネクタ 461"/>
        <xdr:cNvCxnSpPr/>
      </xdr:nvCxnSpPr>
      <xdr:spPr>
        <a:xfrm flipV="1">
          <a:off x="8750300" y="16810431"/>
          <a:ext cx="8890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22076</xdr:rowOff>
    </xdr:from>
    <xdr:to>
      <xdr:col>12</xdr:col>
      <xdr:colOff>511175</xdr:colOff>
      <xdr:row>98</xdr:row>
      <xdr:rowOff>33610</xdr:rowOff>
    </xdr:to>
    <xdr:cxnSp macro="">
      <xdr:nvCxnSpPr>
        <xdr:cNvPr id="465" name="直線コネクタ 464"/>
        <xdr:cNvCxnSpPr/>
      </xdr:nvCxnSpPr>
      <xdr:spPr>
        <a:xfrm flipV="1">
          <a:off x="7861300" y="16824176"/>
          <a:ext cx="8890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155727</xdr:rowOff>
    </xdr:from>
    <xdr:to>
      <xdr:col>12</xdr:col>
      <xdr:colOff>561975</xdr:colOff>
      <xdr:row>97</xdr:row>
      <xdr:rowOff>85877</xdr:rowOff>
    </xdr:to>
    <xdr:sp macro="" textlink="">
      <xdr:nvSpPr>
        <xdr:cNvPr id="466" name="フローチャート : 判断 465"/>
        <xdr:cNvSpPr/>
      </xdr:nvSpPr>
      <xdr:spPr>
        <a:xfrm>
          <a:off x="8699500" y="166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102404</xdr:rowOff>
    </xdr:from>
    <xdr:ext cx="534377" cy="259045"/>
    <xdr:sp macro="" textlink="">
      <xdr:nvSpPr>
        <xdr:cNvPr id="467" name="テキスト ボックス 466"/>
        <xdr:cNvSpPr txBox="1"/>
      </xdr:nvSpPr>
      <xdr:spPr>
        <a:xfrm>
          <a:off x="8483111" y="163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20599</xdr:rowOff>
    </xdr:from>
    <xdr:to>
      <xdr:col>11</xdr:col>
      <xdr:colOff>307975</xdr:colOff>
      <xdr:row>98</xdr:row>
      <xdr:rowOff>33610</xdr:rowOff>
    </xdr:to>
    <xdr:cxnSp macro="">
      <xdr:nvCxnSpPr>
        <xdr:cNvPr id="468" name="直線コネクタ 467"/>
        <xdr:cNvCxnSpPr/>
      </xdr:nvCxnSpPr>
      <xdr:spPr>
        <a:xfrm>
          <a:off x="6972300" y="16822699"/>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140973</xdr:rowOff>
    </xdr:from>
    <xdr:to>
      <xdr:col>11</xdr:col>
      <xdr:colOff>358775</xdr:colOff>
      <xdr:row>97</xdr:row>
      <xdr:rowOff>71123</xdr:rowOff>
    </xdr:to>
    <xdr:sp macro="" textlink="">
      <xdr:nvSpPr>
        <xdr:cNvPr id="469" name="フローチャート : 判断 468"/>
        <xdr:cNvSpPr/>
      </xdr:nvSpPr>
      <xdr:spPr>
        <a:xfrm>
          <a:off x="7810500" y="166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87650</xdr:rowOff>
    </xdr:from>
    <xdr:ext cx="534377" cy="259045"/>
    <xdr:sp macro="" textlink="">
      <xdr:nvSpPr>
        <xdr:cNvPr id="470" name="テキスト ボックス 469"/>
        <xdr:cNvSpPr txBox="1"/>
      </xdr:nvSpPr>
      <xdr:spPr>
        <a:xfrm>
          <a:off x="7594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33893</xdr:rowOff>
    </xdr:from>
    <xdr:to>
      <xdr:col>10</xdr:col>
      <xdr:colOff>155575</xdr:colOff>
      <xdr:row>97</xdr:row>
      <xdr:rowOff>135493</xdr:rowOff>
    </xdr:to>
    <xdr:sp macro="" textlink="">
      <xdr:nvSpPr>
        <xdr:cNvPr id="471" name="フローチャート : 判断 470"/>
        <xdr:cNvSpPr/>
      </xdr:nvSpPr>
      <xdr:spPr>
        <a:xfrm>
          <a:off x="6921500" y="1666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152020</xdr:rowOff>
    </xdr:from>
    <xdr:ext cx="534377" cy="259045"/>
    <xdr:sp macro="" textlink="">
      <xdr:nvSpPr>
        <xdr:cNvPr id="472" name="テキスト ボックス 471"/>
        <xdr:cNvSpPr txBox="1"/>
      </xdr:nvSpPr>
      <xdr:spPr>
        <a:xfrm>
          <a:off x="6705111" y="164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57172</xdr:rowOff>
    </xdr:from>
    <xdr:to>
      <xdr:col>15</xdr:col>
      <xdr:colOff>231775</xdr:colOff>
      <xdr:row>97</xdr:row>
      <xdr:rowOff>158772</xdr:rowOff>
    </xdr:to>
    <xdr:sp macro="" textlink="">
      <xdr:nvSpPr>
        <xdr:cNvPr id="478" name="円/楕円 477"/>
        <xdr:cNvSpPr/>
      </xdr:nvSpPr>
      <xdr:spPr>
        <a:xfrm>
          <a:off x="10426700" y="166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35599</xdr:rowOff>
    </xdr:from>
    <xdr:ext cx="534377" cy="259045"/>
    <xdr:sp macro="" textlink="">
      <xdr:nvSpPr>
        <xdr:cNvPr id="479" name="土木費該当値テキスト"/>
        <xdr:cNvSpPr txBox="1"/>
      </xdr:nvSpPr>
      <xdr:spPr>
        <a:xfrm>
          <a:off x="10528300" y="166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128981</xdr:rowOff>
    </xdr:from>
    <xdr:to>
      <xdr:col>14</xdr:col>
      <xdr:colOff>79375</xdr:colOff>
      <xdr:row>98</xdr:row>
      <xdr:rowOff>59131</xdr:rowOff>
    </xdr:to>
    <xdr:sp macro="" textlink="">
      <xdr:nvSpPr>
        <xdr:cNvPr id="480" name="円/楕円 479"/>
        <xdr:cNvSpPr/>
      </xdr:nvSpPr>
      <xdr:spPr>
        <a:xfrm>
          <a:off x="9588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50258</xdr:rowOff>
    </xdr:from>
    <xdr:ext cx="534377" cy="259045"/>
    <xdr:sp macro="" textlink="">
      <xdr:nvSpPr>
        <xdr:cNvPr id="481" name="テキスト ボックス 480"/>
        <xdr:cNvSpPr txBox="1"/>
      </xdr:nvSpPr>
      <xdr:spPr>
        <a:xfrm>
          <a:off x="9372111" y="16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142726</xdr:rowOff>
    </xdr:from>
    <xdr:to>
      <xdr:col>12</xdr:col>
      <xdr:colOff>561975</xdr:colOff>
      <xdr:row>98</xdr:row>
      <xdr:rowOff>72876</xdr:rowOff>
    </xdr:to>
    <xdr:sp macro="" textlink="">
      <xdr:nvSpPr>
        <xdr:cNvPr id="482" name="円/楕円 481"/>
        <xdr:cNvSpPr/>
      </xdr:nvSpPr>
      <xdr:spPr>
        <a:xfrm>
          <a:off x="8699500" y="167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64003</xdr:rowOff>
    </xdr:from>
    <xdr:ext cx="534377" cy="259045"/>
    <xdr:sp macro="" textlink="">
      <xdr:nvSpPr>
        <xdr:cNvPr id="483" name="テキスト ボックス 482"/>
        <xdr:cNvSpPr txBox="1"/>
      </xdr:nvSpPr>
      <xdr:spPr>
        <a:xfrm>
          <a:off x="8483111" y="1686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154260</xdr:rowOff>
    </xdr:from>
    <xdr:to>
      <xdr:col>11</xdr:col>
      <xdr:colOff>358775</xdr:colOff>
      <xdr:row>98</xdr:row>
      <xdr:rowOff>84410</xdr:rowOff>
    </xdr:to>
    <xdr:sp macro="" textlink="">
      <xdr:nvSpPr>
        <xdr:cNvPr id="484" name="円/楕円 483"/>
        <xdr:cNvSpPr/>
      </xdr:nvSpPr>
      <xdr:spPr>
        <a:xfrm>
          <a:off x="7810500" y="167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75537</xdr:rowOff>
    </xdr:from>
    <xdr:ext cx="534377" cy="259045"/>
    <xdr:sp macro="" textlink="">
      <xdr:nvSpPr>
        <xdr:cNvPr id="485" name="テキスト ボックス 484"/>
        <xdr:cNvSpPr txBox="1"/>
      </xdr:nvSpPr>
      <xdr:spPr>
        <a:xfrm>
          <a:off x="7594111" y="168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141249</xdr:rowOff>
    </xdr:from>
    <xdr:to>
      <xdr:col>10</xdr:col>
      <xdr:colOff>155575</xdr:colOff>
      <xdr:row>98</xdr:row>
      <xdr:rowOff>71399</xdr:rowOff>
    </xdr:to>
    <xdr:sp macro="" textlink="">
      <xdr:nvSpPr>
        <xdr:cNvPr id="486" name="円/楕円 485"/>
        <xdr:cNvSpPr/>
      </xdr:nvSpPr>
      <xdr:spPr>
        <a:xfrm>
          <a:off x="6921500" y="167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62526</xdr:rowOff>
    </xdr:from>
    <xdr:ext cx="534377" cy="259045"/>
    <xdr:sp macro="" textlink="">
      <xdr:nvSpPr>
        <xdr:cNvPr id="487" name="テキスト ボックス 486"/>
        <xdr:cNvSpPr txBox="1"/>
      </xdr:nvSpPr>
      <xdr:spPr>
        <a:xfrm>
          <a:off x="6705111" y="168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44903</xdr:rowOff>
    </xdr:from>
    <xdr:to>
      <xdr:col>23</xdr:col>
      <xdr:colOff>517525</xdr:colOff>
      <xdr:row>38</xdr:row>
      <xdr:rowOff>101753</xdr:rowOff>
    </xdr:to>
    <xdr:cxnSp macro="">
      <xdr:nvCxnSpPr>
        <xdr:cNvPr id="520" name="直線コネクタ 519"/>
        <xdr:cNvCxnSpPr/>
      </xdr:nvCxnSpPr>
      <xdr:spPr>
        <a:xfrm flipV="1">
          <a:off x="15481300" y="6560003"/>
          <a:ext cx="838200" cy="5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57576</xdr:rowOff>
    </xdr:from>
    <xdr:to>
      <xdr:col>22</xdr:col>
      <xdr:colOff>365125</xdr:colOff>
      <xdr:row>38</xdr:row>
      <xdr:rowOff>101753</xdr:rowOff>
    </xdr:to>
    <xdr:cxnSp macro="">
      <xdr:nvCxnSpPr>
        <xdr:cNvPr id="523" name="直線コネクタ 522"/>
        <xdr:cNvCxnSpPr/>
      </xdr:nvCxnSpPr>
      <xdr:spPr>
        <a:xfrm>
          <a:off x="14592300" y="6572676"/>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57576</xdr:rowOff>
    </xdr:from>
    <xdr:to>
      <xdr:col>21</xdr:col>
      <xdr:colOff>161925</xdr:colOff>
      <xdr:row>38</xdr:row>
      <xdr:rowOff>102053</xdr:rowOff>
    </xdr:to>
    <xdr:cxnSp macro="">
      <xdr:nvCxnSpPr>
        <xdr:cNvPr id="526" name="直線コネクタ 525"/>
        <xdr:cNvCxnSpPr/>
      </xdr:nvCxnSpPr>
      <xdr:spPr>
        <a:xfrm flipV="1">
          <a:off x="13703300" y="6572676"/>
          <a:ext cx="889000" cy="4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13777</xdr:rowOff>
    </xdr:from>
    <xdr:to>
      <xdr:col>21</xdr:col>
      <xdr:colOff>212725</xdr:colOff>
      <xdr:row>38</xdr:row>
      <xdr:rowOff>115377</xdr:rowOff>
    </xdr:to>
    <xdr:sp macro="" textlink="">
      <xdr:nvSpPr>
        <xdr:cNvPr id="527" name="フローチャート : 判断 526"/>
        <xdr:cNvSpPr/>
      </xdr:nvSpPr>
      <xdr:spPr>
        <a:xfrm>
          <a:off x="14541500" y="65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106504</xdr:rowOff>
    </xdr:from>
    <xdr:ext cx="534377" cy="259045"/>
    <xdr:sp macro="" textlink="">
      <xdr:nvSpPr>
        <xdr:cNvPr id="528" name="テキスト ボックス 527"/>
        <xdr:cNvSpPr txBox="1"/>
      </xdr:nvSpPr>
      <xdr:spPr>
        <a:xfrm>
          <a:off x="14325111" y="66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93423</xdr:rowOff>
    </xdr:from>
    <xdr:to>
      <xdr:col>19</xdr:col>
      <xdr:colOff>644525</xdr:colOff>
      <xdr:row>38</xdr:row>
      <xdr:rowOff>102053</xdr:rowOff>
    </xdr:to>
    <xdr:cxnSp macro="">
      <xdr:nvCxnSpPr>
        <xdr:cNvPr id="529" name="直線コネクタ 528"/>
        <xdr:cNvCxnSpPr/>
      </xdr:nvCxnSpPr>
      <xdr:spPr>
        <a:xfrm>
          <a:off x="12814300" y="6608523"/>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22649</xdr:rowOff>
    </xdr:from>
    <xdr:to>
      <xdr:col>20</xdr:col>
      <xdr:colOff>9525</xdr:colOff>
      <xdr:row>38</xdr:row>
      <xdr:rowOff>124249</xdr:rowOff>
    </xdr:to>
    <xdr:sp macro="" textlink="">
      <xdr:nvSpPr>
        <xdr:cNvPr id="530" name="フローチャート : 判断 529"/>
        <xdr:cNvSpPr/>
      </xdr:nvSpPr>
      <xdr:spPr>
        <a:xfrm>
          <a:off x="13652500" y="65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140776</xdr:rowOff>
    </xdr:from>
    <xdr:ext cx="534377" cy="259045"/>
    <xdr:sp macro="" textlink="">
      <xdr:nvSpPr>
        <xdr:cNvPr id="531" name="テキスト ボックス 530"/>
        <xdr:cNvSpPr txBox="1"/>
      </xdr:nvSpPr>
      <xdr:spPr>
        <a:xfrm>
          <a:off x="13436111" y="63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34107</xdr:rowOff>
    </xdr:from>
    <xdr:to>
      <xdr:col>18</xdr:col>
      <xdr:colOff>492125</xdr:colOff>
      <xdr:row>38</xdr:row>
      <xdr:rowOff>135707</xdr:rowOff>
    </xdr:to>
    <xdr:sp macro="" textlink="">
      <xdr:nvSpPr>
        <xdr:cNvPr id="532" name="フローチャート : 判断 531"/>
        <xdr:cNvSpPr/>
      </xdr:nvSpPr>
      <xdr:spPr>
        <a:xfrm>
          <a:off x="12763500" y="654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152235</xdr:rowOff>
    </xdr:from>
    <xdr:ext cx="534377" cy="259045"/>
    <xdr:sp macro="" textlink="">
      <xdr:nvSpPr>
        <xdr:cNvPr id="533" name="テキスト ボックス 532"/>
        <xdr:cNvSpPr txBox="1"/>
      </xdr:nvSpPr>
      <xdr:spPr>
        <a:xfrm>
          <a:off x="12547111" y="63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165553</xdr:rowOff>
    </xdr:from>
    <xdr:to>
      <xdr:col>23</xdr:col>
      <xdr:colOff>568325</xdr:colOff>
      <xdr:row>38</xdr:row>
      <xdr:rowOff>95703</xdr:rowOff>
    </xdr:to>
    <xdr:sp macro="" textlink="">
      <xdr:nvSpPr>
        <xdr:cNvPr id="539" name="円/楕円 538"/>
        <xdr:cNvSpPr/>
      </xdr:nvSpPr>
      <xdr:spPr>
        <a:xfrm>
          <a:off x="16268700" y="65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80479</xdr:rowOff>
    </xdr:from>
    <xdr:ext cx="534377" cy="259045"/>
    <xdr:sp macro="" textlink="">
      <xdr:nvSpPr>
        <xdr:cNvPr id="540" name="消防費該当値テキスト"/>
        <xdr:cNvSpPr txBox="1"/>
      </xdr:nvSpPr>
      <xdr:spPr>
        <a:xfrm>
          <a:off x="16370300" y="64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50953</xdr:rowOff>
    </xdr:from>
    <xdr:to>
      <xdr:col>22</xdr:col>
      <xdr:colOff>415925</xdr:colOff>
      <xdr:row>38</xdr:row>
      <xdr:rowOff>152553</xdr:rowOff>
    </xdr:to>
    <xdr:sp macro="" textlink="">
      <xdr:nvSpPr>
        <xdr:cNvPr id="541" name="円/楕円 540"/>
        <xdr:cNvSpPr/>
      </xdr:nvSpPr>
      <xdr:spPr>
        <a:xfrm>
          <a:off x="15430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143680</xdr:rowOff>
    </xdr:from>
    <xdr:ext cx="534377" cy="259045"/>
    <xdr:sp macro="" textlink="">
      <xdr:nvSpPr>
        <xdr:cNvPr id="542" name="テキスト ボックス 541"/>
        <xdr:cNvSpPr txBox="1"/>
      </xdr:nvSpPr>
      <xdr:spPr>
        <a:xfrm>
          <a:off x="15214111" y="66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6776</xdr:rowOff>
    </xdr:from>
    <xdr:to>
      <xdr:col>21</xdr:col>
      <xdr:colOff>212725</xdr:colOff>
      <xdr:row>38</xdr:row>
      <xdr:rowOff>108376</xdr:rowOff>
    </xdr:to>
    <xdr:sp macro="" textlink="">
      <xdr:nvSpPr>
        <xdr:cNvPr id="543" name="円/楕円 542"/>
        <xdr:cNvSpPr/>
      </xdr:nvSpPr>
      <xdr:spPr>
        <a:xfrm>
          <a:off x="14541500" y="652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124903</xdr:rowOff>
    </xdr:from>
    <xdr:ext cx="534377" cy="259045"/>
    <xdr:sp macro="" textlink="">
      <xdr:nvSpPr>
        <xdr:cNvPr id="544" name="テキスト ボックス 543"/>
        <xdr:cNvSpPr txBox="1"/>
      </xdr:nvSpPr>
      <xdr:spPr>
        <a:xfrm>
          <a:off x="14325111" y="62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51253</xdr:rowOff>
    </xdr:from>
    <xdr:to>
      <xdr:col>20</xdr:col>
      <xdr:colOff>9525</xdr:colOff>
      <xdr:row>38</xdr:row>
      <xdr:rowOff>152853</xdr:rowOff>
    </xdr:to>
    <xdr:sp macro="" textlink="">
      <xdr:nvSpPr>
        <xdr:cNvPr id="545" name="円/楕円 544"/>
        <xdr:cNvSpPr/>
      </xdr:nvSpPr>
      <xdr:spPr>
        <a:xfrm>
          <a:off x="13652500" y="656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143980</xdr:rowOff>
    </xdr:from>
    <xdr:ext cx="534377" cy="259045"/>
    <xdr:sp macro="" textlink="">
      <xdr:nvSpPr>
        <xdr:cNvPr id="546" name="テキスト ボックス 545"/>
        <xdr:cNvSpPr txBox="1"/>
      </xdr:nvSpPr>
      <xdr:spPr>
        <a:xfrm>
          <a:off x="13436111" y="665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42623</xdr:rowOff>
    </xdr:from>
    <xdr:to>
      <xdr:col>18</xdr:col>
      <xdr:colOff>492125</xdr:colOff>
      <xdr:row>38</xdr:row>
      <xdr:rowOff>144223</xdr:rowOff>
    </xdr:to>
    <xdr:sp macro="" textlink="">
      <xdr:nvSpPr>
        <xdr:cNvPr id="547" name="円/楕円 546"/>
        <xdr:cNvSpPr/>
      </xdr:nvSpPr>
      <xdr:spPr>
        <a:xfrm>
          <a:off x="12763500" y="65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135350</xdr:rowOff>
    </xdr:from>
    <xdr:ext cx="534377" cy="259045"/>
    <xdr:sp macro="" textlink="">
      <xdr:nvSpPr>
        <xdr:cNvPr id="548" name="テキスト ボックス 547"/>
        <xdr:cNvSpPr txBox="1"/>
      </xdr:nvSpPr>
      <xdr:spPr>
        <a:xfrm>
          <a:off x="12547111" y="66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130205</xdr:rowOff>
    </xdr:from>
    <xdr:to>
      <xdr:col>23</xdr:col>
      <xdr:colOff>517525</xdr:colOff>
      <xdr:row>57</xdr:row>
      <xdr:rowOff>150833</xdr:rowOff>
    </xdr:to>
    <xdr:cxnSp macro="">
      <xdr:nvCxnSpPr>
        <xdr:cNvPr id="577" name="直線コネクタ 576"/>
        <xdr:cNvCxnSpPr/>
      </xdr:nvCxnSpPr>
      <xdr:spPr>
        <a:xfrm>
          <a:off x="15481300" y="9902855"/>
          <a:ext cx="8382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130205</xdr:rowOff>
    </xdr:from>
    <xdr:to>
      <xdr:col>22</xdr:col>
      <xdr:colOff>365125</xdr:colOff>
      <xdr:row>57</xdr:row>
      <xdr:rowOff>136165</xdr:rowOff>
    </xdr:to>
    <xdr:cxnSp macro="">
      <xdr:nvCxnSpPr>
        <xdr:cNvPr id="580" name="直線コネクタ 579"/>
        <xdr:cNvCxnSpPr/>
      </xdr:nvCxnSpPr>
      <xdr:spPr>
        <a:xfrm flipV="1">
          <a:off x="14592300" y="990285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58379</xdr:rowOff>
    </xdr:from>
    <xdr:to>
      <xdr:col>21</xdr:col>
      <xdr:colOff>161925</xdr:colOff>
      <xdr:row>57</xdr:row>
      <xdr:rowOff>136165</xdr:rowOff>
    </xdr:to>
    <xdr:cxnSp macro="">
      <xdr:nvCxnSpPr>
        <xdr:cNvPr id="583" name="直線コネクタ 582"/>
        <xdr:cNvCxnSpPr/>
      </xdr:nvCxnSpPr>
      <xdr:spPr>
        <a:xfrm>
          <a:off x="13703300" y="9831029"/>
          <a:ext cx="889000" cy="7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153876</xdr:rowOff>
    </xdr:from>
    <xdr:to>
      <xdr:col>21</xdr:col>
      <xdr:colOff>212725</xdr:colOff>
      <xdr:row>57</xdr:row>
      <xdr:rowOff>84026</xdr:rowOff>
    </xdr:to>
    <xdr:sp macro="" textlink="">
      <xdr:nvSpPr>
        <xdr:cNvPr id="584" name="フローチャート : 判断 583"/>
        <xdr:cNvSpPr/>
      </xdr:nvSpPr>
      <xdr:spPr>
        <a:xfrm>
          <a:off x="14541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100553</xdr:rowOff>
    </xdr:from>
    <xdr:ext cx="534377" cy="259045"/>
    <xdr:sp macro="" textlink="">
      <xdr:nvSpPr>
        <xdr:cNvPr id="585" name="テキスト ボックス 584"/>
        <xdr:cNvSpPr txBox="1"/>
      </xdr:nvSpPr>
      <xdr:spPr>
        <a:xfrm>
          <a:off x="14325111" y="953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58379</xdr:rowOff>
    </xdr:from>
    <xdr:to>
      <xdr:col>19</xdr:col>
      <xdr:colOff>644525</xdr:colOff>
      <xdr:row>57</xdr:row>
      <xdr:rowOff>149957</xdr:rowOff>
    </xdr:to>
    <xdr:cxnSp macro="">
      <xdr:nvCxnSpPr>
        <xdr:cNvPr id="586" name="直線コネクタ 585"/>
        <xdr:cNvCxnSpPr/>
      </xdr:nvCxnSpPr>
      <xdr:spPr>
        <a:xfrm flipV="1">
          <a:off x="12814300" y="9831029"/>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157206</xdr:rowOff>
    </xdr:from>
    <xdr:to>
      <xdr:col>20</xdr:col>
      <xdr:colOff>9525</xdr:colOff>
      <xdr:row>57</xdr:row>
      <xdr:rowOff>87356</xdr:rowOff>
    </xdr:to>
    <xdr:sp macro="" textlink="">
      <xdr:nvSpPr>
        <xdr:cNvPr id="587" name="フローチャート : 判断 586"/>
        <xdr:cNvSpPr/>
      </xdr:nvSpPr>
      <xdr:spPr>
        <a:xfrm>
          <a:off x="13652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103883</xdr:rowOff>
    </xdr:from>
    <xdr:ext cx="534377" cy="259045"/>
    <xdr:sp macro="" textlink="">
      <xdr:nvSpPr>
        <xdr:cNvPr id="588" name="テキスト ボックス 587"/>
        <xdr:cNvSpPr txBox="1"/>
      </xdr:nvSpPr>
      <xdr:spPr>
        <a:xfrm>
          <a:off x="13436111" y="95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167012</xdr:rowOff>
    </xdr:from>
    <xdr:to>
      <xdr:col>18</xdr:col>
      <xdr:colOff>492125</xdr:colOff>
      <xdr:row>57</xdr:row>
      <xdr:rowOff>97162</xdr:rowOff>
    </xdr:to>
    <xdr:sp macro="" textlink="">
      <xdr:nvSpPr>
        <xdr:cNvPr id="589" name="フローチャート : 判断 588"/>
        <xdr:cNvSpPr/>
      </xdr:nvSpPr>
      <xdr:spPr>
        <a:xfrm>
          <a:off x="12763500" y="976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113689</xdr:rowOff>
    </xdr:from>
    <xdr:ext cx="534377" cy="259045"/>
    <xdr:sp macro="" textlink="">
      <xdr:nvSpPr>
        <xdr:cNvPr id="590" name="テキスト ボックス 589"/>
        <xdr:cNvSpPr txBox="1"/>
      </xdr:nvSpPr>
      <xdr:spPr>
        <a:xfrm>
          <a:off x="12547111" y="95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100033</xdr:rowOff>
    </xdr:from>
    <xdr:to>
      <xdr:col>23</xdr:col>
      <xdr:colOff>568325</xdr:colOff>
      <xdr:row>58</xdr:row>
      <xdr:rowOff>30183</xdr:rowOff>
    </xdr:to>
    <xdr:sp macro="" textlink="">
      <xdr:nvSpPr>
        <xdr:cNvPr id="596" name="円/楕円 595"/>
        <xdr:cNvSpPr/>
      </xdr:nvSpPr>
      <xdr:spPr>
        <a:xfrm>
          <a:off x="16268700" y="98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14960</xdr:rowOff>
    </xdr:from>
    <xdr:ext cx="534377" cy="259045"/>
    <xdr:sp macro="" textlink="">
      <xdr:nvSpPr>
        <xdr:cNvPr id="597" name="教育費該当値テキスト"/>
        <xdr:cNvSpPr txBox="1"/>
      </xdr:nvSpPr>
      <xdr:spPr>
        <a:xfrm>
          <a:off x="16370300" y="97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79405</xdr:rowOff>
    </xdr:from>
    <xdr:to>
      <xdr:col>22</xdr:col>
      <xdr:colOff>415925</xdr:colOff>
      <xdr:row>58</xdr:row>
      <xdr:rowOff>9555</xdr:rowOff>
    </xdr:to>
    <xdr:sp macro="" textlink="">
      <xdr:nvSpPr>
        <xdr:cNvPr id="598" name="円/楕円 597"/>
        <xdr:cNvSpPr/>
      </xdr:nvSpPr>
      <xdr:spPr>
        <a:xfrm>
          <a:off x="15430500" y="98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682</xdr:rowOff>
    </xdr:from>
    <xdr:ext cx="534377" cy="259045"/>
    <xdr:sp macro="" textlink="">
      <xdr:nvSpPr>
        <xdr:cNvPr id="599" name="テキスト ボックス 598"/>
        <xdr:cNvSpPr txBox="1"/>
      </xdr:nvSpPr>
      <xdr:spPr>
        <a:xfrm>
          <a:off x="15214111" y="99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85365</xdr:rowOff>
    </xdr:from>
    <xdr:to>
      <xdr:col>21</xdr:col>
      <xdr:colOff>212725</xdr:colOff>
      <xdr:row>58</xdr:row>
      <xdr:rowOff>15515</xdr:rowOff>
    </xdr:to>
    <xdr:sp macro="" textlink="">
      <xdr:nvSpPr>
        <xdr:cNvPr id="600" name="円/楕円 599"/>
        <xdr:cNvSpPr/>
      </xdr:nvSpPr>
      <xdr:spPr>
        <a:xfrm>
          <a:off x="14541500" y="98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6642</xdr:rowOff>
    </xdr:from>
    <xdr:ext cx="534377" cy="259045"/>
    <xdr:sp macro="" textlink="">
      <xdr:nvSpPr>
        <xdr:cNvPr id="601" name="テキスト ボックス 600"/>
        <xdr:cNvSpPr txBox="1"/>
      </xdr:nvSpPr>
      <xdr:spPr>
        <a:xfrm>
          <a:off x="14325111" y="995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7579</xdr:rowOff>
    </xdr:from>
    <xdr:to>
      <xdr:col>20</xdr:col>
      <xdr:colOff>9525</xdr:colOff>
      <xdr:row>57</xdr:row>
      <xdr:rowOff>109179</xdr:rowOff>
    </xdr:to>
    <xdr:sp macro="" textlink="">
      <xdr:nvSpPr>
        <xdr:cNvPr id="602" name="円/楕円 601"/>
        <xdr:cNvSpPr/>
      </xdr:nvSpPr>
      <xdr:spPr>
        <a:xfrm>
          <a:off x="13652500" y="97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100306</xdr:rowOff>
    </xdr:from>
    <xdr:ext cx="534377" cy="259045"/>
    <xdr:sp macro="" textlink="">
      <xdr:nvSpPr>
        <xdr:cNvPr id="603" name="テキスト ボックス 602"/>
        <xdr:cNvSpPr txBox="1"/>
      </xdr:nvSpPr>
      <xdr:spPr>
        <a:xfrm>
          <a:off x="13436111" y="987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99157</xdr:rowOff>
    </xdr:from>
    <xdr:to>
      <xdr:col>18</xdr:col>
      <xdr:colOff>492125</xdr:colOff>
      <xdr:row>58</xdr:row>
      <xdr:rowOff>29307</xdr:rowOff>
    </xdr:to>
    <xdr:sp macro="" textlink="">
      <xdr:nvSpPr>
        <xdr:cNvPr id="604" name="円/楕円 603"/>
        <xdr:cNvSpPr/>
      </xdr:nvSpPr>
      <xdr:spPr>
        <a:xfrm>
          <a:off x="12763500" y="98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20434</xdr:rowOff>
    </xdr:from>
    <xdr:ext cx="534377" cy="259045"/>
    <xdr:sp macro="" textlink="">
      <xdr:nvSpPr>
        <xdr:cNvPr id="605" name="テキスト ボックス 604"/>
        <xdr:cNvSpPr txBox="1"/>
      </xdr:nvSpPr>
      <xdr:spPr>
        <a:xfrm>
          <a:off x="12547111" y="996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122532</xdr:rowOff>
    </xdr:from>
    <xdr:to>
      <xdr:col>23</xdr:col>
      <xdr:colOff>517525</xdr:colOff>
      <xdr:row>78</xdr:row>
      <xdr:rowOff>139700</xdr:rowOff>
    </xdr:to>
    <xdr:cxnSp macro="">
      <xdr:nvCxnSpPr>
        <xdr:cNvPr id="632" name="直線コネクタ 631"/>
        <xdr:cNvCxnSpPr/>
      </xdr:nvCxnSpPr>
      <xdr:spPr>
        <a:xfrm flipV="1">
          <a:off x="15481300" y="13495632"/>
          <a:ext cx="8382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138671</xdr:rowOff>
    </xdr:from>
    <xdr:to>
      <xdr:col>22</xdr:col>
      <xdr:colOff>365125</xdr:colOff>
      <xdr:row>78</xdr:row>
      <xdr:rowOff>139700</xdr:rowOff>
    </xdr:to>
    <xdr:cxnSp macro="">
      <xdr:nvCxnSpPr>
        <xdr:cNvPr id="635" name="直線コネクタ 634"/>
        <xdr:cNvCxnSpPr/>
      </xdr:nvCxnSpPr>
      <xdr:spPr>
        <a:xfrm>
          <a:off x="14592300" y="135117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134077</xdr:rowOff>
    </xdr:from>
    <xdr:to>
      <xdr:col>21</xdr:col>
      <xdr:colOff>161925</xdr:colOff>
      <xdr:row>78</xdr:row>
      <xdr:rowOff>138671</xdr:rowOff>
    </xdr:to>
    <xdr:cxnSp macro="">
      <xdr:nvCxnSpPr>
        <xdr:cNvPr id="638" name="直線コネクタ 637"/>
        <xdr:cNvCxnSpPr/>
      </xdr:nvCxnSpPr>
      <xdr:spPr>
        <a:xfrm>
          <a:off x="13703300" y="13507177"/>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134077</xdr:rowOff>
    </xdr:from>
    <xdr:to>
      <xdr:col>19</xdr:col>
      <xdr:colOff>644525</xdr:colOff>
      <xdr:row>78</xdr:row>
      <xdr:rowOff>139700</xdr:rowOff>
    </xdr:to>
    <xdr:cxnSp macro="">
      <xdr:nvCxnSpPr>
        <xdr:cNvPr id="641" name="直線コネクタ 640"/>
        <xdr:cNvCxnSpPr/>
      </xdr:nvCxnSpPr>
      <xdr:spPr>
        <a:xfrm flipV="1">
          <a:off x="12814300" y="13507177"/>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71732</xdr:rowOff>
    </xdr:from>
    <xdr:to>
      <xdr:col>23</xdr:col>
      <xdr:colOff>568325</xdr:colOff>
      <xdr:row>79</xdr:row>
      <xdr:rowOff>1882</xdr:rowOff>
    </xdr:to>
    <xdr:sp macro="" textlink="">
      <xdr:nvSpPr>
        <xdr:cNvPr id="651" name="円/楕円 650"/>
        <xdr:cNvSpPr/>
      </xdr:nvSpPr>
      <xdr:spPr>
        <a:xfrm>
          <a:off x="16268700" y="134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158109</xdr:rowOff>
    </xdr:from>
    <xdr:ext cx="378565" cy="259045"/>
    <xdr:sp macro="" textlink="">
      <xdr:nvSpPr>
        <xdr:cNvPr id="652" name="災害復旧費該当値テキスト"/>
        <xdr:cNvSpPr txBox="1"/>
      </xdr:nvSpPr>
      <xdr:spPr>
        <a:xfrm>
          <a:off x="16370300" y="13359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87871</xdr:rowOff>
    </xdr:from>
    <xdr:to>
      <xdr:col>21</xdr:col>
      <xdr:colOff>212725</xdr:colOff>
      <xdr:row>79</xdr:row>
      <xdr:rowOff>18021</xdr:rowOff>
    </xdr:to>
    <xdr:sp macro="" textlink="">
      <xdr:nvSpPr>
        <xdr:cNvPr id="655" name="円/楕円 654"/>
        <xdr:cNvSpPr/>
      </xdr:nvSpPr>
      <xdr:spPr>
        <a:xfrm>
          <a:off x="14541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9148</xdr:rowOff>
    </xdr:from>
    <xdr:ext cx="313932" cy="259045"/>
    <xdr:sp macro="" textlink="">
      <xdr:nvSpPr>
        <xdr:cNvPr id="656" name="テキスト ボックス 655"/>
        <xdr:cNvSpPr txBox="1"/>
      </xdr:nvSpPr>
      <xdr:spPr>
        <a:xfrm>
          <a:off x="14435333" y="13553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83277</xdr:rowOff>
    </xdr:from>
    <xdr:to>
      <xdr:col>20</xdr:col>
      <xdr:colOff>9525</xdr:colOff>
      <xdr:row>79</xdr:row>
      <xdr:rowOff>13427</xdr:rowOff>
    </xdr:to>
    <xdr:sp macro="" textlink="">
      <xdr:nvSpPr>
        <xdr:cNvPr id="657" name="円/楕円 656"/>
        <xdr:cNvSpPr/>
      </xdr:nvSpPr>
      <xdr:spPr>
        <a:xfrm>
          <a:off x="13652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4554</xdr:rowOff>
    </xdr:from>
    <xdr:ext cx="378565" cy="259045"/>
    <xdr:sp macro="" textlink="">
      <xdr:nvSpPr>
        <xdr:cNvPr id="658" name="テキスト ボックス 657"/>
        <xdr:cNvSpPr txBox="1"/>
      </xdr:nvSpPr>
      <xdr:spPr>
        <a:xfrm>
          <a:off x="13514017" y="1354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133296</xdr:rowOff>
    </xdr:from>
    <xdr:to>
      <xdr:col>23</xdr:col>
      <xdr:colOff>517525</xdr:colOff>
      <xdr:row>98</xdr:row>
      <xdr:rowOff>138961</xdr:rowOff>
    </xdr:to>
    <xdr:cxnSp macro="">
      <xdr:nvCxnSpPr>
        <xdr:cNvPr id="689" name="直線コネクタ 688"/>
        <xdr:cNvCxnSpPr/>
      </xdr:nvCxnSpPr>
      <xdr:spPr>
        <a:xfrm flipV="1">
          <a:off x="15481300" y="16935396"/>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136150</xdr:rowOff>
    </xdr:from>
    <xdr:to>
      <xdr:col>22</xdr:col>
      <xdr:colOff>365125</xdr:colOff>
      <xdr:row>98</xdr:row>
      <xdr:rowOff>138961</xdr:rowOff>
    </xdr:to>
    <xdr:cxnSp macro="">
      <xdr:nvCxnSpPr>
        <xdr:cNvPr id="692" name="直線コネクタ 691"/>
        <xdr:cNvCxnSpPr/>
      </xdr:nvCxnSpPr>
      <xdr:spPr>
        <a:xfrm>
          <a:off x="14592300" y="16938250"/>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131090</xdr:rowOff>
    </xdr:from>
    <xdr:to>
      <xdr:col>21</xdr:col>
      <xdr:colOff>161925</xdr:colOff>
      <xdr:row>98</xdr:row>
      <xdr:rowOff>136150</xdr:rowOff>
    </xdr:to>
    <xdr:cxnSp macro="">
      <xdr:nvCxnSpPr>
        <xdr:cNvPr id="695" name="直線コネクタ 694"/>
        <xdr:cNvCxnSpPr/>
      </xdr:nvCxnSpPr>
      <xdr:spPr>
        <a:xfrm>
          <a:off x="13703300" y="1693319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165058</xdr:rowOff>
    </xdr:from>
    <xdr:to>
      <xdr:col>21</xdr:col>
      <xdr:colOff>212725</xdr:colOff>
      <xdr:row>98</xdr:row>
      <xdr:rowOff>95208</xdr:rowOff>
    </xdr:to>
    <xdr:sp macro="" textlink="">
      <xdr:nvSpPr>
        <xdr:cNvPr id="696" name="フローチャート : 判断 695"/>
        <xdr:cNvSpPr/>
      </xdr:nvSpPr>
      <xdr:spPr>
        <a:xfrm>
          <a:off x="14541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111735</xdr:rowOff>
    </xdr:from>
    <xdr:ext cx="534377" cy="259045"/>
    <xdr:sp macro="" textlink="">
      <xdr:nvSpPr>
        <xdr:cNvPr id="697" name="テキスト ボックス 696"/>
        <xdr:cNvSpPr txBox="1"/>
      </xdr:nvSpPr>
      <xdr:spPr>
        <a:xfrm>
          <a:off x="14325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131090</xdr:rowOff>
    </xdr:from>
    <xdr:to>
      <xdr:col>19</xdr:col>
      <xdr:colOff>644525</xdr:colOff>
      <xdr:row>98</xdr:row>
      <xdr:rowOff>138001</xdr:rowOff>
    </xdr:to>
    <xdr:cxnSp macro="">
      <xdr:nvCxnSpPr>
        <xdr:cNvPr id="698" name="直線コネクタ 697"/>
        <xdr:cNvCxnSpPr/>
      </xdr:nvCxnSpPr>
      <xdr:spPr>
        <a:xfrm flipV="1">
          <a:off x="12814300" y="16933190"/>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165714</xdr:rowOff>
    </xdr:from>
    <xdr:to>
      <xdr:col>20</xdr:col>
      <xdr:colOff>9525</xdr:colOff>
      <xdr:row>98</xdr:row>
      <xdr:rowOff>95864</xdr:rowOff>
    </xdr:to>
    <xdr:sp macro="" textlink="">
      <xdr:nvSpPr>
        <xdr:cNvPr id="699" name="フローチャート : 判断 698"/>
        <xdr:cNvSpPr/>
      </xdr:nvSpPr>
      <xdr:spPr>
        <a:xfrm>
          <a:off x="13652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112391</xdr:rowOff>
    </xdr:from>
    <xdr:ext cx="534377" cy="259045"/>
    <xdr:sp macro="" textlink="">
      <xdr:nvSpPr>
        <xdr:cNvPr id="700" name="テキスト ボックス 699"/>
        <xdr:cNvSpPr txBox="1"/>
      </xdr:nvSpPr>
      <xdr:spPr>
        <a:xfrm>
          <a:off x="13436111" y="1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165202</xdr:rowOff>
    </xdr:from>
    <xdr:to>
      <xdr:col>18</xdr:col>
      <xdr:colOff>492125</xdr:colOff>
      <xdr:row>98</xdr:row>
      <xdr:rowOff>95352</xdr:rowOff>
    </xdr:to>
    <xdr:sp macro="" textlink="">
      <xdr:nvSpPr>
        <xdr:cNvPr id="701" name="フローチャート : 判断 700"/>
        <xdr:cNvSpPr/>
      </xdr:nvSpPr>
      <xdr:spPr>
        <a:xfrm>
          <a:off x="12763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111879</xdr:rowOff>
    </xdr:from>
    <xdr:ext cx="534377" cy="259045"/>
    <xdr:sp macro="" textlink="">
      <xdr:nvSpPr>
        <xdr:cNvPr id="702" name="テキスト ボックス 701"/>
        <xdr:cNvSpPr txBox="1"/>
      </xdr:nvSpPr>
      <xdr:spPr>
        <a:xfrm>
          <a:off x="12547111" y="165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82496</xdr:rowOff>
    </xdr:from>
    <xdr:to>
      <xdr:col>23</xdr:col>
      <xdr:colOff>568325</xdr:colOff>
      <xdr:row>99</xdr:row>
      <xdr:rowOff>12646</xdr:rowOff>
    </xdr:to>
    <xdr:sp macro="" textlink="">
      <xdr:nvSpPr>
        <xdr:cNvPr id="708" name="円/楕円 707"/>
        <xdr:cNvSpPr/>
      </xdr:nvSpPr>
      <xdr:spPr>
        <a:xfrm>
          <a:off x="16268700" y="168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168873</xdr:rowOff>
    </xdr:from>
    <xdr:ext cx="534377" cy="259045"/>
    <xdr:sp macro="" textlink="">
      <xdr:nvSpPr>
        <xdr:cNvPr id="709" name="公債費該当値テキスト"/>
        <xdr:cNvSpPr txBox="1"/>
      </xdr:nvSpPr>
      <xdr:spPr>
        <a:xfrm>
          <a:off x="16370300" y="1679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88161</xdr:rowOff>
    </xdr:from>
    <xdr:to>
      <xdr:col>22</xdr:col>
      <xdr:colOff>415925</xdr:colOff>
      <xdr:row>99</xdr:row>
      <xdr:rowOff>18311</xdr:rowOff>
    </xdr:to>
    <xdr:sp macro="" textlink="">
      <xdr:nvSpPr>
        <xdr:cNvPr id="710" name="円/楕円 709"/>
        <xdr:cNvSpPr/>
      </xdr:nvSpPr>
      <xdr:spPr>
        <a:xfrm>
          <a:off x="15430500" y="168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9438</xdr:rowOff>
    </xdr:from>
    <xdr:ext cx="534377" cy="259045"/>
    <xdr:sp macro="" textlink="">
      <xdr:nvSpPr>
        <xdr:cNvPr id="711" name="テキスト ボックス 710"/>
        <xdr:cNvSpPr txBox="1"/>
      </xdr:nvSpPr>
      <xdr:spPr>
        <a:xfrm>
          <a:off x="15214111" y="169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85350</xdr:rowOff>
    </xdr:from>
    <xdr:to>
      <xdr:col>21</xdr:col>
      <xdr:colOff>212725</xdr:colOff>
      <xdr:row>99</xdr:row>
      <xdr:rowOff>15500</xdr:rowOff>
    </xdr:to>
    <xdr:sp macro="" textlink="">
      <xdr:nvSpPr>
        <xdr:cNvPr id="712" name="円/楕円 711"/>
        <xdr:cNvSpPr/>
      </xdr:nvSpPr>
      <xdr:spPr>
        <a:xfrm>
          <a:off x="14541500" y="16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6627</xdr:rowOff>
    </xdr:from>
    <xdr:ext cx="534377" cy="259045"/>
    <xdr:sp macro="" textlink="">
      <xdr:nvSpPr>
        <xdr:cNvPr id="713" name="テキスト ボックス 712"/>
        <xdr:cNvSpPr txBox="1"/>
      </xdr:nvSpPr>
      <xdr:spPr>
        <a:xfrm>
          <a:off x="14325111" y="1698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80290</xdr:rowOff>
    </xdr:from>
    <xdr:to>
      <xdr:col>20</xdr:col>
      <xdr:colOff>9525</xdr:colOff>
      <xdr:row>99</xdr:row>
      <xdr:rowOff>10440</xdr:rowOff>
    </xdr:to>
    <xdr:sp macro="" textlink="">
      <xdr:nvSpPr>
        <xdr:cNvPr id="714" name="円/楕円 713"/>
        <xdr:cNvSpPr/>
      </xdr:nvSpPr>
      <xdr:spPr>
        <a:xfrm>
          <a:off x="13652500" y="16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1567</xdr:rowOff>
    </xdr:from>
    <xdr:ext cx="534377" cy="259045"/>
    <xdr:sp macro="" textlink="">
      <xdr:nvSpPr>
        <xdr:cNvPr id="715" name="テキスト ボックス 714"/>
        <xdr:cNvSpPr txBox="1"/>
      </xdr:nvSpPr>
      <xdr:spPr>
        <a:xfrm>
          <a:off x="13436111" y="16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87201</xdr:rowOff>
    </xdr:from>
    <xdr:to>
      <xdr:col>18</xdr:col>
      <xdr:colOff>492125</xdr:colOff>
      <xdr:row>99</xdr:row>
      <xdr:rowOff>17351</xdr:rowOff>
    </xdr:to>
    <xdr:sp macro="" textlink="">
      <xdr:nvSpPr>
        <xdr:cNvPr id="716" name="円/楕円 715"/>
        <xdr:cNvSpPr/>
      </xdr:nvSpPr>
      <xdr:spPr>
        <a:xfrm>
          <a:off x="12763500" y="168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8478</xdr:rowOff>
    </xdr:from>
    <xdr:ext cx="534377" cy="259045"/>
    <xdr:sp macro="" textlink="">
      <xdr:nvSpPr>
        <xdr:cNvPr id="717" name="テキスト ボックス 716"/>
        <xdr:cNvSpPr txBox="1"/>
      </xdr:nvSpPr>
      <xdr:spPr>
        <a:xfrm>
          <a:off x="12547111" y="169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131242</xdr:rowOff>
    </xdr:from>
    <xdr:to>
      <xdr:col>32</xdr:col>
      <xdr:colOff>187325</xdr:colOff>
      <xdr:row>38</xdr:row>
      <xdr:rowOff>132385</xdr:rowOff>
    </xdr:to>
    <xdr:cxnSp macro="">
      <xdr:nvCxnSpPr>
        <xdr:cNvPr id="744" name="直線コネクタ 743"/>
        <xdr:cNvCxnSpPr/>
      </xdr:nvCxnSpPr>
      <xdr:spPr>
        <a:xfrm>
          <a:off x="21323300" y="664634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131242</xdr:rowOff>
    </xdr:from>
    <xdr:to>
      <xdr:col>31</xdr:col>
      <xdr:colOff>34925</xdr:colOff>
      <xdr:row>38</xdr:row>
      <xdr:rowOff>131242</xdr:rowOff>
    </xdr:to>
    <xdr:cxnSp macro="">
      <xdr:nvCxnSpPr>
        <xdr:cNvPr id="747" name="直線コネクタ 746"/>
        <xdr:cNvCxnSpPr/>
      </xdr:nvCxnSpPr>
      <xdr:spPr>
        <a:xfrm>
          <a:off x="20434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131242</xdr:rowOff>
    </xdr:from>
    <xdr:to>
      <xdr:col>29</xdr:col>
      <xdr:colOff>517525</xdr:colOff>
      <xdr:row>38</xdr:row>
      <xdr:rowOff>132614</xdr:rowOff>
    </xdr:to>
    <xdr:cxnSp macro="">
      <xdr:nvCxnSpPr>
        <xdr:cNvPr id="750" name="直線コネクタ 749"/>
        <xdr:cNvCxnSpPr/>
      </xdr:nvCxnSpPr>
      <xdr:spPr>
        <a:xfrm flipV="1">
          <a:off x="19545300" y="66463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55982</xdr:rowOff>
    </xdr:from>
    <xdr:to>
      <xdr:col>29</xdr:col>
      <xdr:colOff>568325</xdr:colOff>
      <xdr:row>38</xdr:row>
      <xdr:rowOff>157582</xdr:rowOff>
    </xdr:to>
    <xdr:sp macro="" textlink="">
      <xdr:nvSpPr>
        <xdr:cNvPr id="751" name="フローチャート : 判断 750"/>
        <xdr:cNvSpPr/>
      </xdr:nvSpPr>
      <xdr:spPr>
        <a:xfrm>
          <a:off x="20383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2658</xdr:rowOff>
    </xdr:from>
    <xdr:ext cx="378565" cy="259045"/>
    <xdr:sp macro="" textlink="">
      <xdr:nvSpPr>
        <xdr:cNvPr id="752" name="テキスト ボックス 751"/>
        <xdr:cNvSpPr txBox="1"/>
      </xdr:nvSpPr>
      <xdr:spPr>
        <a:xfrm>
          <a:off x="20245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132614</xdr:rowOff>
    </xdr:from>
    <xdr:to>
      <xdr:col>28</xdr:col>
      <xdr:colOff>314325</xdr:colOff>
      <xdr:row>38</xdr:row>
      <xdr:rowOff>134442</xdr:rowOff>
    </xdr:to>
    <xdr:cxnSp macro="">
      <xdr:nvCxnSpPr>
        <xdr:cNvPr id="753" name="直線コネクタ 752"/>
        <xdr:cNvCxnSpPr/>
      </xdr:nvCxnSpPr>
      <xdr:spPr>
        <a:xfrm flipV="1">
          <a:off x="18656300" y="664771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58954</xdr:rowOff>
    </xdr:from>
    <xdr:to>
      <xdr:col>28</xdr:col>
      <xdr:colOff>365125</xdr:colOff>
      <xdr:row>38</xdr:row>
      <xdr:rowOff>160554</xdr:rowOff>
    </xdr:to>
    <xdr:sp macro="" textlink="">
      <xdr:nvSpPr>
        <xdr:cNvPr id="754" name="フローチャート : 判断 753"/>
        <xdr:cNvSpPr/>
      </xdr:nvSpPr>
      <xdr:spPr>
        <a:xfrm>
          <a:off x="19494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5630</xdr:rowOff>
    </xdr:from>
    <xdr:ext cx="378565" cy="259045"/>
    <xdr:sp macro="" textlink="">
      <xdr:nvSpPr>
        <xdr:cNvPr id="755" name="テキスト ボックス 754"/>
        <xdr:cNvSpPr txBox="1"/>
      </xdr:nvSpPr>
      <xdr:spPr>
        <a:xfrm>
          <a:off x="19356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34951</xdr:rowOff>
    </xdr:from>
    <xdr:to>
      <xdr:col>27</xdr:col>
      <xdr:colOff>161925</xdr:colOff>
      <xdr:row>38</xdr:row>
      <xdr:rowOff>136551</xdr:rowOff>
    </xdr:to>
    <xdr:sp macro="" textlink="">
      <xdr:nvSpPr>
        <xdr:cNvPr id="756" name="フローチャート : 判断 755"/>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153078</xdr:rowOff>
    </xdr:from>
    <xdr:ext cx="378565" cy="259045"/>
    <xdr:sp macro="" textlink="">
      <xdr:nvSpPr>
        <xdr:cNvPr id="757" name="テキスト ボックス 756"/>
        <xdr:cNvSpPr txBox="1"/>
      </xdr:nvSpPr>
      <xdr:spPr>
        <a:xfrm>
          <a:off x="18467017" y="632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81585</xdr:rowOff>
    </xdr:from>
    <xdr:to>
      <xdr:col>32</xdr:col>
      <xdr:colOff>238125</xdr:colOff>
      <xdr:row>39</xdr:row>
      <xdr:rowOff>11735</xdr:rowOff>
    </xdr:to>
    <xdr:sp macro="" textlink="">
      <xdr:nvSpPr>
        <xdr:cNvPr id="763" name="円/楕円 762"/>
        <xdr:cNvSpPr/>
      </xdr:nvSpPr>
      <xdr:spPr>
        <a:xfrm>
          <a:off x="221107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38524</xdr:rowOff>
    </xdr:from>
    <xdr:ext cx="313932" cy="259045"/>
    <xdr:sp macro="" textlink="">
      <xdr:nvSpPr>
        <xdr:cNvPr id="764" name="諸支出金該当値テキスト"/>
        <xdr:cNvSpPr txBox="1"/>
      </xdr:nvSpPr>
      <xdr:spPr>
        <a:xfrm>
          <a:off x="22212300" y="65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80442</xdr:rowOff>
    </xdr:from>
    <xdr:to>
      <xdr:col>31</xdr:col>
      <xdr:colOff>85725</xdr:colOff>
      <xdr:row>39</xdr:row>
      <xdr:rowOff>10592</xdr:rowOff>
    </xdr:to>
    <xdr:sp macro="" textlink="">
      <xdr:nvSpPr>
        <xdr:cNvPr id="765" name="円/楕円 764"/>
        <xdr:cNvSpPr/>
      </xdr:nvSpPr>
      <xdr:spPr>
        <a:xfrm>
          <a:off x="21272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1719</xdr:rowOff>
    </xdr:from>
    <xdr:ext cx="313932" cy="259045"/>
    <xdr:sp macro="" textlink="">
      <xdr:nvSpPr>
        <xdr:cNvPr id="766" name="テキスト ボックス 765"/>
        <xdr:cNvSpPr txBox="1"/>
      </xdr:nvSpPr>
      <xdr:spPr>
        <a:xfrm>
          <a:off x="21166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80442</xdr:rowOff>
    </xdr:from>
    <xdr:to>
      <xdr:col>29</xdr:col>
      <xdr:colOff>568325</xdr:colOff>
      <xdr:row>39</xdr:row>
      <xdr:rowOff>10592</xdr:rowOff>
    </xdr:to>
    <xdr:sp macro="" textlink="">
      <xdr:nvSpPr>
        <xdr:cNvPr id="767" name="円/楕円 766"/>
        <xdr:cNvSpPr/>
      </xdr:nvSpPr>
      <xdr:spPr>
        <a:xfrm>
          <a:off x="20383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1719</xdr:rowOff>
    </xdr:from>
    <xdr:ext cx="313932" cy="259045"/>
    <xdr:sp macro="" textlink="">
      <xdr:nvSpPr>
        <xdr:cNvPr id="768" name="テキスト ボックス 767"/>
        <xdr:cNvSpPr txBox="1"/>
      </xdr:nvSpPr>
      <xdr:spPr>
        <a:xfrm>
          <a:off x="20277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81814</xdr:rowOff>
    </xdr:from>
    <xdr:to>
      <xdr:col>28</xdr:col>
      <xdr:colOff>365125</xdr:colOff>
      <xdr:row>39</xdr:row>
      <xdr:rowOff>11964</xdr:rowOff>
    </xdr:to>
    <xdr:sp macro="" textlink="">
      <xdr:nvSpPr>
        <xdr:cNvPr id="769" name="円/楕円 768"/>
        <xdr:cNvSpPr/>
      </xdr:nvSpPr>
      <xdr:spPr>
        <a:xfrm>
          <a:off x="19494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3091</xdr:rowOff>
    </xdr:from>
    <xdr:ext cx="313932" cy="259045"/>
    <xdr:sp macro="" textlink="">
      <xdr:nvSpPr>
        <xdr:cNvPr id="770" name="テキスト ボックス 769"/>
        <xdr:cNvSpPr txBox="1"/>
      </xdr:nvSpPr>
      <xdr:spPr>
        <a:xfrm>
          <a:off x="19388333" y="66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83642</xdr:rowOff>
    </xdr:from>
    <xdr:to>
      <xdr:col>27</xdr:col>
      <xdr:colOff>161925</xdr:colOff>
      <xdr:row>39</xdr:row>
      <xdr:rowOff>13792</xdr:rowOff>
    </xdr:to>
    <xdr:sp macro="" textlink="">
      <xdr:nvSpPr>
        <xdr:cNvPr id="771" name="円/楕円 770"/>
        <xdr:cNvSpPr/>
      </xdr:nvSpPr>
      <xdr:spPr>
        <a:xfrm>
          <a:off x="18605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4919</xdr:rowOff>
    </xdr:from>
    <xdr:ext cx="313932" cy="259045"/>
    <xdr:sp macro="" textlink="">
      <xdr:nvSpPr>
        <xdr:cNvPr id="772" name="テキスト ボックス 771"/>
        <xdr:cNvSpPr txBox="1"/>
      </xdr:nvSpPr>
      <xdr:spPr>
        <a:xfrm>
          <a:off x="18499333" y="6691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年度国勢調査において、人口が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万人未満になったことにより、市町村類型が下位グループ（人口</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万人未満）になったが、類似団体内では人口が多い分類（</a:t>
          </a:r>
          <a:r>
            <a:rPr kumimoji="1" lang="ja-JP" altLang="en-US" sz="1100">
              <a:solidFill>
                <a:schemeClr val="dk1"/>
              </a:solidFill>
              <a:effectLst/>
              <a:latin typeface="+mn-lt"/>
              <a:ea typeface="+mn-ea"/>
              <a:cs typeface="+mn-cs"/>
            </a:rPr>
            <a:t>４９，１８４</a:t>
          </a:r>
          <a:r>
            <a:rPr kumimoji="1" lang="ja-JP" altLang="ja-JP" sz="1100">
              <a:solidFill>
                <a:schemeClr val="dk1"/>
              </a:solidFill>
              <a:effectLst/>
              <a:latin typeface="+mn-lt"/>
              <a:ea typeface="+mn-ea"/>
              <a:cs typeface="+mn-cs"/>
            </a:rPr>
            <a:t>人）であるため、住民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人あたりのコストが全般的に類似団体内で低い水準となっていると考えられる。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総務費については、保有国債等売却益の基金への積み立て及び庁内ネットワークのセキュリティ強化対策といった臨時的な経費により、大幅な増加となった。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社会福祉費（障害者福祉サービス費等）、児童福祉費（地域型保育給付費等）、</a:t>
          </a:r>
          <a:r>
            <a:rPr kumimoji="1" lang="ja-JP" altLang="ja-JP" sz="1100">
              <a:solidFill>
                <a:schemeClr val="dk1"/>
              </a:solidFill>
              <a:effectLst/>
              <a:latin typeface="+mn-lt"/>
              <a:ea typeface="+mn-ea"/>
              <a:cs typeface="+mn-cs"/>
            </a:rPr>
            <a:t>生活保護費</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扶助費が年々増加しており、今後も増加する見込みである。</a:t>
          </a:r>
          <a:r>
            <a:rPr kumimoji="1" lang="ja-JP" altLang="en-US" sz="1100">
              <a:solidFill>
                <a:schemeClr val="dk1"/>
              </a:solidFill>
              <a:effectLst/>
              <a:latin typeface="+mn-lt"/>
              <a:ea typeface="+mn-ea"/>
              <a:cs typeface="+mn-cs"/>
            </a:rPr>
            <a:t>なお、臨時福祉給付金事業の実施も増加した主要因となっている。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土木費については、圏央道スマートインターチェンジ関連事業及び大網駅東土地区画整理事業の進捗により、道路築造等の経費が大幅に増加したことが主な要因として挙げられる。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消防費については、津波避難タワーの整備により増加に転じ、今後も津波避難施設整備計画に位置付けられた施設整備や常備消防の庁舎改築等に係る負担金により増加するものと想定される。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教育費については、</a:t>
          </a:r>
          <a:r>
            <a:rPr kumimoji="1" lang="ja-JP" altLang="ja-JP" sz="1100">
              <a:solidFill>
                <a:schemeClr val="dk1"/>
              </a:solidFill>
              <a:effectLst/>
              <a:latin typeface="+mn-lt"/>
              <a:ea typeface="+mn-ea"/>
              <a:cs typeface="+mn-cs"/>
            </a:rPr>
            <a:t>平成２８年度で義務教育施設の耐震改修事業が完了したが、</a:t>
          </a:r>
          <a:r>
            <a:rPr kumimoji="1" lang="ja-JP" altLang="en-US" sz="1100">
              <a:solidFill>
                <a:schemeClr val="dk1"/>
              </a:solidFill>
              <a:effectLst/>
              <a:latin typeface="+mn-lt"/>
              <a:ea typeface="+mn-ea"/>
              <a:cs typeface="+mn-cs"/>
            </a:rPr>
            <a:t>今後も給食施設整備事業の実施など、教育環境の改善に係る経費は継続的に発生すると見込まれる。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行財政改革の推進を通じて経常経費の削減に努めるとともに、未利用地の利活用やふるさと応援寄附金の推進などの歳入確保策、公共施設の管理経費の見直し、費用対効果、緊急性を踏まえた事業選択による歳出の抑制及び効率化に取り組み、財政基盤の強化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財政調整基金残高は、保有国債等の売却益を積み立てたことにより、増額となった。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収支は、経営体育成支援事業（台風で被災した農業用ハウス等の再建に向けた緊急支援事業）や大網駅東土地区画整理事業など、繰越すべき財源が増加したことにより減少し、併せて単年度収支も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さらに、</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地方消費税</a:t>
          </a:r>
          <a:r>
            <a:rPr kumimoji="1" lang="ja-JP" altLang="en-US" sz="1100">
              <a:solidFill>
                <a:schemeClr val="dk1"/>
              </a:solidFill>
              <a:effectLst/>
              <a:latin typeface="+mn-lt"/>
              <a:ea typeface="+mn-ea"/>
              <a:cs typeface="+mn-cs"/>
            </a:rPr>
            <a:t>交付金の歳入減及び</a:t>
          </a:r>
          <a:r>
            <a:rPr kumimoji="1" lang="ja-JP" altLang="ja-JP" sz="1100">
              <a:solidFill>
                <a:schemeClr val="dk1"/>
              </a:solidFill>
              <a:effectLst/>
              <a:latin typeface="+mn-lt"/>
              <a:ea typeface="+mn-ea"/>
              <a:cs typeface="+mn-cs"/>
            </a:rPr>
            <a:t>社会保障費、公債費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増によ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基金取崩</a:t>
          </a:r>
          <a:r>
            <a:rPr kumimoji="1" lang="ja-JP" altLang="en-US" sz="1100">
              <a:solidFill>
                <a:schemeClr val="dk1"/>
              </a:solidFill>
              <a:effectLst/>
              <a:latin typeface="+mn-lt"/>
              <a:ea typeface="+mn-ea"/>
              <a:cs typeface="+mn-cs"/>
            </a:rPr>
            <a:t>額が増加し、実質単年度収支も減少となっている。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今後も歳出規模の増加が見込まれる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未利用公有財産の売却や有効活用、ふるさと応援寄附金の推進等による歳入の確保に努めるとともに、財政需要の的確な把握や、収支見直しのローリング等を行い、基金に過度に依存しない適正規模の予算を編成</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本市の特別会計に赤字額は発生していないものの、病院事業会計においては、医業収益の減により、今後も厳しい財政状況が続くことが見込まれる。</a:t>
          </a:r>
          <a:endParaRPr lang="ja-JP" altLang="ja-JP" sz="1400">
            <a:effectLst/>
          </a:endParaRPr>
        </a:p>
        <a:p>
          <a:r>
            <a:rPr kumimoji="1" lang="ja-JP" altLang="ja-JP" sz="1100">
              <a:solidFill>
                <a:schemeClr val="dk1"/>
              </a:solidFill>
              <a:effectLst/>
              <a:latin typeface="+mn-lt"/>
              <a:ea typeface="+mn-ea"/>
              <a:cs typeface="+mn-cs"/>
            </a:rPr>
            <a:t>　病院事業会計をはじめ、下水道事業会計の起債償還金の増などにより、一般会計負担額は増加傾向にあるため、歳出削減や歳入確保策、経営戦略の実施を通じて、各会計のスリム化に努めていく。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16375322</v>
      </c>
      <c r="BO4" s="411"/>
      <c r="BP4" s="411"/>
      <c r="BQ4" s="411"/>
      <c r="BR4" s="411"/>
      <c r="BS4" s="411"/>
      <c r="BT4" s="411"/>
      <c r="BU4" s="412"/>
      <c r="BV4" s="410">
        <v>16113440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6.6</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15537449</v>
      </c>
      <c r="BO5" s="416"/>
      <c r="BP5" s="416"/>
      <c r="BQ5" s="416"/>
      <c r="BR5" s="416"/>
      <c r="BS5" s="416"/>
      <c r="BT5" s="416"/>
      <c r="BU5" s="417"/>
      <c r="BV5" s="415">
        <v>15270358</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96.8</v>
      </c>
      <c r="CU5" s="386"/>
      <c r="CV5" s="386"/>
      <c r="CW5" s="386"/>
      <c r="CX5" s="386"/>
      <c r="CY5" s="386"/>
      <c r="CZ5" s="386"/>
      <c r="DA5" s="387"/>
      <c r="DB5" s="385">
        <v>91.1</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837873</v>
      </c>
      <c r="BO6" s="416"/>
      <c r="BP6" s="416"/>
      <c r="BQ6" s="416"/>
      <c r="BR6" s="416"/>
      <c r="BS6" s="416"/>
      <c r="BT6" s="416"/>
      <c r="BU6" s="417"/>
      <c r="BV6" s="415">
        <v>843082</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103.7</v>
      </c>
      <c r="CU6" s="562"/>
      <c r="CV6" s="562"/>
      <c r="CW6" s="562"/>
      <c r="CX6" s="562"/>
      <c r="CY6" s="562"/>
      <c r="CZ6" s="562"/>
      <c r="DA6" s="563"/>
      <c r="DB6" s="561">
        <v>99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200809</v>
      </c>
      <c r="BO7" s="416"/>
      <c r="BP7" s="416"/>
      <c r="BQ7" s="416"/>
      <c r="BR7" s="416"/>
      <c r="BS7" s="416"/>
      <c r="BT7" s="416"/>
      <c r="BU7" s="417"/>
      <c r="BV7" s="415">
        <v>116396</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9597012</v>
      </c>
      <c r="CU7" s="416"/>
      <c r="CV7" s="416"/>
      <c r="CW7" s="416"/>
      <c r="CX7" s="416"/>
      <c r="CY7" s="416"/>
      <c r="CZ7" s="416"/>
      <c r="DA7" s="417"/>
      <c r="DB7" s="415">
        <v>9628866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637064</v>
      </c>
      <c r="BO8" s="416"/>
      <c r="BP8" s="416"/>
      <c r="BQ8" s="416"/>
      <c r="BR8" s="416"/>
      <c r="BS8" s="416"/>
      <c r="BT8" s="416"/>
      <c r="BU8" s="417"/>
      <c r="BV8" s="415">
        <v>726686</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0.62</v>
      </c>
      <c r="CU8" s="525"/>
      <c r="CV8" s="525"/>
      <c r="CW8" s="525"/>
      <c r="CX8" s="525"/>
      <c r="CY8" s="525"/>
      <c r="CZ8" s="525"/>
      <c r="DA8" s="526"/>
      <c r="DB8" s="524">
        <v>0.62</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49184</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-89622</v>
      </c>
      <c r="BO9" s="416"/>
      <c r="BP9" s="416"/>
      <c r="BQ9" s="416"/>
      <c r="BR9" s="416"/>
      <c r="BS9" s="416"/>
      <c r="BT9" s="416"/>
      <c r="BU9" s="417"/>
      <c r="BV9" s="415">
        <v>259309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9.6999999999999993</v>
      </c>
      <c r="CU9" s="386"/>
      <c r="CV9" s="386"/>
      <c r="CW9" s="386"/>
      <c r="CX9" s="386"/>
      <c r="CY9" s="386"/>
      <c r="CZ9" s="386"/>
      <c r="DA9" s="387"/>
      <c r="DB9" s="385">
        <v>9.1999999999999993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50113</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286748</v>
      </c>
      <c r="BO10" s="416"/>
      <c r="BP10" s="416"/>
      <c r="BQ10" s="416"/>
      <c r="BR10" s="416"/>
      <c r="BS10" s="416"/>
      <c r="BT10" s="416"/>
      <c r="BU10" s="417"/>
      <c r="BV10" s="415">
        <v>29127</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50192</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458018</v>
      </c>
      <c r="BO12" s="416"/>
      <c r="BP12" s="416"/>
      <c r="BQ12" s="416"/>
      <c r="BR12" s="416"/>
      <c r="BS12" s="416"/>
      <c r="BT12" s="416"/>
      <c r="BU12" s="417"/>
      <c r="BV12" s="415">
        <v>416308</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49608</v>
      </c>
      <c r="S13" s="517"/>
      <c r="T13" s="517"/>
      <c r="U13" s="517"/>
      <c r="V13" s="518"/>
      <c r="W13" s="504" t="s">
        <v>122</v>
      </c>
      <c r="X13" s="428"/>
      <c r="Y13" s="428"/>
      <c r="Z13" s="428"/>
      <c r="AA13" s="428"/>
      <c r="AB13" s="429"/>
      <c r="AC13" s="391">
        <v>1160</v>
      </c>
      <c r="AD13" s="392"/>
      <c r="AE13" s="392"/>
      <c r="AF13" s="392"/>
      <c r="AG13" s="393"/>
      <c r="AH13" s="391">
        <v>1047</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-260892</v>
      </c>
      <c r="BO13" s="416"/>
      <c r="BP13" s="416"/>
      <c r="BQ13" s="416"/>
      <c r="BR13" s="416"/>
      <c r="BS13" s="416"/>
      <c r="BT13" s="416"/>
      <c r="BU13" s="417"/>
      <c r="BV13" s="415">
        <v>-127872</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7.9</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50409</v>
      </c>
      <c r="S14" s="517"/>
      <c r="T14" s="517"/>
      <c r="U14" s="517"/>
      <c r="V14" s="518"/>
      <c r="W14" s="519"/>
      <c r="X14" s="431"/>
      <c r="Y14" s="431"/>
      <c r="Z14" s="431"/>
      <c r="AA14" s="431"/>
      <c r="AB14" s="432"/>
      <c r="AC14" s="509">
        <v>5.4</v>
      </c>
      <c r="AD14" s="510"/>
      <c r="AE14" s="510"/>
      <c r="AF14" s="510"/>
      <c r="AG14" s="511"/>
      <c r="AH14" s="509">
        <v>4.9000000000000004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65.8</v>
      </c>
      <c r="CU14" s="488"/>
      <c r="CV14" s="488"/>
      <c r="CW14" s="488"/>
      <c r="CX14" s="488"/>
      <c r="CY14" s="488"/>
      <c r="CZ14" s="488"/>
      <c r="DA14" s="489"/>
      <c r="DB14" s="520">
        <v>61.7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49793</v>
      </c>
      <c r="S15" s="517"/>
      <c r="T15" s="517"/>
      <c r="U15" s="517"/>
      <c r="V15" s="518"/>
      <c r="W15" s="504" t="s">
        <v>129</v>
      </c>
      <c r="X15" s="428"/>
      <c r="Y15" s="428"/>
      <c r="Z15" s="428"/>
      <c r="AA15" s="428"/>
      <c r="AB15" s="429"/>
      <c r="AC15" s="391">
        <v>4687</v>
      </c>
      <c r="AD15" s="392"/>
      <c r="AE15" s="392"/>
      <c r="AF15" s="392"/>
      <c r="AG15" s="393"/>
      <c r="AH15" s="391">
        <v>4825</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4771506</v>
      </c>
      <c r="BO15" s="411"/>
      <c r="BP15" s="411"/>
      <c r="BQ15" s="411"/>
      <c r="BR15" s="411"/>
      <c r="BS15" s="411"/>
      <c r="BT15" s="411"/>
      <c r="BU15" s="412"/>
      <c r="BV15" s="410">
        <v>4699555</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21.8</v>
      </c>
      <c r="AD16" s="510"/>
      <c r="AE16" s="510"/>
      <c r="AF16" s="510"/>
      <c r="AG16" s="511"/>
      <c r="AH16" s="509">
        <v>22.5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7665983</v>
      </c>
      <c r="BO16" s="416"/>
      <c r="BP16" s="416"/>
      <c r="BQ16" s="416"/>
      <c r="BR16" s="416"/>
      <c r="BS16" s="416"/>
      <c r="BT16" s="416"/>
      <c r="BU16" s="417"/>
      <c r="BV16" s="415">
        <v>7605847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15611</v>
      </c>
      <c r="AD17" s="392"/>
      <c r="AE17" s="392"/>
      <c r="AF17" s="392"/>
      <c r="AG17" s="393"/>
      <c r="AH17" s="391">
        <v>15620</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6039659</v>
      </c>
      <c r="BO17" s="416"/>
      <c r="BP17" s="416"/>
      <c r="BQ17" s="416"/>
      <c r="BR17" s="416"/>
      <c r="BS17" s="416"/>
      <c r="BT17" s="416"/>
      <c r="BU17" s="417"/>
      <c r="BV17" s="415">
        <v>5934301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58.08</v>
      </c>
      <c r="M18" s="480"/>
      <c r="N18" s="480"/>
      <c r="O18" s="480"/>
      <c r="P18" s="480"/>
      <c r="Q18" s="480"/>
      <c r="R18" s="481"/>
      <c r="S18" s="481"/>
      <c r="T18" s="481"/>
      <c r="U18" s="481"/>
      <c r="V18" s="482"/>
      <c r="W18" s="496"/>
      <c r="X18" s="497"/>
      <c r="Y18" s="497"/>
      <c r="Z18" s="497"/>
      <c r="AA18" s="497"/>
      <c r="AB18" s="505"/>
      <c r="AC18" s="379">
        <v>72.8</v>
      </c>
      <c r="AD18" s="380"/>
      <c r="AE18" s="380"/>
      <c r="AF18" s="380"/>
      <c r="AG18" s="483"/>
      <c r="AH18" s="379">
        <v>72.7</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9338988</v>
      </c>
      <c r="BO18" s="416"/>
      <c r="BP18" s="416"/>
      <c r="BQ18" s="416"/>
      <c r="BR18" s="416"/>
      <c r="BS18" s="416"/>
      <c r="BT18" s="416"/>
      <c r="BU18" s="417"/>
      <c r="BV18" s="415">
        <v>8984530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847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11227655</v>
      </c>
      <c r="BO19" s="416"/>
      <c r="BP19" s="416"/>
      <c r="BQ19" s="416"/>
      <c r="BR19" s="416"/>
      <c r="BS19" s="416"/>
      <c r="BT19" s="416"/>
      <c r="BU19" s="417"/>
      <c r="BV19" s="415">
        <v>11026830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18849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15435986</v>
      </c>
      <c r="BO23" s="416"/>
      <c r="BP23" s="416"/>
      <c r="BQ23" s="416"/>
      <c r="BR23" s="416"/>
      <c r="BS23" s="416"/>
      <c r="BT23" s="416"/>
      <c r="BU23" s="417"/>
      <c r="BV23" s="415">
        <v>14814098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8200</v>
      </c>
      <c r="R24" s="392"/>
      <c r="S24" s="392"/>
      <c r="T24" s="392"/>
      <c r="U24" s="392"/>
      <c r="V24" s="393"/>
      <c r="W24" s="457"/>
      <c r="X24" s="448"/>
      <c r="Y24" s="449"/>
      <c r="Z24" s="388" t="s">
        <v>152</v>
      </c>
      <c r="AA24" s="389"/>
      <c r="AB24" s="389"/>
      <c r="AC24" s="389"/>
      <c r="AD24" s="389"/>
      <c r="AE24" s="389"/>
      <c r="AF24" s="389"/>
      <c r="AG24" s="390"/>
      <c r="AH24" s="391">
        <v>338</v>
      </c>
      <c r="AI24" s="392"/>
      <c r="AJ24" s="392"/>
      <c r="AK24" s="392"/>
      <c r="AL24" s="393"/>
      <c r="AM24" s="391">
        <v>1057940</v>
      </c>
      <c r="AN24" s="392"/>
      <c r="AO24" s="392"/>
      <c r="AP24" s="392"/>
      <c r="AQ24" s="392"/>
      <c r="AR24" s="393"/>
      <c r="AS24" s="391">
        <v>3130</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11452464</v>
      </c>
      <c r="BO24" s="416"/>
      <c r="BP24" s="416"/>
      <c r="BQ24" s="416"/>
      <c r="BR24" s="416"/>
      <c r="BS24" s="416"/>
      <c r="BT24" s="416"/>
      <c r="BU24" s="417"/>
      <c r="BV24" s="415">
        <v>10853608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6720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1701798</v>
      </c>
      <c r="BO25" s="411"/>
      <c r="BP25" s="411"/>
      <c r="BQ25" s="411"/>
      <c r="BR25" s="411"/>
      <c r="BS25" s="411"/>
      <c r="BT25" s="411"/>
      <c r="BU25" s="412"/>
      <c r="BV25" s="410">
        <v>2167169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6020</v>
      </c>
      <c r="R26" s="392"/>
      <c r="S26" s="392"/>
      <c r="T26" s="392"/>
      <c r="U26" s="392"/>
      <c r="V26" s="393"/>
      <c r="W26" s="457"/>
      <c r="X26" s="448"/>
      <c r="Y26" s="449"/>
      <c r="Z26" s="388" t="s">
        <v>158</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3800</v>
      </c>
      <c r="R27" s="392"/>
      <c r="S27" s="392"/>
      <c r="T27" s="392"/>
      <c r="U27" s="392"/>
      <c r="V27" s="393"/>
      <c r="W27" s="457"/>
      <c r="X27" s="448"/>
      <c r="Y27" s="449"/>
      <c r="Z27" s="388" t="s">
        <v>161</v>
      </c>
      <c r="AA27" s="389"/>
      <c r="AB27" s="389"/>
      <c r="AC27" s="389"/>
      <c r="AD27" s="389"/>
      <c r="AE27" s="389"/>
      <c r="AF27" s="389"/>
      <c r="AG27" s="390"/>
      <c r="AH27" s="391">
        <v>24</v>
      </c>
      <c r="AI27" s="392"/>
      <c r="AJ27" s="392"/>
      <c r="AK27" s="392"/>
      <c r="AL27" s="393"/>
      <c r="AM27" s="391">
        <v>66744</v>
      </c>
      <c r="AN27" s="392"/>
      <c r="AO27" s="392"/>
      <c r="AP27" s="392"/>
      <c r="AQ27" s="392"/>
      <c r="AR27" s="393"/>
      <c r="AS27" s="391">
        <v>2781</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302631</v>
      </c>
      <c r="BO27" s="419"/>
      <c r="BP27" s="419"/>
      <c r="BQ27" s="419"/>
      <c r="BR27" s="419"/>
      <c r="BS27" s="419"/>
      <c r="BT27" s="419"/>
      <c r="BU27" s="420"/>
      <c r="BV27" s="418">
        <v>372041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3200</v>
      </c>
      <c r="R28" s="392"/>
      <c r="S28" s="392"/>
      <c r="T28" s="392"/>
      <c r="U28" s="392"/>
      <c r="V28" s="393"/>
      <c r="W28" s="457"/>
      <c r="X28" s="448"/>
      <c r="Y28" s="449"/>
      <c r="Z28" s="388" t="s">
        <v>164</v>
      </c>
      <c r="AA28" s="389"/>
      <c r="AB28" s="389"/>
      <c r="AC28" s="389"/>
      <c r="AD28" s="389"/>
      <c r="AE28" s="389"/>
      <c r="AF28" s="389"/>
      <c r="AG28" s="390"/>
      <c r="AH28" s="391">
        <v>2</v>
      </c>
      <c r="AI28" s="392"/>
      <c r="AJ28" s="392"/>
      <c r="AK28" s="392"/>
      <c r="AL28" s="393"/>
      <c r="AM28" s="391" t="s">
        <v>165</v>
      </c>
      <c r="AN28" s="392"/>
      <c r="AO28" s="392"/>
      <c r="AP28" s="392"/>
      <c r="AQ28" s="392"/>
      <c r="AR28" s="393"/>
      <c r="AS28" s="391" t="s">
        <v>165</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1924059</v>
      </c>
      <c r="BO28" s="411"/>
      <c r="BP28" s="411"/>
      <c r="BQ28" s="411"/>
      <c r="BR28" s="411"/>
      <c r="BS28" s="411"/>
      <c r="BT28" s="411"/>
      <c r="BU28" s="412"/>
      <c r="BV28" s="410">
        <v>1695329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16</v>
      </c>
      <c r="M29" s="392"/>
      <c r="N29" s="392"/>
      <c r="O29" s="392"/>
      <c r="P29" s="393"/>
      <c r="Q29" s="391">
        <v>3000</v>
      </c>
      <c r="R29" s="392"/>
      <c r="S29" s="392"/>
      <c r="T29" s="392"/>
      <c r="U29" s="392"/>
      <c r="V29" s="393"/>
      <c r="W29" s="458"/>
      <c r="X29" s="459"/>
      <c r="Y29" s="460"/>
      <c r="Z29" s="388" t="s">
        <v>169</v>
      </c>
      <c r="AA29" s="389"/>
      <c r="AB29" s="389"/>
      <c r="AC29" s="389"/>
      <c r="AD29" s="389"/>
      <c r="AE29" s="389"/>
      <c r="AF29" s="389"/>
      <c r="AG29" s="390"/>
      <c r="AH29" s="391">
        <v>364</v>
      </c>
      <c r="AI29" s="392"/>
      <c r="AJ29" s="392"/>
      <c r="AK29" s="392"/>
      <c r="AL29" s="393"/>
      <c r="AM29" s="391">
        <v>1130128</v>
      </c>
      <c r="AN29" s="392"/>
      <c r="AO29" s="392"/>
      <c r="AP29" s="392"/>
      <c r="AQ29" s="392"/>
      <c r="AR29" s="393"/>
      <c r="AS29" s="391">
        <v>3105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214228</v>
      </c>
      <c r="BO29" s="416"/>
      <c r="BP29" s="416"/>
      <c r="BQ29" s="416"/>
      <c r="BR29" s="416"/>
      <c r="BS29" s="416"/>
      <c r="BT29" s="416"/>
      <c r="BU29" s="417"/>
      <c r="BV29" s="415">
        <v>421986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1699661</v>
      </c>
      <c r="BO30" s="419"/>
      <c r="BP30" s="419"/>
      <c r="BQ30" s="419"/>
      <c r="BR30" s="419"/>
      <c r="BS30" s="419"/>
      <c r="BT30" s="419"/>
      <c r="BU30" s="420"/>
      <c r="BV30" s="418">
        <v>1883720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ガス事業会計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山武郡市広域行政組合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東金市外三市町清掃組合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九十九里地域水道企業団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山武郡市広域水道企業団</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530</v>
      </c>
      <c r="D34" s="1184"/>
      <c r="E34" s="1185"/>
      <c r="F34" s="32">
        <v>5.88</v>
      </c>
      <c r="G34" s="33">
        <v>4.21</v>
      </c>
      <c r="H34" s="33">
        <v>4.4800000000000004</v>
      </c>
      <c r="I34" s="33">
        <v>7.48</v>
      </c>
      <c r="J34" s="34">
        <v>6.55</v>
      </c>
      <c r="K34" s="22"/>
      <c r="L34" s="22"/>
      <c r="M34" s="22"/>
      <c r="N34" s="22"/>
      <c r="O34" s="22"/>
      <c r="P34" s="22"/>
    </row>
    <row r="35" spans="1:16" ht="39" customHeight="1" x14ac:dyDescent="0.15">
      <c r="A35" s="22"/>
      <c r="B35" s="35"/>
      <c r="C35" s="1178" t="s">
        <v>531</v>
      </c>
      <c r="D35" s="1179"/>
      <c r="E35" s="1180"/>
      <c r="F35" s="36">
        <v>1.34</v>
      </c>
      <c r="G35" s="37">
        <v>1.68</v>
      </c>
      <c r="H35" s="37">
        <v>0.82</v>
      </c>
      <c r="I35" s="37">
        <v>2.69</v>
      </c>
      <c r="J35" s="38">
        <v>4.1500000000000004</v>
      </c>
      <c r="K35" s="22"/>
      <c r="L35" s="22"/>
      <c r="M35" s="22"/>
      <c r="N35" s="22"/>
      <c r="O35" s="22"/>
      <c r="P35" s="22"/>
    </row>
    <row r="36" spans="1:16" ht="39" customHeight="1" x14ac:dyDescent="0.15">
      <c r="A36" s="22"/>
      <c r="B36" s="35"/>
      <c r="C36" s="1178" t="s">
        <v>532</v>
      </c>
      <c r="D36" s="1179"/>
      <c r="E36" s="1180"/>
      <c r="F36" s="36">
        <v>6.33</v>
      </c>
      <c r="G36" s="37">
        <v>4.12</v>
      </c>
      <c r="H36" s="37">
        <v>3.91</v>
      </c>
      <c r="I36" s="37">
        <v>3.72</v>
      </c>
      <c r="J36" s="38">
        <v>3.53</v>
      </c>
      <c r="K36" s="22"/>
      <c r="L36" s="22"/>
      <c r="M36" s="22"/>
      <c r="N36" s="22"/>
      <c r="O36" s="22"/>
      <c r="P36" s="22"/>
    </row>
    <row r="37" spans="1:16" ht="39" customHeight="1" x14ac:dyDescent="0.15">
      <c r="A37" s="22"/>
      <c r="B37" s="35"/>
      <c r="C37" s="1178" t="s">
        <v>533</v>
      </c>
      <c r="D37" s="1179"/>
      <c r="E37" s="1180"/>
      <c r="F37" s="36">
        <v>3.87</v>
      </c>
      <c r="G37" s="37">
        <v>3.63</v>
      </c>
      <c r="H37" s="37">
        <v>3.09</v>
      </c>
      <c r="I37" s="37">
        <v>2.61</v>
      </c>
      <c r="J37" s="38">
        <v>2.63</v>
      </c>
      <c r="K37" s="22"/>
      <c r="L37" s="22"/>
      <c r="M37" s="22"/>
      <c r="N37" s="22"/>
      <c r="O37" s="22"/>
      <c r="P37" s="22"/>
    </row>
    <row r="38" spans="1:16" ht="39" customHeight="1" x14ac:dyDescent="0.15">
      <c r="A38" s="22"/>
      <c r="B38" s="35"/>
      <c r="C38" s="1178" t="s">
        <v>534</v>
      </c>
      <c r="D38" s="1179"/>
      <c r="E38" s="1180"/>
      <c r="F38" s="36">
        <v>0</v>
      </c>
      <c r="G38" s="37">
        <v>0.01</v>
      </c>
      <c r="H38" s="37">
        <v>0.02</v>
      </c>
      <c r="I38" s="37">
        <v>0</v>
      </c>
      <c r="J38" s="38">
        <v>1.63</v>
      </c>
      <c r="K38" s="22"/>
      <c r="L38" s="22"/>
      <c r="M38" s="22"/>
      <c r="N38" s="22"/>
      <c r="O38" s="22"/>
      <c r="P38" s="22"/>
    </row>
    <row r="39" spans="1:16" ht="39" customHeight="1" x14ac:dyDescent="0.15">
      <c r="A39" s="22"/>
      <c r="B39" s="35"/>
      <c r="C39" s="1178" t="s">
        <v>535</v>
      </c>
      <c r="D39" s="1179"/>
      <c r="E39" s="1180"/>
      <c r="F39" s="36">
        <v>0.33</v>
      </c>
      <c r="G39" s="37">
        <v>0.14000000000000001</v>
      </c>
      <c r="H39" s="37">
        <v>0.23</v>
      </c>
      <c r="I39" s="37">
        <v>0.31</v>
      </c>
      <c r="J39" s="38">
        <v>0.12</v>
      </c>
      <c r="K39" s="22"/>
      <c r="L39" s="22"/>
      <c r="M39" s="22"/>
      <c r="N39" s="22"/>
      <c r="O39" s="22"/>
      <c r="P39" s="22"/>
    </row>
    <row r="40" spans="1:16" ht="39" customHeight="1" x14ac:dyDescent="0.15">
      <c r="A40" s="22"/>
      <c r="B40" s="35"/>
      <c r="C40" s="1178" t="s">
        <v>536</v>
      </c>
      <c r="D40" s="1179"/>
      <c r="E40" s="1180"/>
      <c r="F40" s="36">
        <v>0.6</v>
      </c>
      <c r="G40" s="37">
        <v>0.24</v>
      </c>
      <c r="H40" s="37">
        <v>0.49</v>
      </c>
      <c r="I40" s="37">
        <v>0.05</v>
      </c>
      <c r="J40" s="38">
        <v>0.06</v>
      </c>
      <c r="K40" s="22"/>
      <c r="L40" s="22"/>
      <c r="M40" s="22"/>
      <c r="N40" s="22"/>
      <c r="O40" s="22"/>
      <c r="P40" s="22"/>
    </row>
    <row r="41" spans="1:16" ht="39" customHeight="1" x14ac:dyDescent="0.15">
      <c r="A41" s="22"/>
      <c r="B41" s="35"/>
      <c r="C41" s="1178" t="s">
        <v>537</v>
      </c>
      <c r="D41" s="1179"/>
      <c r="E41" s="1180"/>
      <c r="F41" s="36">
        <v>0.12</v>
      </c>
      <c r="G41" s="37">
        <v>0.03</v>
      </c>
      <c r="H41" s="37">
        <v>0.03</v>
      </c>
      <c r="I41" s="37">
        <v>7.0000000000000007E-2</v>
      </c>
      <c r="J41" s="38">
        <v>0.05</v>
      </c>
      <c r="K41" s="22"/>
      <c r="L41" s="22"/>
      <c r="M41" s="22"/>
      <c r="N41" s="22"/>
      <c r="O41" s="22"/>
      <c r="P41" s="22"/>
    </row>
    <row r="42" spans="1:16" ht="39" customHeight="1" x14ac:dyDescent="0.15">
      <c r="A42" s="22"/>
      <c r="B42" s="39"/>
      <c r="C42" s="1178" t="s">
        <v>538</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539</v>
      </c>
      <c r="D43" s="1182"/>
      <c r="E43" s="1183"/>
      <c r="F43" s="41">
        <v>0.76</v>
      </c>
      <c r="G43" s="42">
        <v>0.67</v>
      </c>
      <c r="H43" s="42">
        <v>1.59</v>
      </c>
      <c r="I43" s="42">
        <v>2.04</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1043</v>
      </c>
      <c r="L45" s="60">
        <v>1071</v>
      </c>
      <c r="M45" s="60">
        <v>1062</v>
      </c>
      <c r="N45" s="60">
        <v>1018</v>
      </c>
      <c r="O45" s="61">
        <v>1088</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14</v>
      </c>
      <c r="F48" s="1188"/>
      <c r="G48" s="1188"/>
      <c r="H48" s="1188"/>
      <c r="I48" s="1188"/>
      <c r="J48" s="1189"/>
      <c r="K48" s="63">
        <v>651</v>
      </c>
      <c r="L48" s="64">
        <v>714</v>
      </c>
      <c r="M48" s="64">
        <v>628</v>
      </c>
      <c r="N48" s="64">
        <v>604</v>
      </c>
      <c r="O48" s="65">
        <v>590</v>
      </c>
      <c r="P48" s="48"/>
      <c r="Q48" s="48"/>
      <c r="R48" s="48"/>
      <c r="S48" s="48"/>
      <c r="T48" s="48"/>
      <c r="U48" s="48"/>
    </row>
    <row r="49" spans="1:21" ht="30.75" customHeight="1" x14ac:dyDescent="0.15">
      <c r="A49" s="48"/>
      <c r="B49" s="1196"/>
      <c r="C49" s="1197"/>
      <c r="D49" s="62"/>
      <c r="E49" s="1188" t="s">
        <v>15</v>
      </c>
      <c r="F49" s="1188"/>
      <c r="G49" s="1188"/>
      <c r="H49" s="1188"/>
      <c r="I49" s="1188"/>
      <c r="J49" s="1189"/>
      <c r="K49" s="63">
        <v>235</v>
      </c>
      <c r="L49" s="64">
        <v>81</v>
      </c>
      <c r="M49" s="64">
        <v>92</v>
      </c>
      <c r="N49" s="64">
        <v>86</v>
      </c>
      <c r="O49" s="65">
        <v>73</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481</v>
      </c>
      <c r="L50" s="64" t="s">
        <v>481</v>
      </c>
      <c r="M50" s="64" t="s">
        <v>481</v>
      </c>
      <c r="N50" s="64">
        <v>877</v>
      </c>
      <c r="O50" s="65">
        <v>2</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1117</v>
      </c>
      <c r="L52" s="64">
        <v>1058</v>
      </c>
      <c r="M52" s="64">
        <v>1114</v>
      </c>
      <c r="N52" s="64">
        <v>1859</v>
      </c>
      <c r="O52" s="65">
        <v>1148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812</v>
      </c>
      <c r="L53" s="69">
        <v>808</v>
      </c>
      <c r="M53" s="69">
        <v>668</v>
      </c>
      <c r="N53" s="69">
        <v>726</v>
      </c>
      <c r="O53" s="70">
        <v>605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4" t="s">
        <v>23</v>
      </c>
      <c r="C41" s="1215"/>
      <c r="D41" s="81"/>
      <c r="E41" s="1216" t="s">
        <v>24</v>
      </c>
      <c r="F41" s="1216"/>
      <c r="G41" s="1216"/>
      <c r="H41" s="1217"/>
      <c r="I41" s="82">
        <v>12353</v>
      </c>
      <c r="J41" s="83">
        <v>13152</v>
      </c>
      <c r="K41" s="83">
        <v>13666</v>
      </c>
      <c r="L41" s="83">
        <v>14814</v>
      </c>
      <c r="M41" s="84">
        <v>15436</v>
      </c>
    </row>
    <row r="42" spans="2:13" ht="27.75" customHeight="1" x14ac:dyDescent="0.15">
      <c r="B42" s="1204"/>
      <c r="C42" s="1205"/>
      <c r="D42" s="85"/>
      <c r="E42" s="1208" t="s">
        <v>25</v>
      </c>
      <c r="F42" s="1208"/>
      <c r="G42" s="1208"/>
      <c r="H42" s="1209"/>
      <c r="I42" s="86" t="s">
        <v>481</v>
      </c>
      <c r="J42" s="87" t="s">
        <v>481</v>
      </c>
      <c r="K42" s="87">
        <v>876</v>
      </c>
      <c r="L42" s="87" t="s">
        <v>481</v>
      </c>
      <c r="M42" s="88" t="s">
        <v>481</v>
      </c>
    </row>
    <row r="43" spans="2:13" ht="27.75" customHeight="1" x14ac:dyDescent="0.15">
      <c r="B43" s="1204"/>
      <c r="C43" s="1205"/>
      <c r="D43" s="85"/>
      <c r="E43" s="1208" t="s">
        <v>26</v>
      </c>
      <c r="F43" s="1208"/>
      <c r="G43" s="1208"/>
      <c r="H43" s="1209"/>
      <c r="I43" s="86">
        <v>8371</v>
      </c>
      <c r="J43" s="87">
        <v>8294</v>
      </c>
      <c r="K43" s="87">
        <v>7137</v>
      </c>
      <c r="L43" s="87">
        <v>7586</v>
      </c>
      <c r="M43" s="88">
        <v>6944</v>
      </c>
    </row>
    <row r="44" spans="2:13" ht="27.75" customHeight="1" x14ac:dyDescent="0.15">
      <c r="B44" s="1204"/>
      <c r="C44" s="1205"/>
      <c r="D44" s="85"/>
      <c r="E44" s="1208" t="s">
        <v>27</v>
      </c>
      <c r="F44" s="1208"/>
      <c r="G44" s="1208"/>
      <c r="H44" s="1209"/>
      <c r="I44" s="86">
        <v>479</v>
      </c>
      <c r="J44" s="87">
        <v>517</v>
      </c>
      <c r="K44" s="87">
        <v>1406</v>
      </c>
      <c r="L44" s="87">
        <v>468</v>
      </c>
      <c r="M44" s="88">
        <v>570</v>
      </c>
    </row>
    <row r="45" spans="2:13" ht="27.75" customHeight="1" x14ac:dyDescent="0.15">
      <c r="B45" s="1204"/>
      <c r="C45" s="1205"/>
      <c r="D45" s="85"/>
      <c r="E45" s="1208" t="s">
        <v>28</v>
      </c>
      <c r="F45" s="1208"/>
      <c r="G45" s="1208"/>
      <c r="H45" s="1209"/>
      <c r="I45" s="86">
        <v>2228</v>
      </c>
      <c r="J45" s="87">
        <v>2172</v>
      </c>
      <c r="K45" s="87">
        <v>2152</v>
      </c>
      <c r="L45" s="87">
        <v>2274</v>
      </c>
      <c r="M45" s="88">
        <v>2276</v>
      </c>
    </row>
    <row r="46" spans="2:13" ht="27.75" customHeight="1" x14ac:dyDescent="0.15">
      <c r="B46" s="1204"/>
      <c r="C46" s="1205"/>
      <c r="D46" s="89"/>
      <c r="E46" s="1208" t="s">
        <v>29</v>
      </c>
      <c r="F46" s="1208"/>
      <c r="G46" s="1208"/>
      <c r="H46" s="1209"/>
      <c r="I46" s="86" t="s">
        <v>481</v>
      </c>
      <c r="J46" s="87" t="s">
        <v>481</v>
      </c>
      <c r="K46" s="87" t="s">
        <v>481</v>
      </c>
      <c r="L46" s="87" t="s">
        <v>481</v>
      </c>
      <c r="M46" s="88" t="s">
        <v>481</v>
      </c>
    </row>
    <row r="47" spans="2:13" ht="27.75" customHeight="1" x14ac:dyDescent="0.15">
      <c r="B47" s="1204"/>
      <c r="C47" s="1205"/>
      <c r="D47" s="90"/>
      <c r="E47" s="1218" t="s">
        <v>30</v>
      </c>
      <c r="F47" s="1219"/>
      <c r="G47" s="1219"/>
      <c r="H47" s="1220"/>
      <c r="I47" s="86" t="s">
        <v>481</v>
      </c>
      <c r="J47" s="87" t="s">
        <v>481</v>
      </c>
      <c r="K47" s="87" t="s">
        <v>481</v>
      </c>
      <c r="L47" s="87" t="s">
        <v>481</v>
      </c>
      <c r="M47" s="88" t="s">
        <v>481</v>
      </c>
    </row>
    <row r="48" spans="2:13" ht="27.75" customHeight="1" x14ac:dyDescent="0.15">
      <c r="B48" s="1204"/>
      <c r="C48" s="1205"/>
      <c r="D48" s="85"/>
      <c r="E48" s="1208" t="s">
        <v>31</v>
      </c>
      <c r="F48" s="1208"/>
      <c r="G48" s="1208"/>
      <c r="H48" s="1209"/>
      <c r="I48" s="86" t="s">
        <v>481</v>
      </c>
      <c r="J48" s="87" t="s">
        <v>481</v>
      </c>
      <c r="K48" s="87" t="s">
        <v>481</v>
      </c>
      <c r="L48" s="87" t="s">
        <v>481</v>
      </c>
      <c r="M48" s="88" t="s">
        <v>481</v>
      </c>
    </row>
    <row r="49" spans="2:13" ht="27.75" customHeight="1" x14ac:dyDescent="0.15">
      <c r="B49" s="1206"/>
      <c r="C49" s="1207"/>
      <c r="D49" s="85"/>
      <c r="E49" s="1208" t="s">
        <v>32</v>
      </c>
      <c r="F49" s="1208"/>
      <c r="G49" s="1208"/>
      <c r="H49" s="1209"/>
      <c r="I49" s="86" t="s">
        <v>481</v>
      </c>
      <c r="J49" s="87" t="s">
        <v>481</v>
      </c>
      <c r="K49" s="87" t="s">
        <v>481</v>
      </c>
      <c r="L49" s="87" t="s">
        <v>481</v>
      </c>
      <c r="M49" s="88" t="s">
        <v>481</v>
      </c>
    </row>
    <row r="50" spans="2:13" ht="27.75" customHeight="1" x14ac:dyDescent="0.15">
      <c r="B50" s="1202" t="s">
        <v>33</v>
      </c>
      <c r="C50" s="1203"/>
      <c r="D50" s="91"/>
      <c r="E50" s="1208" t="s">
        <v>34</v>
      </c>
      <c r="F50" s="1208"/>
      <c r="G50" s="1208"/>
      <c r="H50" s="1209"/>
      <c r="I50" s="86">
        <v>5659</v>
      </c>
      <c r="J50" s="87">
        <v>5462</v>
      </c>
      <c r="K50" s="87">
        <v>4904</v>
      </c>
      <c r="L50" s="87">
        <v>4668</v>
      </c>
      <c r="M50" s="88">
        <v>4559</v>
      </c>
    </row>
    <row r="51" spans="2:13" ht="27.75" customHeight="1" x14ac:dyDescent="0.15">
      <c r="B51" s="1204"/>
      <c r="C51" s="1205"/>
      <c r="D51" s="85"/>
      <c r="E51" s="1208" t="s">
        <v>35</v>
      </c>
      <c r="F51" s="1208"/>
      <c r="G51" s="1208"/>
      <c r="H51" s="1209"/>
      <c r="I51" s="86" t="s">
        <v>481</v>
      </c>
      <c r="J51" s="87" t="s">
        <v>481</v>
      </c>
      <c r="K51" s="87" t="s">
        <v>481</v>
      </c>
      <c r="L51" s="87" t="s">
        <v>481</v>
      </c>
      <c r="M51" s="88" t="s">
        <v>481</v>
      </c>
    </row>
    <row r="52" spans="2:13" ht="27.75" customHeight="1" x14ac:dyDescent="0.15">
      <c r="B52" s="1206"/>
      <c r="C52" s="1207"/>
      <c r="D52" s="85"/>
      <c r="E52" s="1208" t="s">
        <v>36</v>
      </c>
      <c r="F52" s="1208"/>
      <c r="G52" s="1208"/>
      <c r="H52" s="1209"/>
      <c r="I52" s="86">
        <v>13312</v>
      </c>
      <c r="J52" s="87">
        <v>13888</v>
      </c>
      <c r="K52" s="87">
        <v>14558</v>
      </c>
      <c r="L52" s="87">
        <v>15228</v>
      </c>
      <c r="M52" s="88">
        <v>15103</v>
      </c>
    </row>
    <row r="53" spans="2:13" ht="27.75" customHeight="1" thickBot="1" x14ac:dyDescent="0.2">
      <c r="B53" s="1210" t="s">
        <v>20</v>
      </c>
      <c r="C53" s="1211"/>
      <c r="D53" s="92"/>
      <c r="E53" s="1212" t="s">
        <v>37</v>
      </c>
      <c r="F53" s="1212"/>
      <c r="G53" s="1212"/>
      <c r="H53" s="1213"/>
      <c r="I53" s="93">
        <v>4460</v>
      </c>
      <c r="J53" s="94">
        <v>4785</v>
      </c>
      <c r="K53" s="94">
        <v>5774</v>
      </c>
      <c r="L53" s="94">
        <v>5247</v>
      </c>
      <c r="M53" s="95">
        <v>5565</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1" zoomScaleNormal="100" zoomScaleSheetLayoutView="55" workbookViewId="0">
      <selection activeCell="M23" sqref="M2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5" t="s">
        <v>556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558</v>
      </c>
      <c r="H51" s="1248"/>
      <c r="I51" s="1253" t="s">
        <v>559</v>
      </c>
      <c r="J51" s="1253"/>
      <c r="K51" s="1255"/>
      <c r="L51" s="1255"/>
      <c r="M51" s="1255"/>
      <c r="N51" s="1221">
        <v>61.7</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560</v>
      </c>
      <c r="J53" s="1233"/>
      <c r="K53" s="1256"/>
      <c r="L53" s="1256"/>
      <c r="M53" s="1256"/>
      <c r="N53" s="1225">
        <v>49.9</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561</v>
      </c>
      <c r="H55" s="1228"/>
      <c r="I55" s="1233" t="s">
        <v>559</v>
      </c>
      <c r="J55" s="1233"/>
      <c r="K55" s="1255"/>
      <c r="L55" s="1255"/>
      <c r="M55" s="1255"/>
      <c r="N55" s="1221">
        <v>58.5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560</v>
      </c>
      <c r="J57" s="1223"/>
      <c r="K57" s="1256"/>
      <c r="L57" s="1256"/>
      <c r="M57" s="1256"/>
      <c r="N57" s="1225">
        <v>52.9</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5" t="s">
        <v>563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558</v>
      </c>
      <c r="H73" s="1248"/>
      <c r="I73" s="1253" t="s">
        <v>559</v>
      </c>
      <c r="J73" s="1253"/>
      <c r="K73" s="1234">
        <v>55.4</v>
      </c>
      <c r="L73" s="1234">
        <v>56.6</v>
      </c>
      <c r="M73" s="1221">
        <v>69.8</v>
      </c>
      <c r="N73" s="1221">
        <v>61.7</v>
      </c>
      <c r="O73" s="1221">
        <v>65.8</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565</v>
      </c>
      <c r="J75" s="1233"/>
      <c r="K75" s="1225">
        <v>11.1</v>
      </c>
      <c r="L75" s="1225">
        <v>10.199999999999999</v>
      </c>
      <c r="M75" s="1225">
        <v>9.1999999999999993</v>
      </c>
      <c r="N75" s="1225">
        <v>8.6999999999999993</v>
      </c>
      <c r="O75" s="1225">
        <v>7.9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561</v>
      </c>
      <c r="H77" s="1228"/>
      <c r="I77" s="1233" t="s">
        <v>559</v>
      </c>
      <c r="J77" s="1233"/>
      <c r="K77" s="1234">
        <v>58.2</v>
      </c>
      <c r="L77" s="1234">
        <v>50.3</v>
      </c>
      <c r="M77" s="1221">
        <v>45.9</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565</v>
      </c>
      <c r="J79" s="1223"/>
      <c r="K79" s="1224">
        <v>10.3</v>
      </c>
      <c r="L79" s="1224">
        <v>9.6</v>
      </c>
      <c r="M79" s="1224">
        <v>8.8000000000000007</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519</v>
      </c>
      <c r="G2" s="113"/>
      <c r="H2" s="114"/>
    </row>
    <row r="3" spans="1:8" x14ac:dyDescent="0.15">
      <c r="A3" s="110" t="s">
        <v>512</v>
      </c>
      <c r="B3" s="115"/>
      <c r="C3" s="116"/>
      <c r="D3" s="117">
        <v>27537</v>
      </c>
      <c r="E3" s="118"/>
      <c r="F3" s="119">
        <v>50880</v>
      </c>
      <c r="G3" s="120"/>
      <c r="H3" s="121"/>
    </row>
    <row r="4" spans="1:8" x14ac:dyDescent="0.15">
      <c r="A4" s="122"/>
      <c r="B4" s="123"/>
      <c r="C4" s="124"/>
      <c r="D4" s="125">
        <v>16854</v>
      </c>
      <c r="E4" s="126"/>
      <c r="F4" s="127">
        <v>26879</v>
      </c>
      <c r="G4" s="128"/>
      <c r="H4" s="129"/>
    </row>
    <row r="5" spans="1:8" x14ac:dyDescent="0.15">
      <c r="A5" s="110" t="s">
        <v>514</v>
      </c>
      <c r="B5" s="115"/>
      <c r="C5" s="116"/>
      <c r="D5" s="117">
        <v>40352</v>
      </c>
      <c r="E5" s="118"/>
      <c r="F5" s="119">
        <v>63956</v>
      </c>
      <c r="G5" s="120"/>
      <c r="H5" s="121"/>
    </row>
    <row r="6" spans="1:8" x14ac:dyDescent="0.15">
      <c r="A6" s="122"/>
      <c r="B6" s="123"/>
      <c r="C6" s="124"/>
      <c r="D6" s="125">
        <v>22322</v>
      </c>
      <c r="E6" s="126"/>
      <c r="F6" s="127">
        <v>29239</v>
      </c>
      <c r="G6" s="128"/>
      <c r="H6" s="129"/>
    </row>
    <row r="7" spans="1:8" x14ac:dyDescent="0.15">
      <c r="A7" s="110" t="s">
        <v>515</v>
      </c>
      <c r="B7" s="115"/>
      <c r="C7" s="116"/>
      <c r="D7" s="117">
        <v>32976</v>
      </c>
      <c r="E7" s="118"/>
      <c r="F7" s="119">
        <v>66255</v>
      </c>
      <c r="G7" s="120"/>
      <c r="H7" s="121"/>
    </row>
    <row r="8" spans="1:8" x14ac:dyDescent="0.15">
      <c r="A8" s="122"/>
      <c r="B8" s="123"/>
      <c r="C8" s="124"/>
      <c r="D8" s="125">
        <v>23182</v>
      </c>
      <c r="E8" s="126"/>
      <c r="F8" s="127">
        <v>31822</v>
      </c>
      <c r="G8" s="128"/>
      <c r="H8" s="129"/>
    </row>
    <row r="9" spans="1:8" x14ac:dyDescent="0.15">
      <c r="A9" s="110" t="s">
        <v>516</v>
      </c>
      <c r="B9" s="115"/>
      <c r="C9" s="116"/>
      <c r="D9" s="117">
        <v>27963</v>
      </c>
      <c r="E9" s="118"/>
      <c r="F9" s="119">
        <v>85459</v>
      </c>
      <c r="G9" s="120"/>
      <c r="H9" s="121"/>
    </row>
    <row r="10" spans="1:8" x14ac:dyDescent="0.15">
      <c r="A10" s="122"/>
      <c r="B10" s="123"/>
      <c r="C10" s="124"/>
      <c r="D10" s="125">
        <v>19401</v>
      </c>
      <c r="E10" s="126"/>
      <c r="F10" s="127">
        <v>44378</v>
      </c>
      <c r="G10" s="128"/>
      <c r="H10" s="129"/>
    </row>
    <row r="11" spans="1:8" x14ac:dyDescent="0.15">
      <c r="A11" s="110" t="s">
        <v>517</v>
      </c>
      <c r="B11" s="115"/>
      <c r="C11" s="116"/>
      <c r="D11" s="117">
        <v>34834</v>
      </c>
      <c r="E11" s="118"/>
      <c r="F11" s="119">
        <v>83280</v>
      </c>
      <c r="G11" s="120"/>
      <c r="H11" s="121"/>
    </row>
    <row r="12" spans="1:8" x14ac:dyDescent="0.15">
      <c r="A12" s="122"/>
      <c r="B12" s="123"/>
      <c r="C12" s="130"/>
      <c r="D12" s="125">
        <v>22456</v>
      </c>
      <c r="E12" s="126"/>
      <c r="F12" s="127">
        <v>43123</v>
      </c>
      <c r="G12" s="128"/>
      <c r="H12" s="129"/>
    </row>
    <row r="13" spans="1:8" x14ac:dyDescent="0.15">
      <c r="A13" s="110"/>
      <c r="B13" s="115"/>
      <c r="C13" s="131"/>
      <c r="D13" s="132">
        <v>32732</v>
      </c>
      <c r="E13" s="133"/>
      <c r="F13" s="134">
        <v>69966</v>
      </c>
      <c r="G13" s="135"/>
      <c r="H13" s="121"/>
    </row>
    <row r="14" spans="1:8" x14ac:dyDescent="0.15">
      <c r="A14" s="122"/>
      <c r="B14" s="123"/>
      <c r="C14" s="124"/>
      <c r="D14" s="125">
        <v>20843</v>
      </c>
      <c r="E14" s="126"/>
      <c r="F14" s="127">
        <v>35088</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6.5</v>
      </c>
      <c r="C19" s="136">
        <f>ROUND(VALUE(SUBSTITUTE(実質収支比率等に係る経年分析!G$48,"▲","-")),2)</f>
        <v>4.46</v>
      </c>
      <c r="D19" s="136">
        <f>ROUND(VALUE(SUBSTITUTE(実質収支比率等に係る経年分析!H$48,"▲","-")),2)</f>
        <v>4.9800000000000004</v>
      </c>
      <c r="E19" s="136">
        <f>ROUND(VALUE(SUBSTITUTE(実質収支比率等に係る経年分析!I$48,"▲","-")),2)</f>
        <v>7.55</v>
      </c>
      <c r="F19" s="136">
        <f>ROUND(VALUE(SUBSTITUTE(実質収支比率等に係る経年分析!J$48,"▲","-")),2)</f>
        <v>6.64</v>
      </c>
    </row>
    <row r="20" spans="1:11" x14ac:dyDescent="0.15">
      <c r="A20" s="136" t="s">
        <v>42</v>
      </c>
      <c r="B20" s="136">
        <f>ROUND(VALUE(SUBSTITUTE(実質収支比率等に係る経年分析!F$47,"▲","-")),2)</f>
        <v>22.25</v>
      </c>
      <c r="C20" s="136">
        <f>ROUND(VALUE(SUBSTITUTE(実質収支比率等に係る経年分析!G$47,"▲","-")),2)</f>
        <v>21.13</v>
      </c>
      <c r="D20" s="136">
        <f>ROUND(VALUE(SUBSTITUTE(実質収支比率等に係る経年分析!H$47,"▲","-")),2)</f>
        <v>19.850000000000001</v>
      </c>
      <c r="E20" s="136">
        <f>ROUND(VALUE(SUBSTITUTE(実質収支比率等に係る経年分析!I$47,"▲","-")),2)</f>
        <v>17.61</v>
      </c>
      <c r="F20" s="136">
        <f>ROUND(VALUE(SUBSTITUTE(実質収支比率等に係る経年分析!J$47,"▲","-")),2)</f>
        <v>20.05</v>
      </c>
    </row>
    <row r="21" spans="1:11" x14ac:dyDescent="0.15">
      <c r="A21" s="136" t="s">
        <v>43</v>
      </c>
      <c r="B21" s="136">
        <f>IF(ISNUMBER(VALUE(SUBSTITUTE(実質収支比率等に係る経年分析!F$49,"▲","-"))),ROUND(VALUE(SUBSTITUTE(実質収支比率等に係る経年分析!F$49,"▲","-")),2),NA())</f>
        <v>-1.67</v>
      </c>
      <c r="C21" s="136">
        <f>IF(ISNUMBER(VALUE(SUBSTITUTE(実質収支比率等に係る経年分析!G$49,"▲","-"))),ROUND(VALUE(SUBSTITUTE(実質収支比率等に係る経年分析!G$49,"▲","-")),2),NA())</f>
        <v>-4.62</v>
      </c>
      <c r="D21" s="136">
        <f>IF(ISNUMBER(VALUE(SUBSTITUTE(実質収支比率等に係る経年分析!H$49,"▲","-"))),ROUND(VALUE(SUBSTITUTE(実質収支比率等に係る経年分析!H$49,"▲","-")),2),NA())</f>
        <v>-3.24</v>
      </c>
      <c r="E21" s="136">
        <f>IF(ISNUMBER(VALUE(SUBSTITUTE(実質収支比率等に係る経年分析!I$49,"▲","-"))),ROUND(VALUE(SUBSTITUTE(実質収支比率等に係る経年分析!I$49,"▲","-")),2),NA())</f>
        <v>-1.33</v>
      </c>
      <c r="F21" s="136">
        <f>IF(ISNUMBER(VALUE(SUBSTITUTE(実質収支比率等に係る経年分析!J$49,"▲","-"))),ROUND(VALUE(SUBSTITUTE(実質収支比率等に係る経年分析!J$49,"▲","-")),2),NA())</f>
        <v>-2.72</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1.59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1.63</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3.63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2.63</v>
      </c>
    </row>
    <row r="34" spans="1:16" x14ac:dyDescent="0.15">
      <c r="A34" s="137" t="str">
        <f>IF(連結実質赤字比率に係る赤字・黒字の構成分析!C$36="",NA(),連結実質赤字比率に係る赤字・黒字の構成分析!C$36)</f>
        <v>ガス事業会計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3.53</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4.1500000000000004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4.4800000000000004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6.55</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1117</v>
      </c>
      <c r="E42" s="138"/>
      <c r="F42" s="138"/>
      <c r="G42" s="138">
        <f>'実質公債費比率（分子）の構造'!L$52</f>
        <v>1058</v>
      </c>
      <c r="H42" s="138"/>
      <c r="I42" s="138"/>
      <c r="J42" s="138">
        <f>'実質公債費比率（分子）の構造'!M$52</f>
        <v>1114</v>
      </c>
      <c r="K42" s="138"/>
      <c r="L42" s="138"/>
      <c r="M42" s="138">
        <f>'実質公債費比率（分子）の構造'!N$52</f>
        <v>1859</v>
      </c>
      <c r="N42" s="138"/>
      <c r="O42" s="138"/>
      <c r="P42" s="138">
        <f>'実質公債費比率（分子）の構造'!O$52</f>
        <v>1148</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f>'実質公債費比率（分子）の構造'!N$50</f>
        <v>877</v>
      </c>
      <c r="L44" s="138"/>
      <c r="M44" s="138"/>
      <c r="N44" s="138">
        <f>'実質公債費比率（分子）の構造'!O$50</f>
        <v>2</v>
      </c>
      <c r="O44" s="138"/>
      <c r="P44" s="138"/>
    </row>
    <row r="45" spans="1:16" x14ac:dyDescent="0.15">
      <c r="A45" s="138" t="s">
        <v>53</v>
      </c>
      <c r="B45" s="138">
        <f>'実質公債費比率（分子）の構造'!K$49</f>
        <v>235</v>
      </c>
      <c r="C45" s="138"/>
      <c r="D45" s="138"/>
      <c r="E45" s="138">
        <f>'実質公債費比率（分子）の構造'!L$49</f>
        <v>81</v>
      </c>
      <c r="F45" s="138"/>
      <c r="G45" s="138"/>
      <c r="H45" s="138">
        <f>'実質公債費比率（分子）の構造'!M$49</f>
        <v>92</v>
      </c>
      <c r="I45" s="138"/>
      <c r="J45" s="138"/>
      <c r="K45" s="138">
        <f>'実質公債費比率（分子）の構造'!N$49</f>
        <v>86</v>
      </c>
      <c r="L45" s="138"/>
      <c r="M45" s="138"/>
      <c r="N45" s="138">
        <f>'実質公債費比率（分子）の構造'!O$49</f>
        <v>73</v>
      </c>
      <c r="O45" s="138"/>
      <c r="P45" s="138"/>
    </row>
    <row r="46" spans="1:16" x14ac:dyDescent="0.15">
      <c r="A46" s="138" t="s">
        <v>54</v>
      </c>
      <c r="B46" s="138">
        <f>'実質公債費比率（分子）の構造'!K$48</f>
        <v>651</v>
      </c>
      <c r="C46" s="138"/>
      <c r="D46" s="138"/>
      <c r="E46" s="138">
        <f>'実質公債費比率（分子）の構造'!L$48</f>
        <v>714</v>
      </c>
      <c r="F46" s="138"/>
      <c r="G46" s="138"/>
      <c r="H46" s="138">
        <f>'実質公債費比率（分子）の構造'!M$48</f>
        <v>628</v>
      </c>
      <c r="I46" s="138"/>
      <c r="J46" s="138"/>
      <c r="K46" s="138">
        <f>'実質公債費比率（分子）の構造'!N$48</f>
        <v>604</v>
      </c>
      <c r="L46" s="138"/>
      <c r="M46" s="138"/>
      <c r="N46" s="138">
        <f>'実質公債費比率（分子）の構造'!O$48</f>
        <v>590</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1043</v>
      </c>
      <c r="C49" s="138"/>
      <c r="D49" s="138"/>
      <c r="E49" s="138">
        <f>'実質公債費比率（分子）の構造'!L$45</f>
        <v>1071</v>
      </c>
      <c r="F49" s="138"/>
      <c r="G49" s="138"/>
      <c r="H49" s="138">
        <f>'実質公債費比率（分子）の構造'!M$45</f>
        <v>1062</v>
      </c>
      <c r="I49" s="138"/>
      <c r="J49" s="138"/>
      <c r="K49" s="138">
        <f>'実質公債費比率（分子）の構造'!N$45</f>
        <v>1018</v>
      </c>
      <c r="L49" s="138"/>
      <c r="M49" s="138"/>
      <c r="N49" s="138">
        <f>'実質公債費比率（分子）の構造'!O$45</f>
        <v>1088</v>
      </c>
      <c r="O49" s="138"/>
      <c r="P49" s="138"/>
    </row>
    <row r="50" spans="1:16" x14ac:dyDescent="0.15">
      <c r="A50" s="138" t="s">
        <v>58</v>
      </c>
      <c r="B50" s="138" t="e">
        <f>NA()</f>
        <v>#N/A</v>
      </c>
      <c r="C50" s="138">
        <f>IF(ISNUMBER('実質公債費比率（分子）の構造'!K$53),'実質公債費比率（分子）の構造'!K$53,NA())</f>
        <v>812</v>
      </c>
      <c r="D50" s="138" t="e">
        <f>NA()</f>
        <v>#N/A</v>
      </c>
      <c r="E50" s="138" t="e">
        <f>NA()</f>
        <v>#N/A</v>
      </c>
      <c r="F50" s="138">
        <f>IF(ISNUMBER('実質公債費比率（分子）の構造'!L$53),'実質公債費比率（分子）の構造'!L$53,NA())</f>
        <v>808</v>
      </c>
      <c r="G50" s="138" t="e">
        <f>NA()</f>
        <v>#N/A</v>
      </c>
      <c r="H50" s="138" t="e">
        <f>NA()</f>
        <v>#N/A</v>
      </c>
      <c r="I50" s="138">
        <f>IF(ISNUMBER('実質公債費比率（分子）の構造'!M$53),'実質公債費比率（分子）の構造'!M$53,NA())</f>
        <v>668</v>
      </c>
      <c r="J50" s="138" t="e">
        <f>NA()</f>
        <v>#N/A</v>
      </c>
      <c r="K50" s="138" t="e">
        <f>NA()</f>
        <v>#N/A</v>
      </c>
      <c r="L50" s="138">
        <f>IF(ISNUMBER('実質公債費比率（分子）の構造'!N$53),'実質公債費比率（分子）の構造'!N$53,NA())</f>
        <v>726</v>
      </c>
      <c r="M50" s="138" t="e">
        <f>NA()</f>
        <v>#N/A</v>
      </c>
      <c r="N50" s="138" t="e">
        <f>NA()</f>
        <v>#N/A</v>
      </c>
      <c r="O50" s="138">
        <f>IF(ISNUMBER('実質公債費比率（分子）の構造'!O$53),'実質公債費比率（分子）の構造'!O$53,NA())</f>
        <v>605</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13312</v>
      </c>
      <c r="E56" s="137"/>
      <c r="F56" s="137"/>
      <c r="G56" s="137">
        <f>'将来負担比率（分子）の構造'!J$52</f>
        <v>13888</v>
      </c>
      <c r="H56" s="137"/>
      <c r="I56" s="137"/>
      <c r="J56" s="137">
        <f>'将来負担比率（分子）の構造'!K$52</f>
        <v>14558</v>
      </c>
      <c r="K56" s="137"/>
      <c r="L56" s="137"/>
      <c r="M56" s="137">
        <f>'将来負担比率（分子）の構造'!L$52</f>
        <v>15228</v>
      </c>
      <c r="N56" s="137"/>
      <c r="O56" s="137"/>
      <c r="P56" s="137">
        <f>'将来負担比率（分子）の構造'!M$52</f>
        <v>15103</v>
      </c>
    </row>
    <row r="57" spans="1:16" x14ac:dyDescent="0.15">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5659</v>
      </c>
      <c r="E58" s="137"/>
      <c r="F58" s="137"/>
      <c r="G58" s="137">
        <f>'将来負担比率（分子）の構造'!J$50</f>
        <v>5462</v>
      </c>
      <c r="H58" s="137"/>
      <c r="I58" s="137"/>
      <c r="J58" s="137">
        <f>'将来負担比率（分子）の構造'!K$50</f>
        <v>4904</v>
      </c>
      <c r="K58" s="137"/>
      <c r="L58" s="137"/>
      <c r="M58" s="137">
        <f>'将来負担比率（分子）の構造'!L$50</f>
        <v>4668</v>
      </c>
      <c r="N58" s="137"/>
      <c r="O58" s="137"/>
      <c r="P58" s="137">
        <f>'将来負担比率（分子）の構造'!M$50</f>
        <v>4559</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2228</v>
      </c>
      <c r="C62" s="137"/>
      <c r="D62" s="137"/>
      <c r="E62" s="137">
        <f>'将来負担比率（分子）の構造'!J$45</f>
        <v>2172</v>
      </c>
      <c r="F62" s="137"/>
      <c r="G62" s="137"/>
      <c r="H62" s="137">
        <f>'将来負担比率（分子）の構造'!K$45</f>
        <v>2152</v>
      </c>
      <c r="I62" s="137"/>
      <c r="J62" s="137"/>
      <c r="K62" s="137">
        <f>'将来負担比率（分子）の構造'!L$45</f>
        <v>2274</v>
      </c>
      <c r="L62" s="137"/>
      <c r="M62" s="137"/>
      <c r="N62" s="137">
        <f>'将来負担比率（分子）の構造'!M$45</f>
        <v>2276</v>
      </c>
      <c r="O62" s="137"/>
      <c r="P62" s="137"/>
    </row>
    <row r="63" spans="1:16" x14ac:dyDescent="0.15">
      <c r="A63" s="137" t="s">
        <v>27</v>
      </c>
      <c r="B63" s="137">
        <f>'将来負担比率（分子）の構造'!I$44</f>
        <v>479</v>
      </c>
      <c r="C63" s="137"/>
      <c r="D63" s="137"/>
      <c r="E63" s="137">
        <f>'将来負担比率（分子）の構造'!J$44</f>
        <v>517</v>
      </c>
      <c r="F63" s="137"/>
      <c r="G63" s="137"/>
      <c r="H63" s="137">
        <f>'将来負担比率（分子）の構造'!K$44</f>
        <v>1406</v>
      </c>
      <c r="I63" s="137"/>
      <c r="J63" s="137"/>
      <c r="K63" s="137">
        <f>'将来負担比率（分子）の構造'!L$44</f>
        <v>468</v>
      </c>
      <c r="L63" s="137"/>
      <c r="M63" s="137"/>
      <c r="N63" s="137">
        <f>'将来負担比率（分子）の構造'!M$44</f>
        <v>570</v>
      </c>
      <c r="O63" s="137"/>
      <c r="P63" s="137"/>
    </row>
    <row r="64" spans="1:16" x14ac:dyDescent="0.15">
      <c r="A64" s="137" t="s">
        <v>26</v>
      </c>
      <c r="B64" s="137">
        <f>'将来負担比率（分子）の構造'!I$43</f>
        <v>8371</v>
      </c>
      <c r="C64" s="137"/>
      <c r="D64" s="137"/>
      <c r="E64" s="137">
        <f>'将来負担比率（分子）の構造'!J$43</f>
        <v>8294</v>
      </c>
      <c r="F64" s="137"/>
      <c r="G64" s="137"/>
      <c r="H64" s="137">
        <f>'将来負担比率（分子）の構造'!K$43</f>
        <v>7137</v>
      </c>
      <c r="I64" s="137"/>
      <c r="J64" s="137"/>
      <c r="K64" s="137">
        <f>'将来負担比率（分子）の構造'!L$43</f>
        <v>7586</v>
      </c>
      <c r="L64" s="137"/>
      <c r="M64" s="137"/>
      <c r="N64" s="137">
        <f>'将来負担比率（分子）の構造'!M$43</f>
        <v>6944</v>
      </c>
      <c r="O64" s="137"/>
      <c r="P64" s="137"/>
    </row>
    <row r="65" spans="1:16" x14ac:dyDescent="0.15">
      <c r="A65" s="137" t="s">
        <v>25</v>
      </c>
      <c r="B65" s="137" t="str">
        <f>'将来負担比率（分子）の構造'!I$42</f>
        <v>-</v>
      </c>
      <c r="C65" s="137"/>
      <c r="D65" s="137"/>
      <c r="E65" s="137" t="str">
        <f>'将来負担比率（分子）の構造'!J$42</f>
        <v>-</v>
      </c>
      <c r="F65" s="137"/>
      <c r="G65" s="137"/>
      <c r="H65" s="137">
        <f>'将来負担比率（分子）の構造'!K$42</f>
        <v>876</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12353</v>
      </c>
      <c r="C66" s="137"/>
      <c r="D66" s="137"/>
      <c r="E66" s="137">
        <f>'将来負担比率（分子）の構造'!J$41</f>
        <v>13152</v>
      </c>
      <c r="F66" s="137"/>
      <c r="G66" s="137"/>
      <c r="H66" s="137">
        <f>'将来負担比率（分子）の構造'!K$41</f>
        <v>13666</v>
      </c>
      <c r="I66" s="137"/>
      <c r="J66" s="137"/>
      <c r="K66" s="137">
        <f>'将来負担比率（分子）の構造'!L$41</f>
        <v>14814</v>
      </c>
      <c r="L66" s="137"/>
      <c r="M66" s="137"/>
      <c r="N66" s="137">
        <f>'将来負担比率（分子）の構造'!M$41</f>
        <v>15436</v>
      </c>
      <c r="O66" s="137"/>
      <c r="P66" s="137"/>
    </row>
    <row r="67" spans="1:16" x14ac:dyDescent="0.15">
      <c r="A67" s="137" t="s">
        <v>62</v>
      </c>
      <c r="B67" s="137" t="e">
        <f>NA()</f>
        <v>#N/A</v>
      </c>
      <c r="C67" s="137">
        <f>IF(ISNUMBER('将来負担比率（分子）の構造'!I$53), IF('将来負担比率（分子）の構造'!I$53 &lt; 0, 0, '将来負担比率（分子）の構造'!I$53), NA())</f>
        <v>4460</v>
      </c>
      <c r="D67" s="137" t="e">
        <f>NA()</f>
        <v>#N/A</v>
      </c>
      <c r="E67" s="137" t="e">
        <f>NA()</f>
        <v>#N/A</v>
      </c>
      <c r="F67" s="137">
        <f>IF(ISNUMBER('将来負担比率（分子）の構造'!J$53), IF('将来負担比率（分子）の構造'!J$53 &lt; 0, 0, '将来負担比率（分子）の構造'!J$53), NA())</f>
        <v>4785</v>
      </c>
      <c r="G67" s="137" t="e">
        <f>NA()</f>
        <v>#N/A</v>
      </c>
      <c r="H67" s="137" t="e">
        <f>NA()</f>
        <v>#N/A</v>
      </c>
      <c r="I67" s="137">
        <f>IF(ISNUMBER('将来負担比率（分子）の構造'!K$53), IF('将来負担比率（分子）の構造'!K$53 &lt; 0, 0, '将来負担比率（分子）の構造'!K$53), NA())</f>
        <v>5774</v>
      </c>
      <c r="J67" s="137" t="e">
        <f>NA()</f>
        <v>#N/A</v>
      </c>
      <c r="K67" s="137" t="e">
        <f>NA()</f>
        <v>#N/A</v>
      </c>
      <c r="L67" s="137">
        <f>IF(ISNUMBER('将来負担比率（分子）の構造'!L$53), IF('将来負担比率（分子）の構造'!L$53 &lt; 0, 0, '将来負担比率（分子）の構造'!L$53), NA())</f>
        <v>5247</v>
      </c>
      <c r="M67" s="137" t="e">
        <f>NA()</f>
        <v>#N/A</v>
      </c>
      <c r="N67" s="137" t="e">
        <f>NA()</f>
        <v>#N/A</v>
      </c>
      <c r="O67" s="137">
        <f>IF(ISNUMBER('将来負担比率（分子）の構造'!M$53), IF('将来負担比率（分子）の構造'!M$53 &lt; 0, 0, '将来負担比率（分子）の構造'!M$53), NA())</f>
        <v>5565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5002247</v>
      </c>
      <c r="S5" s="671"/>
      <c r="T5" s="671"/>
      <c r="U5" s="671"/>
      <c r="V5" s="671"/>
      <c r="W5" s="671"/>
      <c r="X5" s="671"/>
      <c r="Y5" s="718"/>
      <c r="Z5" s="731">
        <v>30.5</v>
      </c>
      <c r="AA5" s="731"/>
      <c r="AB5" s="731"/>
      <c r="AC5" s="731"/>
      <c r="AD5" s="732">
        <v>5002247</v>
      </c>
      <c r="AE5" s="732"/>
      <c r="AF5" s="732"/>
      <c r="AG5" s="732"/>
      <c r="AH5" s="732"/>
      <c r="AI5" s="732"/>
      <c r="AJ5" s="732"/>
      <c r="AK5" s="732"/>
      <c r="AL5" s="719">
        <v>55.6</v>
      </c>
      <c r="AM5" s="688"/>
      <c r="AN5" s="688"/>
      <c r="AO5" s="720"/>
      <c r="AP5" s="707" t="s">
        <v>208</v>
      </c>
      <c r="AQ5" s="708"/>
      <c r="AR5" s="708"/>
      <c r="AS5" s="708"/>
      <c r="AT5" s="708"/>
      <c r="AU5" s="708"/>
      <c r="AV5" s="708"/>
      <c r="AW5" s="708"/>
      <c r="AX5" s="708"/>
      <c r="AY5" s="708"/>
      <c r="AZ5" s="708"/>
      <c r="BA5" s="708"/>
      <c r="BB5" s="708"/>
      <c r="BC5" s="708"/>
      <c r="BD5" s="708"/>
      <c r="BE5" s="708"/>
      <c r="BF5" s="709"/>
      <c r="BG5" s="620">
        <v>5002247</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180911</v>
      </c>
      <c r="S6" s="621"/>
      <c r="T6" s="621"/>
      <c r="U6" s="621"/>
      <c r="V6" s="621"/>
      <c r="W6" s="621"/>
      <c r="X6" s="621"/>
      <c r="Y6" s="622"/>
      <c r="Z6" s="673">
        <v>1.1000000000000001</v>
      </c>
      <c r="AA6" s="673"/>
      <c r="AB6" s="673"/>
      <c r="AC6" s="673"/>
      <c r="AD6" s="674">
        <v>180911</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5002247</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156828</v>
      </c>
      <c r="CS6" s="621"/>
      <c r="CT6" s="621"/>
      <c r="CU6" s="621"/>
      <c r="CV6" s="621"/>
      <c r="CW6" s="621"/>
      <c r="CX6" s="621"/>
      <c r="CY6" s="622"/>
      <c r="CZ6" s="673">
        <v>1</v>
      </c>
      <c r="DA6" s="673"/>
      <c r="DB6" s="673"/>
      <c r="DC6" s="673"/>
      <c r="DD6" s="626" t="s">
        <v>209</v>
      </c>
      <c r="DE6" s="621"/>
      <c r="DF6" s="621"/>
      <c r="DG6" s="621"/>
      <c r="DH6" s="621"/>
      <c r="DI6" s="621"/>
      <c r="DJ6" s="621"/>
      <c r="DK6" s="621"/>
      <c r="DL6" s="621"/>
      <c r="DM6" s="621"/>
      <c r="DN6" s="621"/>
      <c r="DO6" s="621"/>
      <c r="DP6" s="622"/>
      <c r="DQ6" s="626">
        <v>156828</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5722</v>
      </c>
      <c r="S7" s="621"/>
      <c r="T7" s="621"/>
      <c r="U7" s="621"/>
      <c r="V7" s="621"/>
      <c r="W7" s="621"/>
      <c r="X7" s="621"/>
      <c r="Y7" s="622"/>
      <c r="Z7" s="673">
        <v>0</v>
      </c>
      <c r="AA7" s="673"/>
      <c r="AB7" s="673"/>
      <c r="AC7" s="673"/>
      <c r="AD7" s="674">
        <v>5722</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2663952</v>
      </c>
      <c r="BH7" s="621"/>
      <c r="BI7" s="621"/>
      <c r="BJ7" s="621"/>
      <c r="BK7" s="621"/>
      <c r="BL7" s="621"/>
      <c r="BM7" s="621"/>
      <c r="BN7" s="622"/>
      <c r="BO7" s="673">
        <v>53.3</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1774794</v>
      </c>
      <c r="CS7" s="621"/>
      <c r="CT7" s="621"/>
      <c r="CU7" s="621"/>
      <c r="CV7" s="621"/>
      <c r="CW7" s="621"/>
      <c r="CX7" s="621"/>
      <c r="CY7" s="622"/>
      <c r="CZ7" s="673">
        <v>11.4</v>
      </c>
      <c r="DA7" s="673"/>
      <c r="DB7" s="673"/>
      <c r="DC7" s="673"/>
      <c r="DD7" s="626">
        <v>36652</v>
      </c>
      <c r="DE7" s="621"/>
      <c r="DF7" s="621"/>
      <c r="DG7" s="621"/>
      <c r="DH7" s="621"/>
      <c r="DI7" s="621"/>
      <c r="DJ7" s="621"/>
      <c r="DK7" s="621"/>
      <c r="DL7" s="621"/>
      <c r="DM7" s="621"/>
      <c r="DN7" s="621"/>
      <c r="DO7" s="621"/>
      <c r="DP7" s="622"/>
      <c r="DQ7" s="626">
        <v>1235437</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25082</v>
      </c>
      <c r="S8" s="621"/>
      <c r="T8" s="621"/>
      <c r="U8" s="621"/>
      <c r="V8" s="621"/>
      <c r="W8" s="621"/>
      <c r="X8" s="621"/>
      <c r="Y8" s="622"/>
      <c r="Z8" s="673">
        <v>0.2</v>
      </c>
      <c r="AA8" s="673"/>
      <c r="AB8" s="673"/>
      <c r="AC8" s="673"/>
      <c r="AD8" s="674">
        <v>25082</v>
      </c>
      <c r="AE8" s="674"/>
      <c r="AF8" s="674"/>
      <c r="AG8" s="674"/>
      <c r="AH8" s="674"/>
      <c r="AI8" s="674"/>
      <c r="AJ8" s="674"/>
      <c r="AK8" s="674"/>
      <c r="AL8" s="643">
        <v>0.3</v>
      </c>
      <c r="AM8" s="675"/>
      <c r="AN8" s="675"/>
      <c r="AO8" s="676"/>
      <c r="AP8" s="617" t="s">
        <v>220</v>
      </c>
      <c r="AQ8" s="618"/>
      <c r="AR8" s="618"/>
      <c r="AS8" s="618"/>
      <c r="AT8" s="618"/>
      <c r="AU8" s="618"/>
      <c r="AV8" s="618"/>
      <c r="AW8" s="618"/>
      <c r="AX8" s="618"/>
      <c r="AY8" s="618"/>
      <c r="AZ8" s="618"/>
      <c r="BA8" s="618"/>
      <c r="BB8" s="618"/>
      <c r="BC8" s="618"/>
      <c r="BD8" s="618"/>
      <c r="BE8" s="618"/>
      <c r="BF8" s="619"/>
      <c r="BG8" s="620">
        <v>83599</v>
      </c>
      <c r="BH8" s="621"/>
      <c r="BI8" s="621"/>
      <c r="BJ8" s="621"/>
      <c r="BK8" s="621"/>
      <c r="BL8" s="621"/>
      <c r="BM8" s="621"/>
      <c r="BN8" s="622"/>
      <c r="BO8" s="673">
        <v>1.7</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5655816</v>
      </c>
      <c r="CS8" s="621"/>
      <c r="CT8" s="621"/>
      <c r="CU8" s="621"/>
      <c r="CV8" s="621"/>
      <c r="CW8" s="621"/>
      <c r="CX8" s="621"/>
      <c r="CY8" s="622"/>
      <c r="CZ8" s="673">
        <v>36.4</v>
      </c>
      <c r="DA8" s="673"/>
      <c r="DB8" s="673"/>
      <c r="DC8" s="673"/>
      <c r="DD8" s="626">
        <v>88184</v>
      </c>
      <c r="DE8" s="621"/>
      <c r="DF8" s="621"/>
      <c r="DG8" s="621"/>
      <c r="DH8" s="621"/>
      <c r="DI8" s="621"/>
      <c r="DJ8" s="621"/>
      <c r="DK8" s="621"/>
      <c r="DL8" s="621"/>
      <c r="DM8" s="621"/>
      <c r="DN8" s="621"/>
      <c r="DO8" s="621"/>
      <c r="DP8" s="622"/>
      <c r="DQ8" s="626">
        <v>2889793</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18489</v>
      </c>
      <c r="S9" s="621"/>
      <c r="T9" s="621"/>
      <c r="U9" s="621"/>
      <c r="V9" s="621"/>
      <c r="W9" s="621"/>
      <c r="X9" s="621"/>
      <c r="Y9" s="622"/>
      <c r="Z9" s="673">
        <v>0.1</v>
      </c>
      <c r="AA9" s="673"/>
      <c r="AB9" s="673"/>
      <c r="AC9" s="673"/>
      <c r="AD9" s="674">
        <v>18489</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2427914</v>
      </c>
      <c r="BH9" s="621"/>
      <c r="BI9" s="621"/>
      <c r="BJ9" s="621"/>
      <c r="BK9" s="621"/>
      <c r="BL9" s="621"/>
      <c r="BM9" s="621"/>
      <c r="BN9" s="622"/>
      <c r="BO9" s="673">
        <v>48.5</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1678457</v>
      </c>
      <c r="CS9" s="621"/>
      <c r="CT9" s="621"/>
      <c r="CU9" s="621"/>
      <c r="CV9" s="621"/>
      <c r="CW9" s="621"/>
      <c r="CX9" s="621"/>
      <c r="CY9" s="622"/>
      <c r="CZ9" s="673">
        <v>10.8</v>
      </c>
      <c r="DA9" s="673"/>
      <c r="DB9" s="673"/>
      <c r="DC9" s="673"/>
      <c r="DD9" s="626">
        <v>12806</v>
      </c>
      <c r="DE9" s="621"/>
      <c r="DF9" s="621"/>
      <c r="DG9" s="621"/>
      <c r="DH9" s="621"/>
      <c r="DI9" s="621"/>
      <c r="DJ9" s="621"/>
      <c r="DK9" s="621"/>
      <c r="DL9" s="621"/>
      <c r="DM9" s="621"/>
      <c r="DN9" s="621"/>
      <c r="DO9" s="621"/>
      <c r="DP9" s="622"/>
      <c r="DQ9" s="626">
        <v>1491465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667928</v>
      </c>
      <c r="S10" s="621"/>
      <c r="T10" s="621"/>
      <c r="U10" s="621"/>
      <c r="V10" s="621"/>
      <c r="W10" s="621"/>
      <c r="X10" s="621"/>
      <c r="Y10" s="622"/>
      <c r="Z10" s="673">
        <v>4.0999999999999996</v>
      </c>
      <c r="AA10" s="673"/>
      <c r="AB10" s="673"/>
      <c r="AC10" s="673"/>
      <c r="AD10" s="674">
        <v>667928</v>
      </c>
      <c r="AE10" s="674"/>
      <c r="AF10" s="674"/>
      <c r="AG10" s="674"/>
      <c r="AH10" s="674"/>
      <c r="AI10" s="674"/>
      <c r="AJ10" s="674"/>
      <c r="AK10" s="674"/>
      <c r="AL10" s="643">
        <v>7.4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71909</v>
      </c>
      <c r="BH10" s="621"/>
      <c r="BI10" s="621"/>
      <c r="BJ10" s="621"/>
      <c r="BK10" s="621"/>
      <c r="BL10" s="621"/>
      <c r="BM10" s="621"/>
      <c r="BN10" s="622"/>
      <c r="BO10" s="673">
        <v>1.4</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42491</v>
      </c>
      <c r="S11" s="621"/>
      <c r="T11" s="621"/>
      <c r="U11" s="621"/>
      <c r="V11" s="621"/>
      <c r="W11" s="621"/>
      <c r="X11" s="621"/>
      <c r="Y11" s="622"/>
      <c r="Z11" s="673">
        <v>0.3</v>
      </c>
      <c r="AA11" s="673"/>
      <c r="AB11" s="673"/>
      <c r="AC11" s="673"/>
      <c r="AD11" s="674">
        <v>42491</v>
      </c>
      <c r="AE11" s="674"/>
      <c r="AF11" s="674"/>
      <c r="AG11" s="674"/>
      <c r="AH11" s="674"/>
      <c r="AI11" s="674"/>
      <c r="AJ11" s="674"/>
      <c r="AK11" s="674"/>
      <c r="AL11" s="643">
        <v>0.5</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80530</v>
      </c>
      <c r="BH11" s="621"/>
      <c r="BI11" s="621"/>
      <c r="BJ11" s="621"/>
      <c r="BK11" s="621"/>
      <c r="BL11" s="621"/>
      <c r="BM11" s="621"/>
      <c r="BN11" s="622"/>
      <c r="BO11" s="673">
        <v>1.6</v>
      </c>
      <c r="BP11" s="673"/>
      <c r="BQ11" s="673"/>
      <c r="BR11" s="673"/>
      <c r="BS11" s="626" t="s">
        <v>110</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527757</v>
      </c>
      <c r="CS11" s="621"/>
      <c r="CT11" s="621"/>
      <c r="CU11" s="621"/>
      <c r="CV11" s="621"/>
      <c r="CW11" s="621"/>
      <c r="CX11" s="621"/>
      <c r="CY11" s="622"/>
      <c r="CZ11" s="673">
        <v>3.4</v>
      </c>
      <c r="DA11" s="673"/>
      <c r="DB11" s="673"/>
      <c r="DC11" s="673"/>
      <c r="DD11" s="626">
        <v>102304</v>
      </c>
      <c r="DE11" s="621"/>
      <c r="DF11" s="621"/>
      <c r="DG11" s="621"/>
      <c r="DH11" s="621"/>
      <c r="DI11" s="621"/>
      <c r="DJ11" s="621"/>
      <c r="DK11" s="621"/>
      <c r="DL11" s="621"/>
      <c r="DM11" s="621"/>
      <c r="DN11" s="621"/>
      <c r="DO11" s="621"/>
      <c r="DP11" s="622"/>
      <c r="DQ11" s="626">
        <v>333093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1933227</v>
      </c>
      <c r="BH12" s="621"/>
      <c r="BI12" s="621"/>
      <c r="BJ12" s="621"/>
      <c r="BK12" s="621"/>
      <c r="BL12" s="621"/>
      <c r="BM12" s="621"/>
      <c r="BN12" s="622"/>
      <c r="BO12" s="673">
        <v>38.6</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148908</v>
      </c>
      <c r="CS12" s="621"/>
      <c r="CT12" s="621"/>
      <c r="CU12" s="621"/>
      <c r="CV12" s="621"/>
      <c r="CW12" s="621"/>
      <c r="CX12" s="621"/>
      <c r="CY12" s="622"/>
      <c r="CZ12" s="673">
        <v>1</v>
      </c>
      <c r="DA12" s="673"/>
      <c r="DB12" s="673"/>
      <c r="DC12" s="673"/>
      <c r="DD12" s="626">
        <v>9927</v>
      </c>
      <c r="DE12" s="621"/>
      <c r="DF12" s="621"/>
      <c r="DG12" s="621"/>
      <c r="DH12" s="621"/>
      <c r="DI12" s="621"/>
      <c r="DJ12" s="621"/>
      <c r="DK12" s="621"/>
      <c r="DL12" s="621"/>
      <c r="DM12" s="621"/>
      <c r="DN12" s="621"/>
      <c r="DO12" s="621"/>
      <c r="DP12" s="622"/>
      <c r="DQ12" s="626">
        <v>132358</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48279</v>
      </c>
      <c r="S13" s="621"/>
      <c r="T13" s="621"/>
      <c r="U13" s="621"/>
      <c r="V13" s="621"/>
      <c r="W13" s="621"/>
      <c r="X13" s="621"/>
      <c r="Y13" s="622"/>
      <c r="Z13" s="673">
        <v>0.3</v>
      </c>
      <c r="AA13" s="673"/>
      <c r="AB13" s="673"/>
      <c r="AC13" s="673"/>
      <c r="AD13" s="674">
        <v>48279</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1932631</v>
      </c>
      <c r="BH13" s="621"/>
      <c r="BI13" s="621"/>
      <c r="BJ13" s="621"/>
      <c r="BK13" s="621"/>
      <c r="BL13" s="621"/>
      <c r="BM13" s="621"/>
      <c r="BN13" s="622"/>
      <c r="BO13" s="673">
        <v>38.6</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1974126</v>
      </c>
      <c r="CS13" s="621"/>
      <c r="CT13" s="621"/>
      <c r="CU13" s="621"/>
      <c r="CV13" s="621"/>
      <c r="CW13" s="621"/>
      <c r="CX13" s="621"/>
      <c r="CY13" s="622"/>
      <c r="CZ13" s="673">
        <v>12.7</v>
      </c>
      <c r="DA13" s="673"/>
      <c r="DB13" s="673"/>
      <c r="DC13" s="673"/>
      <c r="DD13" s="626">
        <v>1027203</v>
      </c>
      <c r="DE13" s="621"/>
      <c r="DF13" s="621"/>
      <c r="DG13" s="621"/>
      <c r="DH13" s="621"/>
      <c r="DI13" s="621"/>
      <c r="DJ13" s="621"/>
      <c r="DK13" s="621"/>
      <c r="DL13" s="621"/>
      <c r="DM13" s="621"/>
      <c r="DN13" s="621"/>
      <c r="DO13" s="621"/>
      <c r="DP13" s="622"/>
      <c r="DQ13" s="626">
        <v>1044275</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106772</v>
      </c>
      <c r="BH14" s="621"/>
      <c r="BI14" s="621"/>
      <c r="BJ14" s="621"/>
      <c r="BK14" s="621"/>
      <c r="BL14" s="621"/>
      <c r="BM14" s="621"/>
      <c r="BN14" s="622"/>
      <c r="BO14" s="673">
        <v>2.1</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935348</v>
      </c>
      <c r="CS14" s="621"/>
      <c r="CT14" s="621"/>
      <c r="CU14" s="621"/>
      <c r="CV14" s="621"/>
      <c r="CW14" s="621"/>
      <c r="CX14" s="621"/>
      <c r="CY14" s="622"/>
      <c r="CZ14" s="673">
        <v>6</v>
      </c>
      <c r="DA14" s="673"/>
      <c r="DB14" s="673"/>
      <c r="DC14" s="673"/>
      <c r="DD14" s="626">
        <v>184633</v>
      </c>
      <c r="DE14" s="621"/>
      <c r="DF14" s="621"/>
      <c r="DG14" s="621"/>
      <c r="DH14" s="621"/>
      <c r="DI14" s="621"/>
      <c r="DJ14" s="621"/>
      <c r="DK14" s="621"/>
      <c r="DL14" s="621"/>
      <c r="DM14" s="621"/>
      <c r="DN14" s="621"/>
      <c r="DO14" s="621"/>
      <c r="DP14" s="622"/>
      <c r="DQ14" s="626">
        <v>759624</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32535</v>
      </c>
      <c r="S15" s="621"/>
      <c r="T15" s="621"/>
      <c r="U15" s="621"/>
      <c r="V15" s="621"/>
      <c r="W15" s="621"/>
      <c r="X15" s="621"/>
      <c r="Y15" s="622"/>
      <c r="Z15" s="673">
        <v>0.2</v>
      </c>
      <c r="AA15" s="673"/>
      <c r="AB15" s="673"/>
      <c r="AC15" s="673"/>
      <c r="AD15" s="674">
        <v>32535</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294955</v>
      </c>
      <c r="BH15" s="621"/>
      <c r="BI15" s="621"/>
      <c r="BJ15" s="621"/>
      <c r="BK15" s="621"/>
      <c r="BL15" s="621"/>
      <c r="BM15" s="621"/>
      <c r="BN15" s="622"/>
      <c r="BO15" s="673">
        <v>5.9</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1557899</v>
      </c>
      <c r="CS15" s="621"/>
      <c r="CT15" s="621"/>
      <c r="CU15" s="621"/>
      <c r="CV15" s="621"/>
      <c r="CW15" s="621"/>
      <c r="CX15" s="621"/>
      <c r="CY15" s="622"/>
      <c r="CZ15" s="673">
        <v>10</v>
      </c>
      <c r="DA15" s="673"/>
      <c r="DB15" s="673"/>
      <c r="DC15" s="673"/>
      <c r="DD15" s="626">
        <v>286655</v>
      </c>
      <c r="DE15" s="621"/>
      <c r="DF15" s="621"/>
      <c r="DG15" s="621"/>
      <c r="DH15" s="621"/>
      <c r="DI15" s="621"/>
      <c r="DJ15" s="621"/>
      <c r="DK15" s="621"/>
      <c r="DL15" s="621"/>
      <c r="DM15" s="621"/>
      <c r="DN15" s="621"/>
      <c r="DO15" s="621"/>
      <c r="DP15" s="622"/>
      <c r="DQ15" s="626">
        <v>1229393</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3075007</v>
      </c>
      <c r="S16" s="621"/>
      <c r="T16" s="621"/>
      <c r="U16" s="621"/>
      <c r="V16" s="621"/>
      <c r="W16" s="621"/>
      <c r="X16" s="621"/>
      <c r="Y16" s="622"/>
      <c r="Z16" s="673">
        <v>18.8</v>
      </c>
      <c r="AA16" s="673"/>
      <c r="AB16" s="673"/>
      <c r="AC16" s="673"/>
      <c r="AD16" s="674">
        <v>2911949</v>
      </c>
      <c r="AE16" s="674"/>
      <c r="AF16" s="674"/>
      <c r="AG16" s="674"/>
      <c r="AH16" s="674"/>
      <c r="AI16" s="674"/>
      <c r="AJ16" s="674"/>
      <c r="AK16" s="674"/>
      <c r="AL16" s="643">
        <v>32.299999999999997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3341</v>
      </c>
      <c r="BH16" s="621"/>
      <c r="BI16" s="621"/>
      <c r="BJ16" s="621"/>
      <c r="BK16" s="621"/>
      <c r="BL16" s="621"/>
      <c r="BM16" s="621"/>
      <c r="BN16" s="622"/>
      <c r="BO16" s="673">
        <v>0.1</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37705</v>
      </c>
      <c r="CS16" s="621"/>
      <c r="CT16" s="621"/>
      <c r="CU16" s="621"/>
      <c r="CV16" s="621"/>
      <c r="CW16" s="621"/>
      <c r="CX16" s="621"/>
      <c r="CY16" s="622"/>
      <c r="CZ16" s="673">
        <v>0.2</v>
      </c>
      <c r="DA16" s="673"/>
      <c r="DB16" s="673"/>
      <c r="DC16" s="673"/>
      <c r="DD16" s="626" t="s">
        <v>110</v>
      </c>
      <c r="DE16" s="621"/>
      <c r="DF16" s="621"/>
      <c r="DG16" s="621"/>
      <c r="DH16" s="621"/>
      <c r="DI16" s="621"/>
      <c r="DJ16" s="621"/>
      <c r="DK16" s="621"/>
      <c r="DL16" s="621"/>
      <c r="DM16" s="621"/>
      <c r="DN16" s="621"/>
      <c r="DO16" s="621"/>
      <c r="DP16" s="622"/>
      <c r="DQ16" s="626">
        <v>27705</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2911949</v>
      </c>
      <c r="S17" s="621"/>
      <c r="T17" s="621"/>
      <c r="U17" s="621"/>
      <c r="V17" s="621"/>
      <c r="W17" s="621"/>
      <c r="X17" s="621"/>
      <c r="Y17" s="622"/>
      <c r="Z17" s="673">
        <v>17.8</v>
      </c>
      <c r="AA17" s="673"/>
      <c r="AB17" s="673"/>
      <c r="AC17" s="673"/>
      <c r="AD17" s="674">
        <v>2911949</v>
      </c>
      <c r="AE17" s="674"/>
      <c r="AF17" s="674"/>
      <c r="AG17" s="674"/>
      <c r="AH17" s="674"/>
      <c r="AI17" s="674"/>
      <c r="AJ17" s="674"/>
      <c r="AK17" s="674"/>
      <c r="AL17" s="643">
        <v>32.299999999999997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1088223</v>
      </c>
      <c r="CS17" s="621"/>
      <c r="CT17" s="621"/>
      <c r="CU17" s="621"/>
      <c r="CV17" s="621"/>
      <c r="CW17" s="621"/>
      <c r="CX17" s="621"/>
      <c r="CY17" s="622"/>
      <c r="CZ17" s="673">
        <v>7</v>
      </c>
      <c r="DA17" s="673"/>
      <c r="DB17" s="673"/>
      <c r="DC17" s="673"/>
      <c r="DD17" s="626" t="s">
        <v>110</v>
      </c>
      <c r="DE17" s="621"/>
      <c r="DF17" s="621"/>
      <c r="DG17" s="621"/>
      <c r="DH17" s="621"/>
      <c r="DI17" s="621"/>
      <c r="DJ17" s="621"/>
      <c r="DK17" s="621"/>
      <c r="DL17" s="621"/>
      <c r="DM17" s="621"/>
      <c r="DN17" s="621"/>
      <c r="DO17" s="621"/>
      <c r="DP17" s="622"/>
      <c r="DQ17" s="626">
        <v>1088223</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162474</v>
      </c>
      <c r="S18" s="621"/>
      <c r="T18" s="621"/>
      <c r="U18" s="621"/>
      <c r="V18" s="621"/>
      <c r="W18" s="621"/>
      <c r="X18" s="621"/>
      <c r="Y18" s="622"/>
      <c r="Z18" s="673">
        <v>1</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1588</v>
      </c>
      <c r="CS18" s="621"/>
      <c r="CT18" s="621"/>
      <c r="CU18" s="621"/>
      <c r="CV18" s="621"/>
      <c r="CW18" s="621"/>
      <c r="CX18" s="621"/>
      <c r="CY18" s="622"/>
      <c r="CZ18" s="673">
        <v>0</v>
      </c>
      <c r="DA18" s="673"/>
      <c r="DB18" s="673"/>
      <c r="DC18" s="673"/>
      <c r="DD18" s="626" t="s">
        <v>110</v>
      </c>
      <c r="DE18" s="621"/>
      <c r="DF18" s="621"/>
      <c r="DG18" s="621"/>
      <c r="DH18" s="621"/>
      <c r="DI18" s="621"/>
      <c r="DJ18" s="621"/>
      <c r="DK18" s="621"/>
      <c r="DL18" s="621"/>
      <c r="DM18" s="621"/>
      <c r="DN18" s="621"/>
      <c r="DO18" s="621"/>
      <c r="DP18" s="622"/>
      <c r="DQ18" s="626">
        <v>1588</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584</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9098691</v>
      </c>
      <c r="S20" s="621"/>
      <c r="T20" s="621"/>
      <c r="U20" s="621"/>
      <c r="V20" s="621"/>
      <c r="W20" s="621"/>
      <c r="X20" s="621"/>
      <c r="Y20" s="622"/>
      <c r="Z20" s="673">
        <v>55.6</v>
      </c>
      <c r="AA20" s="673"/>
      <c r="AB20" s="673"/>
      <c r="AC20" s="673"/>
      <c r="AD20" s="674">
        <v>8935633</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15537449</v>
      </c>
      <c r="CS20" s="621"/>
      <c r="CT20" s="621"/>
      <c r="CU20" s="621"/>
      <c r="CV20" s="621"/>
      <c r="CW20" s="621"/>
      <c r="CX20" s="621"/>
      <c r="CY20" s="622"/>
      <c r="CZ20" s="673">
        <v>100</v>
      </c>
      <c r="DA20" s="673"/>
      <c r="DB20" s="673"/>
      <c r="DC20" s="673"/>
      <c r="DD20" s="626">
        <v>1748364</v>
      </c>
      <c r="DE20" s="621"/>
      <c r="DF20" s="621"/>
      <c r="DG20" s="621"/>
      <c r="DH20" s="621"/>
      <c r="DI20" s="621"/>
      <c r="DJ20" s="621"/>
      <c r="DK20" s="621"/>
      <c r="DL20" s="621"/>
      <c r="DM20" s="621"/>
      <c r="DN20" s="621"/>
      <c r="DO20" s="621"/>
      <c r="DP20" s="622"/>
      <c r="DQ20" s="626">
        <v>10389782</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4243</v>
      </c>
      <c r="S21" s="621"/>
      <c r="T21" s="621"/>
      <c r="U21" s="621"/>
      <c r="V21" s="621"/>
      <c r="W21" s="621"/>
      <c r="X21" s="621"/>
      <c r="Y21" s="622"/>
      <c r="Z21" s="673">
        <v>0</v>
      </c>
      <c r="AA21" s="673"/>
      <c r="AB21" s="673"/>
      <c r="AC21" s="673"/>
      <c r="AD21" s="674">
        <v>4243</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115535</v>
      </c>
      <c r="S22" s="621"/>
      <c r="T22" s="621"/>
      <c r="U22" s="621"/>
      <c r="V22" s="621"/>
      <c r="W22" s="621"/>
      <c r="X22" s="621"/>
      <c r="Y22" s="622"/>
      <c r="Z22" s="673">
        <v>0.7</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214490</v>
      </c>
      <c r="S23" s="621"/>
      <c r="T23" s="621"/>
      <c r="U23" s="621"/>
      <c r="V23" s="621"/>
      <c r="W23" s="621"/>
      <c r="X23" s="621"/>
      <c r="Y23" s="622"/>
      <c r="Z23" s="673">
        <v>1.3</v>
      </c>
      <c r="AA23" s="673"/>
      <c r="AB23" s="673"/>
      <c r="AC23" s="673"/>
      <c r="AD23" s="674">
        <v>46093</v>
      </c>
      <c r="AE23" s="674"/>
      <c r="AF23" s="674"/>
      <c r="AG23" s="674"/>
      <c r="AH23" s="674"/>
      <c r="AI23" s="674"/>
      <c r="AJ23" s="674"/>
      <c r="AK23" s="674"/>
      <c r="AL23" s="643">
        <v>0.5</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103366</v>
      </c>
      <c r="S24" s="621"/>
      <c r="T24" s="621"/>
      <c r="U24" s="621"/>
      <c r="V24" s="621"/>
      <c r="W24" s="621"/>
      <c r="X24" s="621"/>
      <c r="Y24" s="622"/>
      <c r="Z24" s="673">
        <v>0.6</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7111598</v>
      </c>
      <c r="CS24" s="671"/>
      <c r="CT24" s="671"/>
      <c r="CU24" s="671"/>
      <c r="CV24" s="671"/>
      <c r="CW24" s="671"/>
      <c r="CX24" s="671"/>
      <c r="CY24" s="718"/>
      <c r="CZ24" s="722">
        <v>45.8</v>
      </c>
      <c r="DA24" s="723"/>
      <c r="DB24" s="723"/>
      <c r="DC24" s="724"/>
      <c r="DD24" s="717">
        <v>4767151</v>
      </c>
      <c r="DE24" s="671"/>
      <c r="DF24" s="671"/>
      <c r="DG24" s="671"/>
      <c r="DH24" s="671"/>
      <c r="DI24" s="671"/>
      <c r="DJ24" s="671"/>
      <c r="DK24" s="718"/>
      <c r="DL24" s="717">
        <v>4682309</v>
      </c>
      <c r="DM24" s="671"/>
      <c r="DN24" s="671"/>
      <c r="DO24" s="671"/>
      <c r="DP24" s="671"/>
      <c r="DQ24" s="671"/>
      <c r="DR24" s="671"/>
      <c r="DS24" s="671"/>
      <c r="DT24" s="671"/>
      <c r="DU24" s="671"/>
      <c r="DV24" s="718"/>
      <c r="DW24" s="719">
        <v>48.5</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2256161</v>
      </c>
      <c r="S25" s="621"/>
      <c r="T25" s="621"/>
      <c r="U25" s="621"/>
      <c r="V25" s="621"/>
      <c r="W25" s="621"/>
      <c r="X25" s="621"/>
      <c r="Y25" s="622"/>
      <c r="Z25" s="673">
        <v>13.8</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2793625</v>
      </c>
      <c r="CS25" s="639"/>
      <c r="CT25" s="639"/>
      <c r="CU25" s="639"/>
      <c r="CV25" s="639"/>
      <c r="CW25" s="639"/>
      <c r="CX25" s="639"/>
      <c r="CY25" s="640"/>
      <c r="CZ25" s="623">
        <v>18</v>
      </c>
      <c r="DA25" s="641"/>
      <c r="DB25" s="641"/>
      <c r="DC25" s="642"/>
      <c r="DD25" s="626">
        <v>2585305</v>
      </c>
      <c r="DE25" s="639"/>
      <c r="DF25" s="639"/>
      <c r="DG25" s="639"/>
      <c r="DH25" s="639"/>
      <c r="DI25" s="639"/>
      <c r="DJ25" s="639"/>
      <c r="DK25" s="640"/>
      <c r="DL25" s="626">
        <v>2583382</v>
      </c>
      <c r="DM25" s="639"/>
      <c r="DN25" s="639"/>
      <c r="DO25" s="639"/>
      <c r="DP25" s="639"/>
      <c r="DQ25" s="639"/>
      <c r="DR25" s="639"/>
      <c r="DS25" s="639"/>
      <c r="DT25" s="639"/>
      <c r="DU25" s="639"/>
      <c r="DV25" s="640"/>
      <c r="DW25" s="643">
        <v>26.8</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2005886</v>
      </c>
      <c r="CS26" s="621"/>
      <c r="CT26" s="621"/>
      <c r="CU26" s="621"/>
      <c r="CV26" s="621"/>
      <c r="CW26" s="621"/>
      <c r="CX26" s="621"/>
      <c r="CY26" s="622"/>
      <c r="CZ26" s="623">
        <v>12.9</v>
      </c>
      <c r="DA26" s="641"/>
      <c r="DB26" s="641"/>
      <c r="DC26" s="642"/>
      <c r="DD26" s="626">
        <v>1821505</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990139</v>
      </c>
      <c r="S27" s="621"/>
      <c r="T27" s="621"/>
      <c r="U27" s="621"/>
      <c r="V27" s="621"/>
      <c r="W27" s="621"/>
      <c r="X27" s="621"/>
      <c r="Y27" s="622"/>
      <c r="Z27" s="673">
        <v>6</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5002247</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3229750</v>
      </c>
      <c r="CS27" s="639"/>
      <c r="CT27" s="639"/>
      <c r="CU27" s="639"/>
      <c r="CV27" s="639"/>
      <c r="CW27" s="639"/>
      <c r="CX27" s="639"/>
      <c r="CY27" s="640"/>
      <c r="CZ27" s="623">
        <v>20.8</v>
      </c>
      <c r="DA27" s="641"/>
      <c r="DB27" s="641"/>
      <c r="DC27" s="642"/>
      <c r="DD27" s="626">
        <v>1093623</v>
      </c>
      <c r="DE27" s="639"/>
      <c r="DF27" s="639"/>
      <c r="DG27" s="639"/>
      <c r="DH27" s="639"/>
      <c r="DI27" s="639"/>
      <c r="DJ27" s="639"/>
      <c r="DK27" s="640"/>
      <c r="DL27" s="626">
        <v>1010704</v>
      </c>
      <c r="DM27" s="639"/>
      <c r="DN27" s="639"/>
      <c r="DO27" s="639"/>
      <c r="DP27" s="639"/>
      <c r="DQ27" s="639"/>
      <c r="DR27" s="639"/>
      <c r="DS27" s="639"/>
      <c r="DT27" s="639"/>
      <c r="DU27" s="639"/>
      <c r="DV27" s="640"/>
      <c r="DW27" s="643">
        <v>10.5</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415179</v>
      </c>
      <c r="S28" s="621"/>
      <c r="T28" s="621"/>
      <c r="U28" s="621"/>
      <c r="V28" s="621"/>
      <c r="W28" s="621"/>
      <c r="X28" s="621"/>
      <c r="Y28" s="622"/>
      <c r="Z28" s="673">
        <v>2.5</v>
      </c>
      <c r="AA28" s="673"/>
      <c r="AB28" s="673"/>
      <c r="AC28" s="673"/>
      <c r="AD28" s="674">
        <v>18298</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1088223</v>
      </c>
      <c r="CS28" s="621"/>
      <c r="CT28" s="621"/>
      <c r="CU28" s="621"/>
      <c r="CV28" s="621"/>
      <c r="CW28" s="621"/>
      <c r="CX28" s="621"/>
      <c r="CY28" s="622"/>
      <c r="CZ28" s="623">
        <v>7</v>
      </c>
      <c r="DA28" s="641"/>
      <c r="DB28" s="641"/>
      <c r="DC28" s="642"/>
      <c r="DD28" s="626">
        <v>1088223</v>
      </c>
      <c r="DE28" s="621"/>
      <c r="DF28" s="621"/>
      <c r="DG28" s="621"/>
      <c r="DH28" s="621"/>
      <c r="DI28" s="621"/>
      <c r="DJ28" s="621"/>
      <c r="DK28" s="622"/>
      <c r="DL28" s="626">
        <v>1088223</v>
      </c>
      <c r="DM28" s="621"/>
      <c r="DN28" s="621"/>
      <c r="DO28" s="621"/>
      <c r="DP28" s="621"/>
      <c r="DQ28" s="621"/>
      <c r="DR28" s="621"/>
      <c r="DS28" s="621"/>
      <c r="DT28" s="621"/>
      <c r="DU28" s="621"/>
      <c r="DV28" s="622"/>
      <c r="DW28" s="643">
        <v>11.3</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25386</v>
      </c>
      <c r="S29" s="621"/>
      <c r="T29" s="621"/>
      <c r="U29" s="621"/>
      <c r="V29" s="621"/>
      <c r="W29" s="621"/>
      <c r="X29" s="621"/>
      <c r="Y29" s="622"/>
      <c r="Z29" s="673">
        <v>0.2</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57</v>
      </c>
      <c r="CG29" s="654"/>
      <c r="CH29" s="654"/>
      <c r="CI29" s="654"/>
      <c r="CJ29" s="654"/>
      <c r="CK29" s="654"/>
      <c r="CL29" s="654"/>
      <c r="CM29" s="654"/>
      <c r="CN29" s="654"/>
      <c r="CO29" s="654"/>
      <c r="CP29" s="654"/>
      <c r="CQ29" s="655"/>
      <c r="CR29" s="620">
        <v>1088223</v>
      </c>
      <c r="CS29" s="639"/>
      <c r="CT29" s="639"/>
      <c r="CU29" s="639"/>
      <c r="CV29" s="639"/>
      <c r="CW29" s="639"/>
      <c r="CX29" s="639"/>
      <c r="CY29" s="640"/>
      <c r="CZ29" s="623">
        <v>7</v>
      </c>
      <c r="DA29" s="641"/>
      <c r="DB29" s="641"/>
      <c r="DC29" s="642"/>
      <c r="DD29" s="626">
        <v>1088223</v>
      </c>
      <c r="DE29" s="639"/>
      <c r="DF29" s="639"/>
      <c r="DG29" s="639"/>
      <c r="DH29" s="639"/>
      <c r="DI29" s="639"/>
      <c r="DJ29" s="639"/>
      <c r="DK29" s="640"/>
      <c r="DL29" s="626">
        <v>1088223</v>
      </c>
      <c r="DM29" s="639"/>
      <c r="DN29" s="639"/>
      <c r="DO29" s="639"/>
      <c r="DP29" s="639"/>
      <c r="DQ29" s="639"/>
      <c r="DR29" s="639"/>
      <c r="DS29" s="639"/>
      <c r="DT29" s="639"/>
      <c r="DU29" s="639"/>
      <c r="DV29" s="640"/>
      <c r="DW29" s="643">
        <v>11.3</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981386</v>
      </c>
      <c r="S30" s="621"/>
      <c r="T30" s="621"/>
      <c r="U30" s="621"/>
      <c r="V30" s="621"/>
      <c r="W30" s="621"/>
      <c r="X30" s="621"/>
      <c r="Y30" s="622"/>
      <c r="Z30" s="673">
        <v>6</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97.6</v>
      </c>
      <c r="BH30" s="687"/>
      <c r="BI30" s="687"/>
      <c r="BJ30" s="687"/>
      <c r="BK30" s="687"/>
      <c r="BL30" s="687"/>
      <c r="BM30" s="688">
        <v>88.8</v>
      </c>
      <c r="BN30" s="687"/>
      <c r="BO30" s="687"/>
      <c r="BP30" s="687"/>
      <c r="BQ30" s="689"/>
      <c r="BR30" s="686">
        <v>97.2</v>
      </c>
      <c r="BS30" s="687"/>
      <c r="BT30" s="687"/>
      <c r="BU30" s="687"/>
      <c r="BV30" s="687"/>
      <c r="BW30" s="687"/>
      <c r="BX30" s="688">
        <v>87.5</v>
      </c>
      <c r="BY30" s="687"/>
      <c r="BZ30" s="687"/>
      <c r="CA30" s="687"/>
      <c r="CB30" s="689"/>
      <c r="CD30" s="692"/>
      <c r="CE30" s="693"/>
      <c r="CF30" s="657" t="s">
        <v>291</v>
      </c>
      <c r="CG30" s="654"/>
      <c r="CH30" s="654"/>
      <c r="CI30" s="654"/>
      <c r="CJ30" s="654"/>
      <c r="CK30" s="654"/>
      <c r="CL30" s="654"/>
      <c r="CM30" s="654"/>
      <c r="CN30" s="654"/>
      <c r="CO30" s="654"/>
      <c r="CP30" s="654"/>
      <c r="CQ30" s="655"/>
      <c r="CR30" s="620">
        <v>968412</v>
      </c>
      <c r="CS30" s="621"/>
      <c r="CT30" s="621"/>
      <c r="CU30" s="621"/>
      <c r="CV30" s="621"/>
      <c r="CW30" s="621"/>
      <c r="CX30" s="621"/>
      <c r="CY30" s="622"/>
      <c r="CZ30" s="623">
        <v>6.2</v>
      </c>
      <c r="DA30" s="641"/>
      <c r="DB30" s="641"/>
      <c r="DC30" s="642"/>
      <c r="DD30" s="626">
        <v>968412</v>
      </c>
      <c r="DE30" s="621"/>
      <c r="DF30" s="621"/>
      <c r="DG30" s="621"/>
      <c r="DH30" s="621"/>
      <c r="DI30" s="621"/>
      <c r="DJ30" s="621"/>
      <c r="DK30" s="622"/>
      <c r="DL30" s="626">
        <v>968412</v>
      </c>
      <c r="DM30" s="621"/>
      <c r="DN30" s="621"/>
      <c r="DO30" s="621"/>
      <c r="DP30" s="621"/>
      <c r="DQ30" s="621"/>
      <c r="DR30" s="621"/>
      <c r="DS30" s="621"/>
      <c r="DT30" s="621"/>
      <c r="DU30" s="621"/>
      <c r="DV30" s="622"/>
      <c r="DW30" s="643">
        <v>10</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443082</v>
      </c>
      <c r="S31" s="621"/>
      <c r="T31" s="621"/>
      <c r="U31" s="621"/>
      <c r="V31" s="621"/>
      <c r="W31" s="621"/>
      <c r="X31" s="621"/>
      <c r="Y31" s="622"/>
      <c r="Z31" s="673">
        <v>2.7</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97.9</v>
      </c>
      <c r="BH31" s="639"/>
      <c r="BI31" s="639"/>
      <c r="BJ31" s="639"/>
      <c r="BK31" s="639"/>
      <c r="BL31" s="639"/>
      <c r="BM31" s="675">
        <v>89.4</v>
      </c>
      <c r="BN31" s="685"/>
      <c r="BO31" s="685"/>
      <c r="BP31" s="685"/>
      <c r="BQ31" s="649"/>
      <c r="BR31" s="684">
        <v>97.3</v>
      </c>
      <c r="BS31" s="639"/>
      <c r="BT31" s="639"/>
      <c r="BU31" s="639"/>
      <c r="BV31" s="639"/>
      <c r="BW31" s="639"/>
      <c r="BX31" s="675">
        <v>88.4</v>
      </c>
      <c r="BY31" s="685"/>
      <c r="BZ31" s="685"/>
      <c r="CA31" s="685"/>
      <c r="CB31" s="649"/>
      <c r="CD31" s="692"/>
      <c r="CE31" s="693"/>
      <c r="CF31" s="657" t="s">
        <v>295</v>
      </c>
      <c r="CG31" s="654"/>
      <c r="CH31" s="654"/>
      <c r="CI31" s="654"/>
      <c r="CJ31" s="654"/>
      <c r="CK31" s="654"/>
      <c r="CL31" s="654"/>
      <c r="CM31" s="654"/>
      <c r="CN31" s="654"/>
      <c r="CO31" s="654"/>
      <c r="CP31" s="654"/>
      <c r="CQ31" s="655"/>
      <c r="CR31" s="620">
        <v>119811</v>
      </c>
      <c r="CS31" s="639"/>
      <c r="CT31" s="639"/>
      <c r="CU31" s="639"/>
      <c r="CV31" s="639"/>
      <c r="CW31" s="639"/>
      <c r="CX31" s="639"/>
      <c r="CY31" s="640"/>
      <c r="CZ31" s="623">
        <v>0.8</v>
      </c>
      <c r="DA31" s="641"/>
      <c r="DB31" s="641"/>
      <c r="DC31" s="642"/>
      <c r="DD31" s="626">
        <v>119811</v>
      </c>
      <c r="DE31" s="639"/>
      <c r="DF31" s="639"/>
      <c r="DG31" s="639"/>
      <c r="DH31" s="639"/>
      <c r="DI31" s="639"/>
      <c r="DJ31" s="639"/>
      <c r="DK31" s="640"/>
      <c r="DL31" s="626">
        <v>119811</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137364</v>
      </c>
      <c r="S32" s="621"/>
      <c r="T32" s="621"/>
      <c r="U32" s="621"/>
      <c r="V32" s="621"/>
      <c r="W32" s="621"/>
      <c r="X32" s="621"/>
      <c r="Y32" s="622"/>
      <c r="Z32" s="673">
        <v>0.8</v>
      </c>
      <c r="AA32" s="673"/>
      <c r="AB32" s="673"/>
      <c r="AC32" s="673"/>
      <c r="AD32" s="674">
        <v>288</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v>
      </c>
      <c r="BH32" s="605"/>
      <c r="BI32" s="605"/>
      <c r="BJ32" s="605"/>
      <c r="BK32" s="605"/>
      <c r="BL32" s="605"/>
      <c r="BM32" s="668">
        <v>86.5</v>
      </c>
      <c r="BN32" s="605"/>
      <c r="BO32" s="605"/>
      <c r="BP32" s="605"/>
      <c r="BQ32" s="662"/>
      <c r="BR32" s="683">
        <v>96.6</v>
      </c>
      <c r="BS32" s="605"/>
      <c r="BT32" s="605"/>
      <c r="BU32" s="605"/>
      <c r="BV32" s="605"/>
      <c r="BW32" s="605"/>
      <c r="BX32" s="668">
        <v>84.6</v>
      </c>
      <c r="BY32" s="605"/>
      <c r="BZ32" s="605"/>
      <c r="CA32" s="605"/>
      <c r="CB32" s="662"/>
      <c r="CD32" s="694"/>
      <c r="CE32" s="695"/>
      <c r="CF32" s="657" t="s">
        <v>298</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1590300</v>
      </c>
      <c r="S33" s="621"/>
      <c r="T33" s="621"/>
      <c r="U33" s="621"/>
      <c r="V33" s="621"/>
      <c r="W33" s="621"/>
      <c r="X33" s="621"/>
      <c r="Y33" s="622"/>
      <c r="Z33" s="673">
        <v>9.6999999999999993</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6639782</v>
      </c>
      <c r="CS33" s="639"/>
      <c r="CT33" s="639"/>
      <c r="CU33" s="639"/>
      <c r="CV33" s="639"/>
      <c r="CW33" s="639"/>
      <c r="CX33" s="639"/>
      <c r="CY33" s="640"/>
      <c r="CZ33" s="623">
        <v>42.7</v>
      </c>
      <c r="DA33" s="641"/>
      <c r="DB33" s="641"/>
      <c r="DC33" s="642"/>
      <c r="DD33" s="626">
        <v>5391071</v>
      </c>
      <c r="DE33" s="639"/>
      <c r="DF33" s="639"/>
      <c r="DG33" s="639"/>
      <c r="DH33" s="639"/>
      <c r="DI33" s="639"/>
      <c r="DJ33" s="639"/>
      <c r="DK33" s="640"/>
      <c r="DL33" s="626">
        <v>4656679</v>
      </c>
      <c r="DM33" s="639"/>
      <c r="DN33" s="639"/>
      <c r="DO33" s="639"/>
      <c r="DP33" s="639"/>
      <c r="DQ33" s="639"/>
      <c r="DR33" s="639"/>
      <c r="DS33" s="639"/>
      <c r="DT33" s="639"/>
      <c r="DU33" s="639"/>
      <c r="DV33" s="640"/>
      <c r="DW33" s="643">
        <v>48.3</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1797092</v>
      </c>
      <c r="CS34" s="621"/>
      <c r="CT34" s="621"/>
      <c r="CU34" s="621"/>
      <c r="CV34" s="621"/>
      <c r="CW34" s="621"/>
      <c r="CX34" s="621"/>
      <c r="CY34" s="622"/>
      <c r="CZ34" s="623">
        <v>11.6</v>
      </c>
      <c r="DA34" s="641"/>
      <c r="DB34" s="641"/>
      <c r="DC34" s="642"/>
      <c r="DD34" s="626">
        <v>1406819</v>
      </c>
      <c r="DE34" s="621"/>
      <c r="DF34" s="621"/>
      <c r="DG34" s="621"/>
      <c r="DH34" s="621"/>
      <c r="DI34" s="621"/>
      <c r="DJ34" s="621"/>
      <c r="DK34" s="622"/>
      <c r="DL34" s="626">
        <v>1064446</v>
      </c>
      <c r="DM34" s="621"/>
      <c r="DN34" s="621"/>
      <c r="DO34" s="621"/>
      <c r="DP34" s="621"/>
      <c r="DQ34" s="621"/>
      <c r="DR34" s="621"/>
      <c r="DS34" s="621"/>
      <c r="DT34" s="621"/>
      <c r="DU34" s="621"/>
      <c r="DV34" s="622"/>
      <c r="DW34" s="643">
        <v>11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645300</v>
      </c>
      <c r="S35" s="621"/>
      <c r="T35" s="621"/>
      <c r="U35" s="621"/>
      <c r="V35" s="621"/>
      <c r="W35" s="621"/>
      <c r="X35" s="621"/>
      <c r="Y35" s="622"/>
      <c r="Z35" s="673">
        <v>3.9</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2737729</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398792</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3321</v>
      </c>
      <c r="CS35" s="639"/>
      <c r="CT35" s="639"/>
      <c r="CU35" s="639"/>
      <c r="CV35" s="639"/>
      <c r="CW35" s="639"/>
      <c r="CX35" s="639"/>
      <c r="CY35" s="640"/>
      <c r="CZ35" s="623">
        <v>0</v>
      </c>
      <c r="DA35" s="641"/>
      <c r="DB35" s="641"/>
      <c r="DC35" s="642"/>
      <c r="DD35" s="626">
        <v>3245</v>
      </c>
      <c r="DE35" s="639"/>
      <c r="DF35" s="639"/>
      <c r="DG35" s="639"/>
      <c r="DH35" s="639"/>
      <c r="DI35" s="639"/>
      <c r="DJ35" s="639"/>
      <c r="DK35" s="640"/>
      <c r="DL35" s="626">
        <v>3245</v>
      </c>
      <c r="DM35" s="639"/>
      <c r="DN35" s="639"/>
      <c r="DO35" s="639"/>
      <c r="DP35" s="639"/>
      <c r="DQ35" s="639"/>
      <c r="DR35" s="639"/>
      <c r="DS35" s="639"/>
      <c r="DT35" s="639"/>
      <c r="DU35" s="639"/>
      <c r="DV35" s="640"/>
      <c r="DW35" s="643">
        <v>0</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16375322</v>
      </c>
      <c r="S36" s="661"/>
      <c r="T36" s="661"/>
      <c r="U36" s="661"/>
      <c r="V36" s="661"/>
      <c r="W36" s="661"/>
      <c r="X36" s="661"/>
      <c r="Y36" s="664"/>
      <c r="Z36" s="665">
        <v>100</v>
      </c>
      <c r="AA36" s="665"/>
      <c r="AB36" s="665"/>
      <c r="AC36" s="665"/>
      <c r="AD36" s="666">
        <v>9004555</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586896</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343432</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2198884</v>
      </c>
      <c r="CS36" s="621"/>
      <c r="CT36" s="621"/>
      <c r="CU36" s="621"/>
      <c r="CV36" s="621"/>
      <c r="CW36" s="621"/>
      <c r="CX36" s="621"/>
      <c r="CY36" s="622"/>
      <c r="CZ36" s="623">
        <v>14.2</v>
      </c>
      <c r="DA36" s="641"/>
      <c r="DB36" s="641"/>
      <c r="DC36" s="642"/>
      <c r="DD36" s="626">
        <v>1971527</v>
      </c>
      <c r="DE36" s="621"/>
      <c r="DF36" s="621"/>
      <c r="DG36" s="621"/>
      <c r="DH36" s="621"/>
      <c r="DI36" s="621"/>
      <c r="DJ36" s="621"/>
      <c r="DK36" s="622"/>
      <c r="DL36" s="626">
        <v>1746787</v>
      </c>
      <c r="DM36" s="621"/>
      <c r="DN36" s="621"/>
      <c r="DO36" s="621"/>
      <c r="DP36" s="621"/>
      <c r="DQ36" s="621"/>
      <c r="DR36" s="621"/>
      <c r="DS36" s="621"/>
      <c r="DT36" s="621"/>
      <c r="DU36" s="621"/>
      <c r="DV36" s="622"/>
      <c r="DW36" s="643">
        <v>18.100000000000001</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397000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8621</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1224838</v>
      </c>
      <c r="CS37" s="639"/>
      <c r="CT37" s="639"/>
      <c r="CU37" s="639"/>
      <c r="CV37" s="639"/>
      <c r="CW37" s="639"/>
      <c r="CX37" s="639"/>
      <c r="CY37" s="640"/>
      <c r="CZ37" s="623">
        <v>7.9</v>
      </c>
      <c r="DA37" s="641"/>
      <c r="DB37" s="641"/>
      <c r="DC37" s="642"/>
      <c r="DD37" s="626">
        <v>1221906</v>
      </c>
      <c r="DE37" s="639"/>
      <c r="DF37" s="639"/>
      <c r="DG37" s="639"/>
      <c r="DH37" s="639"/>
      <c r="DI37" s="639"/>
      <c r="DJ37" s="639"/>
      <c r="DK37" s="640"/>
      <c r="DL37" s="626">
        <v>1049863</v>
      </c>
      <c r="DM37" s="639"/>
      <c r="DN37" s="639"/>
      <c r="DO37" s="639"/>
      <c r="DP37" s="639"/>
      <c r="DQ37" s="639"/>
      <c r="DR37" s="639"/>
      <c r="DS37" s="639"/>
      <c r="DT37" s="639"/>
      <c r="DU37" s="639"/>
      <c r="DV37" s="640"/>
      <c r="DW37" s="643">
        <v>10.9</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107760</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14346</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2231381</v>
      </c>
      <c r="CS38" s="621"/>
      <c r="CT38" s="621"/>
      <c r="CU38" s="621"/>
      <c r="CV38" s="621"/>
      <c r="CW38" s="621"/>
      <c r="CX38" s="621"/>
      <c r="CY38" s="622"/>
      <c r="CZ38" s="623">
        <v>14.4</v>
      </c>
      <c r="DA38" s="641"/>
      <c r="DB38" s="641"/>
      <c r="DC38" s="642"/>
      <c r="DD38" s="626">
        <v>1902206</v>
      </c>
      <c r="DE38" s="621"/>
      <c r="DF38" s="621"/>
      <c r="DG38" s="621"/>
      <c r="DH38" s="621"/>
      <c r="DI38" s="621"/>
      <c r="DJ38" s="621"/>
      <c r="DK38" s="622"/>
      <c r="DL38" s="626">
        <v>1743990</v>
      </c>
      <c r="DM38" s="621"/>
      <c r="DN38" s="621"/>
      <c r="DO38" s="621"/>
      <c r="DP38" s="621"/>
      <c r="DQ38" s="621"/>
      <c r="DR38" s="621"/>
      <c r="DS38" s="621"/>
      <c r="DT38" s="621"/>
      <c r="DU38" s="621"/>
      <c r="DV38" s="622"/>
      <c r="DW38" s="643">
        <v>18.100000000000001</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1588</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105</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301830</v>
      </c>
      <c r="CS39" s="639"/>
      <c r="CT39" s="639"/>
      <c r="CU39" s="639"/>
      <c r="CV39" s="639"/>
      <c r="CW39" s="639"/>
      <c r="CX39" s="639"/>
      <c r="CY39" s="640"/>
      <c r="CZ39" s="623">
        <v>1.9</v>
      </c>
      <c r="DA39" s="641"/>
      <c r="DB39" s="641"/>
      <c r="DC39" s="642"/>
      <c r="DD39" s="626" t="s">
        <v>323</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475249</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107274</v>
      </c>
      <c r="CS40" s="621"/>
      <c r="CT40" s="621"/>
      <c r="CU40" s="621"/>
      <c r="CV40" s="621"/>
      <c r="CW40" s="621"/>
      <c r="CX40" s="621"/>
      <c r="CY40" s="622"/>
      <c r="CZ40" s="623">
        <v>0.7</v>
      </c>
      <c r="DA40" s="641"/>
      <c r="DB40" s="641"/>
      <c r="DC40" s="642"/>
      <c r="DD40" s="626">
        <v>107274</v>
      </c>
      <c r="DE40" s="621"/>
      <c r="DF40" s="621"/>
      <c r="DG40" s="621"/>
      <c r="DH40" s="621"/>
      <c r="DI40" s="621"/>
      <c r="DJ40" s="621"/>
      <c r="DK40" s="622"/>
      <c r="DL40" s="626">
        <v>98211</v>
      </c>
      <c r="DM40" s="621"/>
      <c r="DN40" s="621"/>
      <c r="DO40" s="621"/>
      <c r="DP40" s="621"/>
      <c r="DQ40" s="621"/>
      <c r="DR40" s="621"/>
      <c r="DS40" s="621"/>
      <c r="DT40" s="621"/>
      <c r="DU40" s="621"/>
      <c r="DV40" s="622"/>
      <c r="DW40" s="643">
        <v>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1169236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282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1786069</v>
      </c>
      <c r="CS42" s="621"/>
      <c r="CT42" s="621"/>
      <c r="CU42" s="621"/>
      <c r="CV42" s="621"/>
      <c r="CW42" s="621"/>
      <c r="CX42" s="621"/>
      <c r="CY42" s="622"/>
      <c r="CZ42" s="623">
        <v>11.5</v>
      </c>
      <c r="DA42" s="624"/>
      <c r="DB42" s="624"/>
      <c r="DC42" s="625"/>
      <c r="DD42" s="626">
        <v>231560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79516</v>
      </c>
      <c r="CS43" s="639"/>
      <c r="CT43" s="639"/>
      <c r="CU43" s="639"/>
      <c r="CV43" s="639"/>
      <c r="CW43" s="639"/>
      <c r="CX43" s="639"/>
      <c r="CY43" s="640"/>
      <c r="CZ43" s="623">
        <v>0.5</v>
      </c>
      <c r="DA43" s="641"/>
      <c r="DB43" s="641"/>
      <c r="DC43" s="642"/>
      <c r="DD43" s="626">
        <v>79516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1748364</v>
      </c>
      <c r="CS44" s="621"/>
      <c r="CT44" s="621"/>
      <c r="CU44" s="621"/>
      <c r="CV44" s="621"/>
      <c r="CW44" s="621"/>
      <c r="CX44" s="621"/>
      <c r="CY44" s="622"/>
      <c r="CZ44" s="623">
        <v>11.3</v>
      </c>
      <c r="DA44" s="624"/>
      <c r="DB44" s="624"/>
      <c r="DC44" s="625"/>
      <c r="DD44" s="626">
        <v>203855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559746</v>
      </c>
      <c r="CS45" s="639"/>
      <c r="CT45" s="639"/>
      <c r="CU45" s="639"/>
      <c r="CV45" s="639"/>
      <c r="CW45" s="639"/>
      <c r="CX45" s="639"/>
      <c r="CY45" s="640"/>
      <c r="CZ45" s="623">
        <v>3.6</v>
      </c>
      <c r="DA45" s="641"/>
      <c r="DB45" s="641"/>
      <c r="DC45" s="642"/>
      <c r="DD45" s="626">
        <v>14581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1127098</v>
      </c>
      <c r="CS46" s="621"/>
      <c r="CT46" s="621"/>
      <c r="CU46" s="621"/>
      <c r="CV46" s="621"/>
      <c r="CW46" s="621"/>
      <c r="CX46" s="621"/>
      <c r="CY46" s="622"/>
      <c r="CZ46" s="623">
        <v>7.3</v>
      </c>
      <c r="DA46" s="624"/>
      <c r="DB46" s="624"/>
      <c r="DC46" s="625"/>
      <c r="DD46" s="626">
        <v>173054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37705</v>
      </c>
      <c r="CS47" s="639"/>
      <c r="CT47" s="639"/>
      <c r="CU47" s="639"/>
      <c r="CV47" s="639"/>
      <c r="CW47" s="639"/>
      <c r="CX47" s="639"/>
      <c r="CY47" s="640"/>
      <c r="CZ47" s="623">
        <v>0.2</v>
      </c>
      <c r="DA47" s="641"/>
      <c r="DB47" s="641"/>
      <c r="DC47" s="642"/>
      <c r="DD47" s="626">
        <v>27705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15537449</v>
      </c>
      <c r="CS49" s="605"/>
      <c r="CT49" s="605"/>
      <c r="CU49" s="605"/>
      <c r="CV49" s="605"/>
      <c r="CW49" s="605"/>
      <c r="CX49" s="605"/>
      <c r="CY49" s="606"/>
      <c r="CZ49" s="607">
        <v>100</v>
      </c>
      <c r="DA49" s="608"/>
      <c r="DB49" s="608"/>
      <c r="DC49" s="609"/>
      <c r="DD49" s="610">
        <v>10389782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15984</v>
      </c>
      <c r="R7" s="1134"/>
      <c r="S7" s="1134"/>
      <c r="T7" s="1134"/>
      <c r="U7" s="1134"/>
      <c r="V7" s="1134">
        <v>15224</v>
      </c>
      <c r="W7" s="1134"/>
      <c r="X7" s="1134"/>
      <c r="Y7" s="1134"/>
      <c r="Z7" s="1134"/>
      <c r="AA7" s="1134">
        <v>761</v>
      </c>
      <c r="AB7" s="1134"/>
      <c r="AC7" s="1134"/>
      <c r="AD7" s="1134"/>
      <c r="AE7" s="1135"/>
      <c r="AF7" s="1136">
        <v>629</v>
      </c>
      <c r="AG7" s="1137"/>
      <c r="AH7" s="1137"/>
      <c r="AI7" s="1137"/>
      <c r="AJ7" s="1138"/>
      <c r="AK7" s="1120">
        <v>909</v>
      </c>
      <c r="AL7" s="1121"/>
      <c r="AM7" s="1121"/>
      <c r="AN7" s="1121"/>
      <c r="AO7" s="1121"/>
      <c r="AP7" s="1121">
        <v>14857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75</v>
      </c>
      <c r="R8" s="1073"/>
      <c r="S8" s="1073"/>
      <c r="T8" s="1073"/>
      <c r="U8" s="1073"/>
      <c r="V8" s="1073">
        <v>39</v>
      </c>
      <c r="W8" s="1073"/>
      <c r="X8" s="1073"/>
      <c r="Y8" s="1073"/>
      <c r="Z8" s="1073"/>
      <c r="AA8" s="1073">
        <v>36</v>
      </c>
      <c r="AB8" s="1073"/>
      <c r="AC8" s="1073"/>
      <c r="AD8" s="1073"/>
      <c r="AE8" s="1074"/>
      <c r="AF8" s="1048">
        <v>2</v>
      </c>
      <c r="AG8" s="1049"/>
      <c r="AH8" s="1049"/>
      <c r="AI8" s="1049"/>
      <c r="AJ8" s="1050"/>
      <c r="AK8" s="1115" t="s">
        <v>552</v>
      </c>
      <c r="AL8" s="1116"/>
      <c r="AM8" s="1116"/>
      <c r="AN8" s="1116"/>
      <c r="AO8" s="1116"/>
      <c r="AP8" s="1116" t="s">
        <v>550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438</v>
      </c>
      <c r="R9" s="1073"/>
      <c r="S9" s="1073"/>
      <c r="T9" s="1073"/>
      <c r="U9" s="1073"/>
      <c r="V9" s="1073">
        <v>397</v>
      </c>
      <c r="W9" s="1073"/>
      <c r="X9" s="1073"/>
      <c r="Y9" s="1073"/>
      <c r="Z9" s="1073"/>
      <c r="AA9" s="1073">
        <v>42</v>
      </c>
      <c r="AB9" s="1073"/>
      <c r="AC9" s="1073"/>
      <c r="AD9" s="1073"/>
      <c r="AE9" s="1074"/>
      <c r="AF9" s="1048">
        <v>6</v>
      </c>
      <c r="AG9" s="1049"/>
      <c r="AH9" s="1049"/>
      <c r="AI9" s="1049"/>
      <c r="AJ9" s="1050"/>
      <c r="AK9" s="1115">
        <v>72</v>
      </c>
      <c r="AL9" s="1116"/>
      <c r="AM9" s="1116"/>
      <c r="AN9" s="1116"/>
      <c r="AO9" s="1116"/>
      <c r="AP9" s="1116">
        <v>579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16375</v>
      </c>
      <c r="R23" s="1098"/>
      <c r="S23" s="1098"/>
      <c r="T23" s="1098"/>
      <c r="U23" s="1098"/>
      <c r="V23" s="1098">
        <v>15537</v>
      </c>
      <c r="W23" s="1098"/>
      <c r="X23" s="1098"/>
      <c r="Y23" s="1098"/>
      <c r="Z23" s="1098"/>
      <c r="AA23" s="1098">
        <v>838</v>
      </c>
      <c r="AB23" s="1098"/>
      <c r="AC23" s="1098"/>
      <c r="AD23" s="1098"/>
      <c r="AE23" s="1099"/>
      <c r="AF23" s="1100">
        <v>637</v>
      </c>
      <c r="AG23" s="1098"/>
      <c r="AH23" s="1098"/>
      <c r="AI23" s="1098"/>
      <c r="AJ23" s="1101"/>
      <c r="AK23" s="1102"/>
      <c r="AL23" s="1103"/>
      <c r="AM23" s="1103"/>
      <c r="AN23" s="1103"/>
      <c r="AO23" s="1103"/>
      <c r="AP23" s="1098">
        <v>15436</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7197</v>
      </c>
      <c r="R28" s="1083"/>
      <c r="S28" s="1083"/>
      <c r="T28" s="1083"/>
      <c r="U28" s="1083"/>
      <c r="V28" s="1083">
        <v>6798</v>
      </c>
      <c r="W28" s="1083"/>
      <c r="X28" s="1083"/>
      <c r="Y28" s="1083"/>
      <c r="Z28" s="1083"/>
      <c r="AA28" s="1083">
        <v>399</v>
      </c>
      <c r="AB28" s="1083"/>
      <c r="AC28" s="1083"/>
      <c r="AD28" s="1083"/>
      <c r="AE28" s="1084"/>
      <c r="AF28" s="1085">
        <v>399</v>
      </c>
      <c r="AG28" s="1083"/>
      <c r="AH28" s="1083"/>
      <c r="AI28" s="1083"/>
      <c r="AJ28" s="1086"/>
      <c r="AK28" s="1087">
        <v>505</v>
      </c>
      <c r="AL28" s="1075"/>
      <c r="AM28" s="1075"/>
      <c r="AN28" s="1075"/>
      <c r="AO28" s="1075"/>
      <c r="AP28" s="1075" t="s">
        <v>550</v>
      </c>
      <c r="AQ28" s="1075"/>
      <c r="AR28" s="1075"/>
      <c r="AS28" s="1075"/>
      <c r="AT28" s="1075"/>
      <c r="AU28" s="1075" t="s">
        <v>550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475</v>
      </c>
      <c r="R29" s="1073"/>
      <c r="S29" s="1073"/>
      <c r="T29" s="1073"/>
      <c r="U29" s="1073"/>
      <c r="V29" s="1073">
        <v>472</v>
      </c>
      <c r="W29" s="1073"/>
      <c r="X29" s="1073"/>
      <c r="Y29" s="1073"/>
      <c r="Z29" s="1073"/>
      <c r="AA29" s="1073">
        <v>3</v>
      </c>
      <c r="AB29" s="1073"/>
      <c r="AC29" s="1073"/>
      <c r="AD29" s="1073"/>
      <c r="AE29" s="1074"/>
      <c r="AF29" s="1048">
        <v>3</v>
      </c>
      <c r="AG29" s="1049"/>
      <c r="AH29" s="1049"/>
      <c r="AI29" s="1049"/>
      <c r="AJ29" s="1050"/>
      <c r="AK29" s="1009">
        <v>100</v>
      </c>
      <c r="AL29" s="1000"/>
      <c r="AM29" s="1000"/>
      <c r="AN29" s="1000"/>
      <c r="AO29" s="1000"/>
      <c r="AP29" s="1000" t="s">
        <v>550</v>
      </c>
      <c r="AQ29" s="1000"/>
      <c r="AR29" s="1000"/>
      <c r="AS29" s="1000"/>
      <c r="AT29" s="1000"/>
      <c r="AU29" s="1000" t="s">
        <v>550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3845</v>
      </c>
      <c r="R30" s="1073"/>
      <c r="S30" s="1073"/>
      <c r="T30" s="1073"/>
      <c r="U30" s="1073"/>
      <c r="V30" s="1073">
        <v>3688</v>
      </c>
      <c r="W30" s="1073"/>
      <c r="X30" s="1073"/>
      <c r="Y30" s="1073"/>
      <c r="Z30" s="1073"/>
      <c r="AA30" s="1073">
        <v>157</v>
      </c>
      <c r="AB30" s="1073"/>
      <c r="AC30" s="1073"/>
      <c r="AD30" s="1073"/>
      <c r="AE30" s="1074"/>
      <c r="AF30" s="1048">
        <v>157</v>
      </c>
      <c r="AG30" s="1049"/>
      <c r="AH30" s="1049"/>
      <c r="AI30" s="1049"/>
      <c r="AJ30" s="1050"/>
      <c r="AK30" s="1009">
        <v>563</v>
      </c>
      <c r="AL30" s="1000"/>
      <c r="AM30" s="1000"/>
      <c r="AN30" s="1000"/>
      <c r="AO30" s="1000"/>
      <c r="AP30" s="1000" t="s">
        <v>550</v>
      </c>
      <c r="AQ30" s="1000"/>
      <c r="AR30" s="1000"/>
      <c r="AS30" s="1000"/>
      <c r="AT30" s="1000"/>
      <c r="AU30" s="1000" t="s">
        <v>550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22</v>
      </c>
      <c r="R31" s="1073"/>
      <c r="S31" s="1073"/>
      <c r="T31" s="1073"/>
      <c r="U31" s="1073"/>
      <c r="V31" s="1073">
        <v>21</v>
      </c>
      <c r="W31" s="1073"/>
      <c r="X31" s="1073"/>
      <c r="Y31" s="1073"/>
      <c r="Z31" s="1073"/>
      <c r="AA31" s="1073">
        <v>1</v>
      </c>
      <c r="AB31" s="1073"/>
      <c r="AC31" s="1073"/>
      <c r="AD31" s="1073"/>
      <c r="AE31" s="1074"/>
      <c r="AF31" s="1048">
        <v>1</v>
      </c>
      <c r="AG31" s="1049"/>
      <c r="AH31" s="1049"/>
      <c r="AI31" s="1049"/>
      <c r="AJ31" s="1050"/>
      <c r="AK31" s="1009">
        <v>5</v>
      </c>
      <c r="AL31" s="1000"/>
      <c r="AM31" s="1000"/>
      <c r="AN31" s="1000"/>
      <c r="AO31" s="1000"/>
      <c r="AP31" s="1000" t="s">
        <v>550</v>
      </c>
      <c r="AQ31" s="1000"/>
      <c r="AR31" s="1000"/>
      <c r="AS31" s="1000"/>
      <c r="AT31" s="1000"/>
      <c r="AU31" s="1000" t="s">
        <v>550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693</v>
      </c>
      <c r="R32" s="1073"/>
      <c r="S32" s="1073"/>
      <c r="T32" s="1073"/>
      <c r="U32" s="1073"/>
      <c r="V32" s="1073">
        <v>680</v>
      </c>
      <c r="W32" s="1073"/>
      <c r="X32" s="1073"/>
      <c r="Y32" s="1073"/>
      <c r="Z32" s="1073"/>
      <c r="AA32" s="1073">
        <v>13</v>
      </c>
      <c r="AB32" s="1073"/>
      <c r="AC32" s="1073"/>
      <c r="AD32" s="1073"/>
      <c r="AE32" s="1074"/>
      <c r="AF32" s="1048">
        <v>339</v>
      </c>
      <c r="AG32" s="1049"/>
      <c r="AH32" s="1049"/>
      <c r="AI32" s="1049"/>
      <c r="AJ32" s="1050"/>
      <c r="AK32" s="1009">
        <v>2</v>
      </c>
      <c r="AL32" s="1000"/>
      <c r="AM32" s="1000"/>
      <c r="AN32" s="1000"/>
      <c r="AO32" s="1000"/>
      <c r="AP32" s="1000">
        <v>97</v>
      </c>
      <c r="AQ32" s="1000"/>
      <c r="AR32" s="1000"/>
      <c r="AS32" s="1000"/>
      <c r="AT32" s="1000"/>
      <c r="AU32" s="1000" t="s">
        <v>550</v>
      </c>
      <c r="AV32" s="1000"/>
      <c r="AW32" s="1000"/>
      <c r="AX32" s="1000"/>
      <c r="AY32" s="1000"/>
      <c r="AZ32" s="1071" t="s">
        <v>550</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2365</v>
      </c>
      <c r="R33" s="1073"/>
      <c r="S33" s="1073"/>
      <c r="T33" s="1073"/>
      <c r="U33" s="1073"/>
      <c r="V33" s="1073">
        <v>2389</v>
      </c>
      <c r="W33" s="1073"/>
      <c r="X33" s="1073"/>
      <c r="Y33" s="1073"/>
      <c r="Z33" s="1073"/>
      <c r="AA33" s="1073">
        <v>-24</v>
      </c>
      <c r="AB33" s="1073"/>
      <c r="AC33" s="1073"/>
      <c r="AD33" s="1073"/>
      <c r="AE33" s="1074"/>
      <c r="AF33" s="1048">
        <v>253</v>
      </c>
      <c r="AG33" s="1049"/>
      <c r="AH33" s="1049"/>
      <c r="AI33" s="1049"/>
      <c r="AJ33" s="1050"/>
      <c r="AK33" s="1009">
        <v>397</v>
      </c>
      <c r="AL33" s="1000"/>
      <c r="AM33" s="1000"/>
      <c r="AN33" s="1000"/>
      <c r="AO33" s="1000"/>
      <c r="AP33" s="1000">
        <v>1026</v>
      </c>
      <c r="AQ33" s="1000"/>
      <c r="AR33" s="1000"/>
      <c r="AS33" s="1000"/>
      <c r="AT33" s="1000"/>
      <c r="AU33" s="1000">
        <v>703</v>
      </c>
      <c r="AV33" s="1000"/>
      <c r="AW33" s="1000"/>
      <c r="AX33" s="1000"/>
      <c r="AY33" s="1000"/>
      <c r="AZ33" s="1071" t="s">
        <v>550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1242</v>
      </c>
      <c r="R34" s="1073"/>
      <c r="S34" s="1073"/>
      <c r="T34" s="1073"/>
      <c r="U34" s="1073"/>
      <c r="V34" s="1073">
        <v>1216</v>
      </c>
      <c r="W34" s="1073"/>
      <c r="X34" s="1073"/>
      <c r="Y34" s="1073"/>
      <c r="Z34" s="1073"/>
      <c r="AA34" s="1073">
        <v>26</v>
      </c>
      <c r="AB34" s="1073"/>
      <c r="AC34" s="1073"/>
      <c r="AD34" s="1073"/>
      <c r="AE34" s="1074"/>
      <c r="AF34" s="1048">
        <v>12</v>
      </c>
      <c r="AG34" s="1049"/>
      <c r="AH34" s="1049"/>
      <c r="AI34" s="1049"/>
      <c r="AJ34" s="1050"/>
      <c r="AK34" s="1009">
        <v>493</v>
      </c>
      <c r="AL34" s="1000"/>
      <c r="AM34" s="1000"/>
      <c r="AN34" s="1000"/>
      <c r="AO34" s="1000"/>
      <c r="AP34" s="1000">
        <v>6407</v>
      </c>
      <c r="AQ34" s="1000"/>
      <c r="AR34" s="1000"/>
      <c r="AS34" s="1000"/>
      <c r="AT34" s="1000"/>
      <c r="AU34" s="1000">
        <v>5318</v>
      </c>
      <c r="AV34" s="1000"/>
      <c r="AW34" s="1000"/>
      <c r="AX34" s="1000"/>
      <c r="AY34" s="1000"/>
      <c r="AZ34" s="1071" t="s">
        <v>550</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142</v>
      </c>
      <c r="R35" s="1073"/>
      <c r="S35" s="1073"/>
      <c r="T35" s="1073"/>
      <c r="U35" s="1073"/>
      <c r="V35" s="1073">
        <v>137</v>
      </c>
      <c r="W35" s="1073"/>
      <c r="X35" s="1073"/>
      <c r="Y35" s="1073"/>
      <c r="Z35" s="1073"/>
      <c r="AA35" s="1073">
        <v>6</v>
      </c>
      <c r="AB35" s="1073"/>
      <c r="AC35" s="1073"/>
      <c r="AD35" s="1073"/>
      <c r="AE35" s="1074"/>
      <c r="AF35" s="1048">
        <v>6</v>
      </c>
      <c r="AG35" s="1049"/>
      <c r="AH35" s="1049"/>
      <c r="AI35" s="1049"/>
      <c r="AJ35" s="1050"/>
      <c r="AK35" s="1009">
        <v>94</v>
      </c>
      <c r="AL35" s="1000"/>
      <c r="AM35" s="1000"/>
      <c r="AN35" s="1000"/>
      <c r="AO35" s="1000"/>
      <c r="AP35" s="1000">
        <v>988</v>
      </c>
      <c r="AQ35" s="1000"/>
      <c r="AR35" s="1000"/>
      <c r="AS35" s="1000"/>
      <c r="AT35" s="1000"/>
      <c r="AU35" s="1000">
        <v>923</v>
      </c>
      <c r="AV35" s="1000"/>
      <c r="AW35" s="1000"/>
      <c r="AX35" s="1000"/>
      <c r="AY35" s="1000"/>
      <c r="AZ35" s="1071" t="s">
        <v>550</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1169</v>
      </c>
      <c r="AG63" s="988"/>
      <c r="AH63" s="988"/>
      <c r="AI63" s="988"/>
      <c r="AJ63" s="1059"/>
      <c r="AK63" s="1060"/>
      <c r="AL63" s="992"/>
      <c r="AM63" s="992"/>
      <c r="AN63" s="992"/>
      <c r="AO63" s="992"/>
      <c r="AP63" s="988">
        <v>8518</v>
      </c>
      <c r="AQ63" s="988"/>
      <c r="AR63" s="988"/>
      <c r="AS63" s="988"/>
      <c r="AT63" s="988"/>
      <c r="AU63" s="988">
        <v>6944</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550</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551</v>
      </c>
      <c r="AL69" s="1000"/>
      <c r="AM69" s="1000"/>
      <c r="AN69" s="1000"/>
      <c r="AO69" s="1000"/>
      <c r="AP69" s="1000" t="s">
        <v>550</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550</v>
      </c>
      <c r="AQ70" s="1000"/>
      <c r="AR70" s="1000"/>
      <c r="AS70" s="1000"/>
      <c r="AT70" s="1000"/>
      <c r="AU70" s="1000" t="s">
        <v>550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551</v>
      </c>
      <c r="AL71" s="1000"/>
      <c r="AM71" s="1000"/>
      <c r="AN71" s="1000"/>
      <c r="AO71" s="1000"/>
      <c r="AP71" s="1000" t="s">
        <v>550</v>
      </c>
      <c r="AQ71" s="1000"/>
      <c r="AR71" s="1000"/>
      <c r="AS71" s="1000"/>
      <c r="AT71" s="1000"/>
      <c r="AU71" s="1000" t="s">
        <v>550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550</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550</v>
      </c>
      <c r="AQ73" s="1000"/>
      <c r="AR73" s="1000"/>
      <c r="AS73" s="1000"/>
      <c r="AT73" s="1000"/>
      <c r="AU73" s="1000" t="s">
        <v>550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5360</v>
      </c>
      <c r="R74" s="1000"/>
      <c r="S74" s="1000"/>
      <c r="T74" s="1000"/>
      <c r="U74" s="1000"/>
      <c r="V74" s="1000">
        <v>5198</v>
      </c>
      <c r="W74" s="1000"/>
      <c r="X74" s="1000"/>
      <c r="Y74" s="1000"/>
      <c r="Z74" s="1000"/>
      <c r="AA74" s="1000">
        <v>163</v>
      </c>
      <c r="AB74" s="1000"/>
      <c r="AC74" s="1000"/>
      <c r="AD74" s="1000"/>
      <c r="AE74" s="1000"/>
      <c r="AF74" s="1000">
        <v>163</v>
      </c>
      <c r="AG74" s="1000"/>
      <c r="AH74" s="1000"/>
      <c r="AI74" s="1000"/>
      <c r="AJ74" s="1000"/>
      <c r="AK74" s="1000" t="s">
        <v>551</v>
      </c>
      <c r="AL74" s="1000"/>
      <c r="AM74" s="1000"/>
      <c r="AN74" s="1000"/>
      <c r="AO74" s="1000"/>
      <c r="AP74" s="1000">
        <v>2477</v>
      </c>
      <c r="AQ74" s="1000"/>
      <c r="AR74" s="1000"/>
      <c r="AS74" s="1000"/>
      <c r="AT74" s="1000"/>
      <c r="AU74" s="1000">
        <v>569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1565</v>
      </c>
      <c r="R75" s="1008"/>
      <c r="S75" s="1008"/>
      <c r="T75" s="1008"/>
      <c r="U75" s="1009"/>
      <c r="V75" s="1010">
        <v>1284</v>
      </c>
      <c r="W75" s="1008"/>
      <c r="X75" s="1008"/>
      <c r="Y75" s="1008"/>
      <c r="Z75" s="1009"/>
      <c r="AA75" s="1010">
        <v>281</v>
      </c>
      <c r="AB75" s="1008"/>
      <c r="AC75" s="1008"/>
      <c r="AD75" s="1008"/>
      <c r="AE75" s="1009"/>
      <c r="AF75" s="1010">
        <v>281</v>
      </c>
      <c r="AG75" s="1008"/>
      <c r="AH75" s="1008"/>
      <c r="AI75" s="1008"/>
      <c r="AJ75" s="1009"/>
      <c r="AK75" s="1010" t="s">
        <v>551</v>
      </c>
      <c r="AL75" s="1008"/>
      <c r="AM75" s="1008"/>
      <c r="AN75" s="1008"/>
      <c r="AO75" s="1009"/>
      <c r="AP75" s="1010" t="s">
        <v>550</v>
      </c>
      <c r="AQ75" s="1008"/>
      <c r="AR75" s="1008"/>
      <c r="AS75" s="1008"/>
      <c r="AT75" s="1009"/>
      <c r="AU75" s="1010" t="s">
        <v>550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6714</v>
      </c>
      <c r="R76" s="1008"/>
      <c r="S76" s="1008"/>
      <c r="T76" s="1008"/>
      <c r="U76" s="1009"/>
      <c r="V76" s="1010">
        <v>5593</v>
      </c>
      <c r="W76" s="1008"/>
      <c r="X76" s="1008"/>
      <c r="Y76" s="1008"/>
      <c r="Z76" s="1009"/>
      <c r="AA76" s="1010">
        <v>1121</v>
      </c>
      <c r="AB76" s="1008"/>
      <c r="AC76" s="1008"/>
      <c r="AD76" s="1008"/>
      <c r="AE76" s="1009"/>
      <c r="AF76" s="1010">
        <v>6573</v>
      </c>
      <c r="AG76" s="1008"/>
      <c r="AH76" s="1008"/>
      <c r="AI76" s="1008"/>
      <c r="AJ76" s="1009"/>
      <c r="AK76" s="1010" t="s">
        <v>551</v>
      </c>
      <c r="AL76" s="1008"/>
      <c r="AM76" s="1008"/>
      <c r="AN76" s="1008"/>
      <c r="AO76" s="1009"/>
      <c r="AP76" s="1010">
        <v>6957</v>
      </c>
      <c r="AQ76" s="1008"/>
      <c r="AR76" s="1008"/>
      <c r="AS76" s="1008"/>
      <c r="AT76" s="1009"/>
      <c r="AU76" s="1010">
        <v>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549</v>
      </c>
      <c r="C77" s="1004"/>
      <c r="D77" s="1004"/>
      <c r="E77" s="1004"/>
      <c r="F77" s="1004"/>
      <c r="G77" s="1004"/>
      <c r="H77" s="1004"/>
      <c r="I77" s="1004"/>
      <c r="J77" s="1004"/>
      <c r="K77" s="1004"/>
      <c r="L77" s="1004"/>
      <c r="M77" s="1004"/>
      <c r="N77" s="1004"/>
      <c r="O77" s="1004"/>
      <c r="P77" s="1005"/>
      <c r="Q77" s="1007">
        <v>5062</v>
      </c>
      <c r="R77" s="1008"/>
      <c r="S77" s="1008"/>
      <c r="T77" s="1008"/>
      <c r="U77" s="1009"/>
      <c r="V77" s="1010">
        <v>4719</v>
      </c>
      <c r="W77" s="1008"/>
      <c r="X77" s="1008"/>
      <c r="Y77" s="1008"/>
      <c r="Z77" s="1009"/>
      <c r="AA77" s="1010">
        <v>343</v>
      </c>
      <c r="AB77" s="1008"/>
      <c r="AC77" s="1008"/>
      <c r="AD77" s="1008"/>
      <c r="AE77" s="1009"/>
      <c r="AF77" s="1010">
        <v>5511</v>
      </c>
      <c r="AG77" s="1008"/>
      <c r="AH77" s="1008"/>
      <c r="AI77" s="1008"/>
      <c r="AJ77" s="1009"/>
      <c r="AK77" s="1010" t="s">
        <v>551</v>
      </c>
      <c r="AL77" s="1008"/>
      <c r="AM77" s="1008"/>
      <c r="AN77" s="1008"/>
      <c r="AO77" s="1009"/>
      <c r="AP77" s="1010">
        <v>1174</v>
      </c>
      <c r="AQ77" s="1008"/>
      <c r="AR77" s="1008"/>
      <c r="AS77" s="1008"/>
      <c r="AT77" s="1009"/>
      <c r="AU77" s="1010" t="s">
        <v>550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26329</v>
      </c>
      <c r="AG88" s="988"/>
      <c r="AH88" s="988"/>
      <c r="AI88" s="988"/>
      <c r="AJ88" s="988"/>
      <c r="AK88" s="992"/>
      <c r="AL88" s="992"/>
      <c r="AM88" s="992"/>
      <c r="AN88" s="992"/>
      <c r="AO88" s="992"/>
      <c r="AP88" s="988">
        <v>10608</v>
      </c>
      <c r="AQ88" s="988"/>
      <c r="AR88" s="988"/>
      <c r="AS88" s="988"/>
      <c r="AT88" s="988"/>
      <c r="AU88" s="988">
        <v>570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286</v>
      </c>
      <c r="AG109" s="923"/>
      <c r="AH109" s="923"/>
      <c r="AI109" s="923"/>
      <c r="AJ109" s="924"/>
      <c r="AK109" s="925" t="s">
        <v>285</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286</v>
      </c>
      <c r="BW109" s="923"/>
      <c r="BX109" s="923"/>
      <c r="BY109" s="923"/>
      <c r="BZ109" s="924"/>
      <c r="CA109" s="925" t="s">
        <v>285</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286</v>
      </c>
      <c r="DM109" s="923"/>
      <c r="DN109" s="923"/>
      <c r="DO109" s="923"/>
      <c r="DP109" s="924"/>
      <c r="DQ109" s="925" t="s">
        <v>285</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1061531</v>
      </c>
      <c r="AB110" s="916"/>
      <c r="AC110" s="916"/>
      <c r="AD110" s="916"/>
      <c r="AE110" s="917"/>
      <c r="AF110" s="918">
        <v>1017946</v>
      </c>
      <c r="AG110" s="916"/>
      <c r="AH110" s="916"/>
      <c r="AI110" s="916"/>
      <c r="AJ110" s="917"/>
      <c r="AK110" s="918">
        <v>1088223</v>
      </c>
      <c r="AL110" s="916"/>
      <c r="AM110" s="916"/>
      <c r="AN110" s="916"/>
      <c r="AO110" s="917"/>
      <c r="AP110" s="919">
        <v>12.9</v>
      </c>
      <c r="AQ110" s="920"/>
      <c r="AR110" s="920"/>
      <c r="AS110" s="920"/>
      <c r="AT110" s="921"/>
      <c r="AU110" s="955" t="s">
        <v>60</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13665788</v>
      </c>
      <c r="BR110" s="863"/>
      <c r="BS110" s="863"/>
      <c r="BT110" s="863"/>
      <c r="BU110" s="863"/>
      <c r="BV110" s="863">
        <v>14814098</v>
      </c>
      <c r="BW110" s="863"/>
      <c r="BX110" s="863"/>
      <c r="BY110" s="863"/>
      <c r="BZ110" s="863"/>
      <c r="CA110" s="863">
        <v>15435986</v>
      </c>
      <c r="CB110" s="863"/>
      <c r="CC110" s="863"/>
      <c r="CD110" s="863"/>
      <c r="CE110" s="863"/>
      <c r="CF110" s="887">
        <v>182.7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876145</v>
      </c>
      <c r="BR111" s="835"/>
      <c r="BS111" s="835"/>
      <c r="BT111" s="835"/>
      <c r="BU111" s="835"/>
      <c r="BV111" s="835" t="s">
        <v>110</v>
      </c>
      <c r="BW111" s="835"/>
      <c r="BX111" s="835"/>
      <c r="BY111" s="835"/>
      <c r="BZ111" s="835"/>
      <c r="CA111" s="835" t="s">
        <v>110</v>
      </c>
      <c r="CB111" s="835"/>
      <c r="CC111" s="835"/>
      <c r="CD111" s="835"/>
      <c r="CE111" s="835"/>
      <c r="CF111" s="896" t="s">
        <v>110</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7136687</v>
      </c>
      <c r="BR112" s="835"/>
      <c r="BS112" s="835"/>
      <c r="BT112" s="835"/>
      <c r="BU112" s="835"/>
      <c r="BV112" s="835">
        <v>7586392</v>
      </c>
      <c r="BW112" s="835"/>
      <c r="BX112" s="835"/>
      <c r="BY112" s="835"/>
      <c r="BZ112" s="835"/>
      <c r="CA112" s="835">
        <v>6944067</v>
      </c>
      <c r="CB112" s="835"/>
      <c r="CC112" s="835"/>
      <c r="CD112" s="835"/>
      <c r="CE112" s="835"/>
      <c r="CF112" s="896">
        <v>82.2</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876145</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628420</v>
      </c>
      <c r="AB113" s="944"/>
      <c r="AC113" s="944"/>
      <c r="AD113" s="944"/>
      <c r="AE113" s="945"/>
      <c r="AF113" s="946">
        <v>603871</v>
      </c>
      <c r="AG113" s="944"/>
      <c r="AH113" s="944"/>
      <c r="AI113" s="944"/>
      <c r="AJ113" s="945"/>
      <c r="AK113" s="946">
        <v>590062</v>
      </c>
      <c r="AL113" s="944"/>
      <c r="AM113" s="944"/>
      <c r="AN113" s="944"/>
      <c r="AO113" s="945"/>
      <c r="AP113" s="947">
        <v>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1405942</v>
      </c>
      <c r="BR113" s="835"/>
      <c r="BS113" s="835"/>
      <c r="BT113" s="835"/>
      <c r="BU113" s="835"/>
      <c r="BV113" s="835">
        <v>468210</v>
      </c>
      <c r="BW113" s="835"/>
      <c r="BX113" s="835"/>
      <c r="BY113" s="835"/>
      <c r="BZ113" s="835"/>
      <c r="CA113" s="835">
        <v>570371</v>
      </c>
      <c r="CB113" s="835"/>
      <c r="CC113" s="835"/>
      <c r="CD113" s="835"/>
      <c r="CE113" s="835"/>
      <c r="CF113" s="896">
        <v>6.8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91757</v>
      </c>
      <c r="AB114" s="798"/>
      <c r="AC114" s="798"/>
      <c r="AD114" s="798"/>
      <c r="AE114" s="799"/>
      <c r="AF114" s="800">
        <v>85986</v>
      </c>
      <c r="AG114" s="798"/>
      <c r="AH114" s="798"/>
      <c r="AI114" s="798"/>
      <c r="AJ114" s="799"/>
      <c r="AK114" s="800">
        <v>73221</v>
      </c>
      <c r="AL114" s="798"/>
      <c r="AM114" s="798"/>
      <c r="AN114" s="798"/>
      <c r="AO114" s="799"/>
      <c r="AP114" s="845">
        <v>0.9</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2151508</v>
      </c>
      <c r="BR114" s="835"/>
      <c r="BS114" s="835"/>
      <c r="BT114" s="835"/>
      <c r="BU114" s="835"/>
      <c r="BV114" s="835">
        <v>2274318</v>
      </c>
      <c r="BW114" s="835"/>
      <c r="BX114" s="835"/>
      <c r="BY114" s="835"/>
      <c r="BZ114" s="835"/>
      <c r="CA114" s="835">
        <v>2276332</v>
      </c>
      <c r="CB114" s="835"/>
      <c r="CC114" s="835"/>
      <c r="CD114" s="835"/>
      <c r="CE114" s="835"/>
      <c r="CF114" s="896">
        <v>26.9</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851</v>
      </c>
      <c r="AB115" s="944"/>
      <c r="AC115" s="944"/>
      <c r="AD115" s="944"/>
      <c r="AE115" s="945"/>
      <c r="AF115" s="946">
        <v>876818</v>
      </c>
      <c r="AG115" s="944"/>
      <c r="AH115" s="944"/>
      <c r="AI115" s="944"/>
      <c r="AJ115" s="945"/>
      <c r="AK115" s="946">
        <v>1690</v>
      </c>
      <c r="AL115" s="944"/>
      <c r="AM115" s="944"/>
      <c r="AN115" s="944"/>
      <c r="AO115" s="945"/>
      <c r="AP115" s="947">
        <v>0</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1782559</v>
      </c>
      <c r="AB117" s="930"/>
      <c r="AC117" s="930"/>
      <c r="AD117" s="930"/>
      <c r="AE117" s="931"/>
      <c r="AF117" s="932">
        <v>2584621</v>
      </c>
      <c r="AG117" s="930"/>
      <c r="AH117" s="930"/>
      <c r="AI117" s="930"/>
      <c r="AJ117" s="931"/>
      <c r="AK117" s="932">
        <v>1753196</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286</v>
      </c>
      <c r="AG118" s="923"/>
      <c r="AH118" s="923"/>
      <c r="AI118" s="923"/>
      <c r="AJ118" s="924"/>
      <c r="AK118" s="925" t="s">
        <v>285</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435</v>
      </c>
      <c r="BP119" s="899"/>
      <c r="BQ119" s="903">
        <v>25236070</v>
      </c>
      <c r="BR119" s="866"/>
      <c r="BS119" s="866"/>
      <c r="BT119" s="866"/>
      <c r="BU119" s="866"/>
      <c r="BV119" s="866">
        <v>25143018</v>
      </c>
      <c r="BW119" s="866"/>
      <c r="BX119" s="866"/>
      <c r="BY119" s="866"/>
      <c r="BZ119" s="866"/>
      <c r="CA119" s="866">
        <v>25226756</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4904229</v>
      </c>
      <c r="BR120" s="863"/>
      <c r="BS120" s="863"/>
      <c r="BT120" s="863"/>
      <c r="BU120" s="863"/>
      <c r="BV120" s="863">
        <v>4668049</v>
      </c>
      <c r="BW120" s="863"/>
      <c r="BX120" s="863"/>
      <c r="BY120" s="863"/>
      <c r="BZ120" s="863"/>
      <c r="CA120" s="863">
        <v>4559471</v>
      </c>
      <c r="CB120" s="863"/>
      <c r="CC120" s="863"/>
      <c r="CD120" s="863"/>
      <c r="CE120" s="863"/>
      <c r="CF120" s="887">
        <v>54</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6033468</v>
      </c>
      <c r="DH120" s="863"/>
      <c r="DI120" s="863"/>
      <c r="DJ120" s="863"/>
      <c r="DK120" s="863"/>
      <c r="DL120" s="863">
        <v>5873812</v>
      </c>
      <c r="DM120" s="863"/>
      <c r="DN120" s="863"/>
      <c r="DO120" s="863"/>
      <c r="DP120" s="863"/>
      <c r="DQ120" s="863">
        <v>5318203</v>
      </c>
      <c r="DR120" s="863"/>
      <c r="DS120" s="863"/>
      <c r="DT120" s="863"/>
      <c r="DU120" s="863"/>
      <c r="DV120" s="864">
        <v>62.9</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v>875933</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110</v>
      </c>
      <c r="BR121" s="835"/>
      <c r="BS121" s="835"/>
      <c r="BT121" s="835"/>
      <c r="BU121" s="835"/>
      <c r="BV121" s="835" t="s">
        <v>110</v>
      </c>
      <c r="BW121" s="835"/>
      <c r="BX121" s="835"/>
      <c r="BY121" s="835"/>
      <c r="BZ121" s="835"/>
      <c r="CA121" s="835" t="s">
        <v>110</v>
      </c>
      <c r="CB121" s="835"/>
      <c r="CC121" s="835"/>
      <c r="CD121" s="835"/>
      <c r="CE121" s="835"/>
      <c r="CF121" s="896" t="s">
        <v>110</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1103219</v>
      </c>
      <c r="DH121" s="835"/>
      <c r="DI121" s="835"/>
      <c r="DJ121" s="835"/>
      <c r="DK121" s="835"/>
      <c r="DL121" s="835">
        <v>1013110</v>
      </c>
      <c r="DM121" s="835"/>
      <c r="DN121" s="835"/>
      <c r="DO121" s="835"/>
      <c r="DP121" s="835"/>
      <c r="DQ121" s="835">
        <v>922768</v>
      </c>
      <c r="DR121" s="835"/>
      <c r="DS121" s="835"/>
      <c r="DT121" s="835"/>
      <c r="DU121" s="835"/>
      <c r="DV121" s="812">
        <v>10.9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14557567</v>
      </c>
      <c r="BR122" s="866"/>
      <c r="BS122" s="866"/>
      <c r="BT122" s="866"/>
      <c r="BU122" s="866"/>
      <c r="BV122" s="866">
        <v>15227796</v>
      </c>
      <c r="BW122" s="866"/>
      <c r="BX122" s="866"/>
      <c r="BY122" s="866"/>
      <c r="BZ122" s="866"/>
      <c r="CA122" s="866">
        <v>15102660</v>
      </c>
      <c r="CB122" s="866"/>
      <c r="CC122" s="866"/>
      <c r="CD122" s="866"/>
      <c r="CE122" s="866"/>
      <c r="CF122" s="867">
        <v>178.8</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v>699470</v>
      </c>
      <c r="DM122" s="835"/>
      <c r="DN122" s="835"/>
      <c r="DO122" s="835"/>
      <c r="DP122" s="835"/>
      <c r="DQ122" s="835">
        <v>703096</v>
      </c>
      <c r="DR122" s="835"/>
      <c r="DS122" s="835"/>
      <c r="DT122" s="835"/>
      <c r="DU122" s="835"/>
      <c r="DV122" s="812">
        <v>8.3000000000000007</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443</v>
      </c>
      <c r="BP123" s="899"/>
      <c r="BQ123" s="853">
        <v>19461796</v>
      </c>
      <c r="BR123" s="854"/>
      <c r="BS123" s="854"/>
      <c r="BT123" s="854"/>
      <c r="BU123" s="854"/>
      <c r="BV123" s="854">
        <v>19895845</v>
      </c>
      <c r="BW123" s="854"/>
      <c r="BX123" s="854"/>
      <c r="BY123" s="854"/>
      <c r="BZ123" s="854"/>
      <c r="CA123" s="854">
        <v>19662131</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69.8</v>
      </c>
      <c r="BR124" s="852"/>
      <c r="BS124" s="852"/>
      <c r="BT124" s="852"/>
      <c r="BU124" s="852"/>
      <c r="BV124" s="852">
        <v>61.7</v>
      </c>
      <c r="BW124" s="852"/>
      <c r="BX124" s="852"/>
      <c r="BY124" s="852"/>
      <c r="BZ124" s="852"/>
      <c r="CA124" s="852">
        <v>65.8</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851</v>
      </c>
      <c r="AB127" s="798"/>
      <c r="AC127" s="798"/>
      <c r="AD127" s="798"/>
      <c r="AE127" s="799"/>
      <c r="AF127" s="800">
        <v>885</v>
      </c>
      <c r="AG127" s="798"/>
      <c r="AH127" s="798"/>
      <c r="AI127" s="798"/>
      <c r="AJ127" s="799"/>
      <c r="AK127" s="800">
        <v>1690</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110</v>
      </c>
      <c r="AB128" s="819"/>
      <c r="AC128" s="819"/>
      <c r="AD128" s="819"/>
      <c r="AE128" s="820"/>
      <c r="AF128" s="821">
        <v>720500</v>
      </c>
      <c r="AG128" s="819"/>
      <c r="AH128" s="819"/>
      <c r="AI128" s="819"/>
      <c r="AJ128" s="820"/>
      <c r="AK128" s="821" t="s">
        <v>110</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110</v>
      </c>
      <c r="BG128" s="805"/>
      <c r="BH128" s="805"/>
      <c r="BI128" s="805"/>
      <c r="BJ128" s="805"/>
      <c r="BK128" s="805"/>
      <c r="BL128" s="828"/>
      <c r="BM128" s="804">
        <v>13.4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9383318</v>
      </c>
      <c r="AB129" s="798"/>
      <c r="AC129" s="798"/>
      <c r="AD129" s="798"/>
      <c r="AE129" s="799"/>
      <c r="AF129" s="800">
        <v>9628866</v>
      </c>
      <c r="AG129" s="798"/>
      <c r="AH129" s="798"/>
      <c r="AI129" s="798"/>
      <c r="AJ129" s="799"/>
      <c r="AK129" s="800">
        <v>9597012</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110</v>
      </c>
      <c r="BG129" s="788"/>
      <c r="BH129" s="788"/>
      <c r="BI129" s="788"/>
      <c r="BJ129" s="788"/>
      <c r="BK129" s="788"/>
      <c r="BL129" s="789"/>
      <c r="BM129" s="787">
        <v>18.399999999999999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1115113</v>
      </c>
      <c r="AB130" s="798"/>
      <c r="AC130" s="798"/>
      <c r="AD130" s="798"/>
      <c r="AE130" s="799"/>
      <c r="AF130" s="800">
        <v>1137987</v>
      </c>
      <c r="AG130" s="798"/>
      <c r="AH130" s="798"/>
      <c r="AI130" s="798"/>
      <c r="AJ130" s="799"/>
      <c r="AK130" s="800">
        <v>1147997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7.9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8268205</v>
      </c>
      <c r="AB131" s="781"/>
      <c r="AC131" s="781"/>
      <c r="AD131" s="781"/>
      <c r="AE131" s="782"/>
      <c r="AF131" s="783">
        <v>8490879</v>
      </c>
      <c r="AG131" s="781"/>
      <c r="AH131" s="781"/>
      <c r="AI131" s="781"/>
      <c r="AJ131" s="782"/>
      <c r="AK131" s="783">
        <v>8449015</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65.8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8.0724413580000007</v>
      </c>
      <c r="AB132" s="761"/>
      <c r="AC132" s="761"/>
      <c r="AD132" s="761"/>
      <c r="AE132" s="762"/>
      <c r="AF132" s="763">
        <v>8.5519296649999994</v>
      </c>
      <c r="AG132" s="761"/>
      <c r="AH132" s="761"/>
      <c r="AI132" s="761"/>
      <c r="AJ132" s="762"/>
      <c r="AK132" s="763">
        <v>7.1629533150000002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9.1999999999999993</v>
      </c>
      <c r="AB133" s="740"/>
      <c r="AC133" s="740"/>
      <c r="AD133" s="740"/>
      <c r="AE133" s="741"/>
      <c r="AF133" s="739">
        <v>8.6999999999999993</v>
      </c>
      <c r="AG133" s="740"/>
      <c r="AH133" s="740"/>
      <c r="AI133" s="740"/>
      <c r="AJ133" s="741"/>
      <c r="AK133" s="739">
        <v>7.9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2793625</v>
      </c>
      <c r="L9" s="266">
        <v>55659</v>
      </c>
      <c r="M9" s="267">
        <v>88814</v>
      </c>
      <c r="N9" s="268">
        <v>-37.299999999999997</v>
      </c>
    </row>
    <row r="10" spans="1:16" x14ac:dyDescent="0.15">
      <c r="A10" s="250"/>
      <c r="B10" s="246"/>
      <c r="C10" s="246"/>
      <c r="D10" s="246"/>
      <c r="E10" s="246"/>
      <c r="F10" s="246"/>
      <c r="G10" s="1166" t="s">
        <v>477</v>
      </c>
      <c r="H10" s="1167"/>
      <c r="I10" s="1167"/>
      <c r="J10" s="1168"/>
      <c r="K10" s="269">
        <v>250556</v>
      </c>
      <c r="L10" s="270">
        <v>4992</v>
      </c>
      <c r="M10" s="271">
        <v>7348</v>
      </c>
      <c r="N10" s="272">
        <v>-32.1</v>
      </c>
    </row>
    <row r="11" spans="1:16" ht="13.5" customHeight="1" x14ac:dyDescent="0.15">
      <c r="A11" s="250"/>
      <c r="B11" s="246"/>
      <c r="C11" s="246"/>
      <c r="D11" s="246"/>
      <c r="E11" s="246"/>
      <c r="F11" s="246"/>
      <c r="G11" s="1166" t="s">
        <v>478</v>
      </c>
      <c r="H11" s="1167"/>
      <c r="I11" s="1167"/>
      <c r="J11" s="1168"/>
      <c r="K11" s="269">
        <v>605498</v>
      </c>
      <c r="L11" s="270">
        <v>12064</v>
      </c>
      <c r="M11" s="271">
        <v>9064</v>
      </c>
      <c r="N11" s="272">
        <v>33.1</v>
      </c>
    </row>
    <row r="12" spans="1:16" ht="13.5" customHeight="1" x14ac:dyDescent="0.15">
      <c r="A12" s="250"/>
      <c r="B12" s="246"/>
      <c r="C12" s="246"/>
      <c r="D12" s="246"/>
      <c r="E12" s="246"/>
      <c r="F12" s="246"/>
      <c r="G12" s="1166" t="s">
        <v>479</v>
      </c>
      <c r="H12" s="1167"/>
      <c r="I12" s="1167"/>
      <c r="J12" s="1168"/>
      <c r="K12" s="269">
        <v>106157</v>
      </c>
      <c r="L12" s="270">
        <v>2115</v>
      </c>
      <c r="M12" s="271">
        <v>917</v>
      </c>
      <c r="N12" s="272">
        <v>130.6</v>
      </c>
    </row>
    <row r="13" spans="1:16" ht="13.5" customHeight="1" x14ac:dyDescent="0.15">
      <c r="A13" s="250"/>
      <c r="B13" s="246"/>
      <c r="C13" s="246"/>
      <c r="D13" s="246"/>
      <c r="E13" s="246"/>
      <c r="F13" s="246"/>
      <c r="G13" s="1166" t="s">
        <v>480</v>
      </c>
      <c r="H13" s="1167"/>
      <c r="I13" s="1167"/>
      <c r="J13" s="1168"/>
      <c r="K13" s="269" t="s">
        <v>481</v>
      </c>
      <c r="L13" s="270" t="s">
        <v>481</v>
      </c>
      <c r="M13" s="271">
        <v>11</v>
      </c>
      <c r="N13" s="272" t="s">
        <v>481</v>
      </c>
    </row>
    <row r="14" spans="1:16" ht="13.5" customHeight="1" x14ac:dyDescent="0.15">
      <c r="A14" s="250"/>
      <c r="B14" s="246"/>
      <c r="C14" s="246"/>
      <c r="D14" s="246"/>
      <c r="E14" s="246"/>
      <c r="F14" s="246"/>
      <c r="G14" s="1166" t="s">
        <v>482</v>
      </c>
      <c r="H14" s="1167"/>
      <c r="I14" s="1167"/>
      <c r="J14" s="1168"/>
      <c r="K14" s="269">
        <v>164386</v>
      </c>
      <c r="L14" s="270">
        <v>3275</v>
      </c>
      <c r="M14" s="271">
        <v>3976</v>
      </c>
      <c r="N14" s="272">
        <v>-17.600000000000001</v>
      </c>
    </row>
    <row r="15" spans="1:16" ht="13.5" customHeight="1" x14ac:dyDescent="0.15">
      <c r="A15" s="250"/>
      <c r="B15" s="246"/>
      <c r="C15" s="246"/>
      <c r="D15" s="246"/>
      <c r="E15" s="246"/>
      <c r="F15" s="246"/>
      <c r="G15" s="1166" t="s">
        <v>483</v>
      </c>
      <c r="H15" s="1167"/>
      <c r="I15" s="1167"/>
      <c r="J15" s="1168"/>
      <c r="K15" s="269">
        <v>79516</v>
      </c>
      <c r="L15" s="270">
        <v>1584</v>
      </c>
      <c r="M15" s="271">
        <v>2094</v>
      </c>
      <c r="N15" s="272">
        <v>-24.4</v>
      </c>
    </row>
    <row r="16" spans="1:16" x14ac:dyDescent="0.15">
      <c r="A16" s="250"/>
      <c r="B16" s="246"/>
      <c r="C16" s="246"/>
      <c r="D16" s="246"/>
      <c r="E16" s="246"/>
      <c r="F16" s="246"/>
      <c r="G16" s="1169" t="s">
        <v>484</v>
      </c>
      <c r="H16" s="1170"/>
      <c r="I16" s="1170"/>
      <c r="J16" s="1171"/>
      <c r="K16" s="270">
        <v>-133312</v>
      </c>
      <c r="L16" s="270">
        <v>-2656</v>
      </c>
      <c r="M16" s="271">
        <v>-9674</v>
      </c>
      <c r="N16" s="272">
        <v>-72.5</v>
      </c>
    </row>
    <row r="17" spans="1:16" x14ac:dyDescent="0.15">
      <c r="A17" s="250"/>
      <c r="B17" s="246"/>
      <c r="C17" s="246"/>
      <c r="D17" s="246"/>
      <c r="E17" s="246"/>
      <c r="F17" s="246"/>
      <c r="G17" s="1169" t="s">
        <v>169</v>
      </c>
      <c r="H17" s="1170"/>
      <c r="I17" s="1170"/>
      <c r="J17" s="1171"/>
      <c r="K17" s="270">
        <v>3866426</v>
      </c>
      <c r="L17" s="270">
        <v>77033</v>
      </c>
      <c r="M17" s="271">
        <v>102550</v>
      </c>
      <c r="N17" s="272">
        <v>-24.9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7.25</v>
      </c>
      <c r="L21" s="283">
        <v>9.9600000000000009</v>
      </c>
      <c r="M21" s="284">
        <v>-2.71</v>
      </c>
      <c r="N21" s="251"/>
      <c r="O21" s="285"/>
      <c r="P21" s="281"/>
    </row>
    <row r="22" spans="1:16" s="286" customFormat="1" x14ac:dyDescent="0.15">
      <c r="A22" s="281"/>
      <c r="B22" s="251"/>
      <c r="C22" s="251"/>
      <c r="D22" s="251"/>
      <c r="E22" s="251"/>
      <c r="F22" s="251"/>
      <c r="G22" s="1163" t="s">
        <v>490</v>
      </c>
      <c r="H22" s="1164"/>
      <c r="I22" s="1164"/>
      <c r="J22" s="1165"/>
      <c r="K22" s="287">
        <v>101</v>
      </c>
      <c r="L22" s="288">
        <v>97.8</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1088223</v>
      </c>
      <c r="L32" s="296">
        <v>21681</v>
      </c>
      <c r="M32" s="297">
        <v>68120</v>
      </c>
      <c r="N32" s="298">
        <v>-68.2</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13</v>
      </c>
      <c r="N34" s="298" t="s">
        <v>481</v>
      </c>
    </row>
    <row r="35" spans="1:16" ht="27" customHeight="1" x14ac:dyDescent="0.15">
      <c r="A35" s="250"/>
      <c r="B35" s="246"/>
      <c r="C35" s="246"/>
      <c r="D35" s="246"/>
      <c r="E35" s="246"/>
      <c r="F35" s="246"/>
      <c r="G35" s="1154" t="s">
        <v>497</v>
      </c>
      <c r="H35" s="1155"/>
      <c r="I35" s="1155"/>
      <c r="J35" s="1156"/>
      <c r="K35" s="296">
        <v>590062</v>
      </c>
      <c r="L35" s="296">
        <v>11756</v>
      </c>
      <c r="M35" s="297">
        <v>17609</v>
      </c>
      <c r="N35" s="298">
        <v>-33.200000000000003</v>
      </c>
    </row>
    <row r="36" spans="1:16" ht="27" customHeight="1" x14ac:dyDescent="0.15">
      <c r="A36" s="250"/>
      <c r="B36" s="246"/>
      <c r="C36" s="246"/>
      <c r="D36" s="246"/>
      <c r="E36" s="246"/>
      <c r="F36" s="246"/>
      <c r="G36" s="1154" t="s">
        <v>498</v>
      </c>
      <c r="H36" s="1155"/>
      <c r="I36" s="1155"/>
      <c r="J36" s="1156"/>
      <c r="K36" s="296">
        <v>73221</v>
      </c>
      <c r="L36" s="296">
        <v>1459</v>
      </c>
      <c r="M36" s="297">
        <v>2944</v>
      </c>
      <c r="N36" s="298">
        <v>-50.4</v>
      </c>
    </row>
    <row r="37" spans="1:16" ht="13.5" customHeight="1" x14ac:dyDescent="0.15">
      <c r="A37" s="250"/>
      <c r="B37" s="246"/>
      <c r="C37" s="246"/>
      <c r="D37" s="246"/>
      <c r="E37" s="246"/>
      <c r="F37" s="246"/>
      <c r="G37" s="1154" t="s">
        <v>499</v>
      </c>
      <c r="H37" s="1155"/>
      <c r="I37" s="1155"/>
      <c r="J37" s="1156"/>
      <c r="K37" s="296">
        <v>1690</v>
      </c>
      <c r="L37" s="296">
        <v>34</v>
      </c>
      <c r="M37" s="297">
        <v>1200</v>
      </c>
      <c r="N37" s="298">
        <v>-97.2</v>
      </c>
    </row>
    <row r="38" spans="1:16" ht="27" customHeight="1" x14ac:dyDescent="0.15">
      <c r="A38" s="250"/>
      <c r="B38" s="246"/>
      <c r="C38" s="246"/>
      <c r="D38" s="246"/>
      <c r="E38" s="246"/>
      <c r="F38" s="246"/>
      <c r="G38" s="1157" t="s">
        <v>500</v>
      </c>
      <c r="H38" s="1158"/>
      <c r="I38" s="1158"/>
      <c r="J38" s="1159"/>
      <c r="K38" s="299" t="s">
        <v>481</v>
      </c>
      <c r="L38" s="299" t="s">
        <v>481</v>
      </c>
      <c r="M38" s="300">
        <v>5</v>
      </c>
      <c r="N38" s="301" t="s">
        <v>481</v>
      </c>
      <c r="O38" s="295"/>
    </row>
    <row r="39" spans="1:16" x14ac:dyDescent="0.15">
      <c r="A39" s="250"/>
      <c r="B39" s="246"/>
      <c r="C39" s="246"/>
      <c r="D39" s="246"/>
      <c r="E39" s="246"/>
      <c r="F39" s="246"/>
      <c r="G39" s="1157" t="s">
        <v>501</v>
      </c>
      <c r="H39" s="1158"/>
      <c r="I39" s="1158"/>
      <c r="J39" s="1159"/>
      <c r="K39" s="302" t="s">
        <v>481</v>
      </c>
      <c r="L39" s="302" t="s">
        <v>481</v>
      </c>
      <c r="M39" s="303">
        <v>-3946</v>
      </c>
      <c r="N39" s="304" t="s">
        <v>481</v>
      </c>
      <c r="O39" s="295"/>
    </row>
    <row r="40" spans="1:16" ht="27" customHeight="1" x14ac:dyDescent="0.15">
      <c r="A40" s="250"/>
      <c r="B40" s="246"/>
      <c r="C40" s="246"/>
      <c r="D40" s="246"/>
      <c r="E40" s="246"/>
      <c r="F40" s="246"/>
      <c r="G40" s="1154" t="s">
        <v>502</v>
      </c>
      <c r="H40" s="1155"/>
      <c r="I40" s="1155"/>
      <c r="J40" s="1156"/>
      <c r="K40" s="302">
        <v>-1147997</v>
      </c>
      <c r="L40" s="302">
        <v>-22872</v>
      </c>
      <c r="M40" s="303">
        <v>-59158</v>
      </c>
      <c r="N40" s="304">
        <v>-61.3</v>
      </c>
      <c r="O40" s="295"/>
    </row>
    <row r="41" spans="1:16" x14ac:dyDescent="0.15">
      <c r="A41" s="250"/>
      <c r="B41" s="246"/>
      <c r="C41" s="246"/>
      <c r="D41" s="246"/>
      <c r="E41" s="246"/>
      <c r="F41" s="246"/>
      <c r="G41" s="1160" t="s">
        <v>280</v>
      </c>
      <c r="H41" s="1161"/>
      <c r="I41" s="1161"/>
      <c r="J41" s="1162"/>
      <c r="K41" s="296">
        <v>605199</v>
      </c>
      <c r="L41" s="302">
        <v>12058</v>
      </c>
      <c r="M41" s="303">
        <v>26787</v>
      </c>
      <c r="N41" s="304">
        <v>-55</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1405148</v>
      </c>
      <c r="J51" s="322">
        <v>27537</v>
      </c>
      <c r="K51" s="323">
        <v>-36.299999999999997</v>
      </c>
      <c r="L51" s="324">
        <v>50880</v>
      </c>
      <c r="M51" s="325">
        <v>18.8</v>
      </c>
      <c r="N51" s="326">
        <v>-55.1</v>
      </c>
    </row>
    <row r="52" spans="1:14" x14ac:dyDescent="0.15">
      <c r="A52" s="250"/>
      <c r="B52" s="246"/>
      <c r="C52" s="246"/>
      <c r="D52" s="246"/>
      <c r="E52" s="246"/>
      <c r="F52" s="246"/>
      <c r="G52" s="327"/>
      <c r="H52" s="328" t="s">
        <v>513</v>
      </c>
      <c r="I52" s="329">
        <v>860018</v>
      </c>
      <c r="J52" s="330">
        <v>16854</v>
      </c>
      <c r="K52" s="331">
        <v>1.9</v>
      </c>
      <c r="L52" s="332">
        <v>26879</v>
      </c>
      <c r="M52" s="333">
        <v>22</v>
      </c>
      <c r="N52" s="334">
        <v>-20.100000000000001</v>
      </c>
    </row>
    <row r="53" spans="1:14" x14ac:dyDescent="0.15">
      <c r="A53" s="250"/>
      <c r="B53" s="246"/>
      <c r="C53" s="246"/>
      <c r="D53" s="246"/>
      <c r="E53" s="246"/>
      <c r="F53" s="246"/>
      <c r="G53" s="312" t="s">
        <v>514</v>
      </c>
      <c r="H53" s="313"/>
      <c r="I53" s="321">
        <v>2052649</v>
      </c>
      <c r="J53" s="322">
        <v>40352</v>
      </c>
      <c r="K53" s="323">
        <v>46.5</v>
      </c>
      <c r="L53" s="324">
        <v>63956</v>
      </c>
      <c r="M53" s="325">
        <v>25.7</v>
      </c>
      <c r="N53" s="326">
        <v>20.8</v>
      </c>
    </row>
    <row r="54" spans="1:14" x14ac:dyDescent="0.15">
      <c r="A54" s="250"/>
      <c r="B54" s="246"/>
      <c r="C54" s="246"/>
      <c r="D54" s="246"/>
      <c r="E54" s="246"/>
      <c r="F54" s="246"/>
      <c r="G54" s="327"/>
      <c r="H54" s="328" t="s">
        <v>513</v>
      </c>
      <c r="I54" s="329">
        <v>1135512</v>
      </c>
      <c r="J54" s="330">
        <v>22322</v>
      </c>
      <c r="K54" s="331">
        <v>32.4</v>
      </c>
      <c r="L54" s="332">
        <v>29239</v>
      </c>
      <c r="M54" s="333">
        <v>8.8000000000000007</v>
      </c>
      <c r="N54" s="334">
        <v>23.6</v>
      </c>
    </row>
    <row r="55" spans="1:14" x14ac:dyDescent="0.15">
      <c r="A55" s="250"/>
      <c r="B55" s="246"/>
      <c r="C55" s="246"/>
      <c r="D55" s="246"/>
      <c r="E55" s="246"/>
      <c r="F55" s="246"/>
      <c r="G55" s="312" t="s">
        <v>515</v>
      </c>
      <c r="H55" s="313"/>
      <c r="I55" s="321">
        <v>1672351</v>
      </c>
      <c r="J55" s="322">
        <v>32976</v>
      </c>
      <c r="K55" s="323">
        <v>-18.3</v>
      </c>
      <c r="L55" s="324">
        <v>66255</v>
      </c>
      <c r="M55" s="325">
        <v>3.6</v>
      </c>
      <c r="N55" s="326">
        <v>-21.9</v>
      </c>
    </row>
    <row r="56" spans="1:14" x14ac:dyDescent="0.15">
      <c r="A56" s="250"/>
      <c r="B56" s="246"/>
      <c r="C56" s="246"/>
      <c r="D56" s="246"/>
      <c r="E56" s="246"/>
      <c r="F56" s="246"/>
      <c r="G56" s="327"/>
      <c r="H56" s="328" t="s">
        <v>513</v>
      </c>
      <c r="I56" s="329">
        <v>1175659</v>
      </c>
      <c r="J56" s="330">
        <v>23182</v>
      </c>
      <c r="K56" s="331">
        <v>3.9</v>
      </c>
      <c r="L56" s="332">
        <v>31822</v>
      </c>
      <c r="M56" s="333">
        <v>8.8000000000000007</v>
      </c>
      <c r="N56" s="334">
        <v>-4.9000000000000004</v>
      </c>
    </row>
    <row r="57" spans="1:14" x14ac:dyDescent="0.15">
      <c r="A57" s="250"/>
      <c r="B57" s="246"/>
      <c r="C57" s="246"/>
      <c r="D57" s="246"/>
      <c r="E57" s="246"/>
      <c r="F57" s="246"/>
      <c r="G57" s="312" t="s">
        <v>516</v>
      </c>
      <c r="H57" s="313"/>
      <c r="I57" s="321">
        <v>1409577</v>
      </c>
      <c r="J57" s="322">
        <v>27963</v>
      </c>
      <c r="K57" s="323">
        <v>-15.2</v>
      </c>
      <c r="L57" s="324">
        <v>85459</v>
      </c>
      <c r="M57" s="325">
        <v>29</v>
      </c>
      <c r="N57" s="326">
        <v>-44.2</v>
      </c>
    </row>
    <row r="58" spans="1:14" x14ac:dyDescent="0.15">
      <c r="A58" s="250"/>
      <c r="B58" s="246"/>
      <c r="C58" s="246"/>
      <c r="D58" s="246"/>
      <c r="E58" s="246"/>
      <c r="F58" s="246"/>
      <c r="G58" s="327"/>
      <c r="H58" s="328" t="s">
        <v>513</v>
      </c>
      <c r="I58" s="329">
        <v>977972</v>
      </c>
      <c r="J58" s="330">
        <v>19401</v>
      </c>
      <c r="K58" s="331">
        <v>-16.3</v>
      </c>
      <c r="L58" s="332">
        <v>44378</v>
      </c>
      <c r="M58" s="333">
        <v>39.5</v>
      </c>
      <c r="N58" s="334">
        <v>-55.8</v>
      </c>
    </row>
    <row r="59" spans="1:14" x14ac:dyDescent="0.15">
      <c r="A59" s="250"/>
      <c r="B59" s="246"/>
      <c r="C59" s="246"/>
      <c r="D59" s="246"/>
      <c r="E59" s="246"/>
      <c r="F59" s="246"/>
      <c r="G59" s="312" t="s">
        <v>517</v>
      </c>
      <c r="H59" s="313"/>
      <c r="I59" s="321">
        <v>1748364</v>
      </c>
      <c r="J59" s="322">
        <v>34834</v>
      </c>
      <c r="K59" s="323">
        <v>24.6</v>
      </c>
      <c r="L59" s="324">
        <v>83280</v>
      </c>
      <c r="M59" s="325">
        <v>-2.5</v>
      </c>
      <c r="N59" s="326">
        <v>27.1</v>
      </c>
    </row>
    <row r="60" spans="1:14" x14ac:dyDescent="0.15">
      <c r="A60" s="250"/>
      <c r="B60" s="246"/>
      <c r="C60" s="246"/>
      <c r="D60" s="246"/>
      <c r="E60" s="246"/>
      <c r="F60" s="246"/>
      <c r="G60" s="327"/>
      <c r="H60" s="328" t="s">
        <v>513</v>
      </c>
      <c r="I60" s="335">
        <v>1127098</v>
      </c>
      <c r="J60" s="330">
        <v>22456</v>
      </c>
      <c r="K60" s="331">
        <v>15.7</v>
      </c>
      <c r="L60" s="332">
        <v>43123</v>
      </c>
      <c r="M60" s="333">
        <v>-2.8</v>
      </c>
      <c r="N60" s="334">
        <v>18.5</v>
      </c>
    </row>
    <row r="61" spans="1:14" x14ac:dyDescent="0.15">
      <c r="A61" s="250"/>
      <c r="B61" s="246"/>
      <c r="C61" s="246"/>
      <c r="D61" s="246"/>
      <c r="E61" s="246"/>
      <c r="F61" s="246"/>
      <c r="G61" s="312" t="s">
        <v>518</v>
      </c>
      <c r="H61" s="336"/>
      <c r="I61" s="337">
        <v>1657618</v>
      </c>
      <c r="J61" s="338">
        <v>32732</v>
      </c>
      <c r="K61" s="339">
        <v>0.3</v>
      </c>
      <c r="L61" s="340">
        <v>69966</v>
      </c>
      <c r="M61" s="341">
        <v>14.9</v>
      </c>
      <c r="N61" s="326">
        <v>-14.6</v>
      </c>
    </row>
    <row r="62" spans="1:14" x14ac:dyDescent="0.15">
      <c r="A62" s="250"/>
      <c r="B62" s="246"/>
      <c r="C62" s="246"/>
      <c r="D62" s="246"/>
      <c r="E62" s="246"/>
      <c r="F62" s="246"/>
      <c r="G62" s="327"/>
      <c r="H62" s="328" t="s">
        <v>513</v>
      </c>
      <c r="I62" s="329">
        <v>1055252</v>
      </c>
      <c r="J62" s="330">
        <v>20843</v>
      </c>
      <c r="K62" s="331">
        <v>7.5</v>
      </c>
      <c r="L62" s="332">
        <v>35088</v>
      </c>
      <c r="M62" s="333">
        <v>15.3</v>
      </c>
      <c r="N62" s="334">
        <v>-7.8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22.25</v>
      </c>
      <c r="G47" s="12">
        <v>21.13</v>
      </c>
      <c r="H47" s="12">
        <v>19.850000000000001</v>
      </c>
      <c r="I47" s="12">
        <v>17.61</v>
      </c>
      <c r="J47" s="13">
        <v>20.05</v>
      </c>
    </row>
    <row r="48" spans="2:10" ht="57.75" customHeight="1" x14ac:dyDescent="0.15">
      <c r="B48" s="14"/>
      <c r="C48" s="1174" t="s">
        <v>4</v>
      </c>
      <c r="D48" s="1174"/>
      <c r="E48" s="1175"/>
      <c r="F48" s="15">
        <v>6.5</v>
      </c>
      <c r="G48" s="16">
        <v>4.46</v>
      </c>
      <c r="H48" s="16">
        <v>4.9800000000000004</v>
      </c>
      <c r="I48" s="16">
        <v>7.55</v>
      </c>
      <c r="J48" s="17">
        <v>6.64</v>
      </c>
    </row>
    <row r="49" spans="2:10" ht="57.75" customHeight="1" thickBot="1" x14ac:dyDescent="0.2">
      <c r="B49" s="18"/>
      <c r="C49" s="1176" t="s">
        <v>5</v>
      </c>
      <c r="D49" s="1176"/>
      <c r="E49" s="1177"/>
      <c r="F49" s="19" t="s">
        <v>525</v>
      </c>
      <c r="G49" s="20" t="s">
        <v>526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2018-11-19T09:58:16Z</cp:lastPrinted>
  <dcterms:created xsi:type="dcterms:W3CDTF">2018-01-24T04:25:24Z</dcterms:created>
  <dcterms:modified xsi:type="dcterms:W3CDTF">2018-11-19T09:58:39Z</dcterms:modified>
  <cp:category/>
</cp:coreProperties>
</file>