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rv-fs1\下水道課共有\●管理班\経営分析比較表\R01\経営比較分析表（H30決算）の分析等について\【経営比較分析表】2018_122394_47_1718\"/>
    </mc:Choice>
  </mc:AlternateContent>
  <workbookProtection workbookAlgorithmName="SHA-512" workbookHashValue="KNW3IDadKDN0z9RcFykNJeR0NCEI55D6u85T91r9h5I25x5TqabOHdhEHYaMOVkOeCrcOplVZtp/sch7Qqb+bw==" workbookSaltValue="TnwEvW9/jHZN0LvV1981t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<sst xmlns="http://schemas.openxmlformats.org/spreadsheetml/2006/main" count="228" uniqueCount="111">
  <si>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</si>
  <si>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</si>
  <si>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</si>
  <si>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</si>
  <si>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</si>
  <si>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</si>
  <si>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</si>
  <si>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</si>
  <si>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</si>
  <si>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</si>
  <si>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</si>
  <si>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</si>
  <si>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</si>
  <si>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</si>
  <si>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</si>
  <si>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</si>
  <si>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</si>
  <si>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</si>
  <si>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</si>
  <si>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</si>
  <si>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</si>
  <si>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</si>
  <si>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</si>
  <si>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</si>
  <si>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</si>
  <si>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</si>
  <si>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</si>
  <si>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</si>
  <si>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</si>
  <si>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</si>
  <si>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</si>
  <si>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</si>
  <si>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</si>
  <si>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</si>
  <si>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</si>
  <si>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</si>
  <si>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</si>
  <si>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</si>
  <si>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</si>
  <si>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</si>
  <si>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</si>
  <si>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</si>
  <si>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</si>
  <si>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</si>
  <si>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</si>
  <si>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</si>
  <si>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</si>
  <si>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</si>
  <si>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</si>
  <si>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</si>
  <si>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</si>
  <si>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</si>
  <si>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</si>
  <si>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</si>
  <si>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</si>
  <si>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</si>
  <si>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</si>
  <si>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</si>
  <si>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</si>
  <si>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</si>
  <si>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</si>
  <si>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</si>
  <si>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</si>
  <si>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</si>
  <si>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</si>
  <si>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</si>
  <si>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</si>
  <si>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</si>
  <si>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</si>
  <si>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</si>
  <si>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</si>
  <si>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</si>
  <si>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</si>
  <si>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</si>
  <si>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</si>
  <si>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</si>
  <si>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</si>
  <si>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</si>
  <si>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</si>
  <si>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</si>
  <si>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</si>
  <si>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</si>
  <si>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</si>
  <si>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</si>
  <si>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</si>
  <si>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</si>
  <si>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</si>
  <si>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</si>
  <si>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</si>
  <si>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</si>
  <si>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</si>
  <si>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</si>
  <si>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</si>
  <si>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</si>
  <si>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</si>
  <si>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</si>
  <si>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千葉県　大網白里市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</si>
  <si>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</si>
  <si>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</si>
  <si>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</si>
  <si>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</si>
  <si>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</si>
  <si>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</si>
  <si>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</si>
  <si>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</si>
  <si>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</si>
  <si>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</si>
  <si>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</si>
  <si>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地方債の償還増が平成29年度まで続き、不足分を資本的収入（基準外繰入金）により補っている現状から、収益的収支比率は100％を下回っている。一方で、地方債の償還が進んでいることなどから、企業債残高対事業規模比率は平均値を下回っている。
　資本費平準化債の発行により、汚水処理費を抑制しているため、年度間での汚水処理原価はほぼ一定となっている。また、併せて経費回収率が平均を上回る要因の一つともなっている。
　市全体の人口は減少傾向にあるものの、公共下水道の整備済区域では人口微増が継続しており、水洗化率の傾向に反映されている。
</t>
  </si>
  <si>
    <t xml:space="preserve">　処理場・ポンプ場は供用開始後25年以上が経過しており、老朽化対策として平成24～27年度に第１期改築更新工事を、平成30～令和2年度の３か年において第２期改築更新工事を実施しているところであり、今後も継続的に対応を図っていく。
　市内の汚水管渠の一部について、硫化水素が原因とみられる腐食が確認されたため、平成２５年度から定期的に管内調査を実施している。
</t>
  </si>
  <si>
    <t xml:space="preserve">　施設の老朽化対策に多額の費用を要するため、現状では新たな面整備を抑制している状況である。
　起債の償還については、償還ピークを過ぎ、資本費平準化債の借り入れにより負担を抑制しながら、汚水処理原価や経費回収率も一定の水準を維持している状況であるが、一般会計からの繰入れに頼っている部分は依然大きいところとなっている。
　今後、施設については供用開始後30年を超え、処理場、ポンプ場及び管渠の老朽化に伴い補修や更新を行う必要があることや、人口の減少に伴う有収水量の減少、ついては使用料収入の減少も想定される。
　令和２年度から公営企業会計に移行するが、投資・財政計画を中心とした経営戦略にもとづき、持続的経営を確保できるよう取り組む。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</si>
</sst>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0.35</c:v>
                </c:pt>
                <c:pt idx="1">
                  <c:v>0.12</c:v>
                </c:pt>
                <c:pt idx="2">
                  <c:v>0.19</c:v>
                </c:pt>
                <c:pt idx="3">
                  <c:v>0.35</c:v>
                </c:pt>
                <c:pt idx="4" formatCode="#,##0.00;&quot;△&quot;#,##0.00">
                  <c:v>0</c:v>
                </c:pt>
              </c:numCache>
            </c:numRef>
          </c:val>
        </c:ser>
        <c:dLbls>
          <c:showLegendKey val="0"/>
          <c:showVal val="0"/>
          <c:showCatName val="0"/>
          <c:showSerName val="0"/>
          <c:showPercent val="0"/>
          <c:showBubbleSize val="0"/>
        </c:dLbls>
        <c:gapWidth val="150"/>
        <c:axId val="397974296"/>
        <c:axId val="39797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ser>
        <c:dLbls>
          <c:showLegendKey val="0"/>
          <c:showVal val="0"/>
          <c:showCatName val="0"/>
          <c:showSerName val="0"/>
          <c:showPercent val="0"/>
          <c:showBubbleSize val="0"/>
        </c:dLbls>
        <c:marker val="1"/>
        <c:smooth val="0"/>
        <c:axId val="397974296"/>
        <c:axId val="397972336"/>
      </c:lineChart>
      <c:dateAx>
        <c:axId val="397974296"/>
        <c:scaling>
          <c:orientation val="minMax"/>
        </c:scaling>
        <c:delete val="1"/>
        <c:axPos val="b"/>
        <c:numFmt formatCode="ge" sourceLinked="1"/>
        <c:majorTickMark val="none"/>
        <c:minorTickMark val="none"/>
        <c:tickLblPos val="none"/>
        <c:crossAx val="397972336"/>
        <c:crosses val="autoZero"/>
        <c:auto val="1"/>
        <c:lblOffset val="100"/>
        <c:baseTimeUnit val="years"/>
      </c:dateAx>
      <c:valAx>
        <c:axId val="39797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79742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54.58</c:v>
                </c:pt>
                <c:pt idx="1">
                  <c:v>60.63</c:v>
                </c:pt>
                <c:pt idx="2">
                  <c:v>62.55</c:v>
                </c:pt>
                <c:pt idx="3">
                  <c:v>63.17</c:v>
                </c:pt>
                <c:pt idx="4">
                  <c:v>58.37</c:v>
                </c:pt>
              </c:numCache>
            </c:numRef>
          </c:val>
        </c:ser>
        <c:dLbls>
          <c:showLegendKey val="0"/>
          <c:showVal val="0"/>
          <c:showCatName val="0"/>
          <c:showSerName val="0"/>
          <c:showPercent val="0"/>
          <c:showBubbleSize val="0"/>
        </c:dLbls>
        <c:gapWidth val="150"/>
        <c:axId val="399567024"/>
        <c:axId val="39955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ser>
        <c:dLbls>
          <c:showLegendKey val="0"/>
          <c:showVal val="0"/>
          <c:showCatName val="0"/>
          <c:showSerName val="0"/>
          <c:showPercent val="0"/>
          <c:showBubbleSize val="0"/>
        </c:dLbls>
        <c:marker val="1"/>
        <c:smooth val="0"/>
        <c:axId val="399567024"/>
        <c:axId val="399559576"/>
      </c:lineChart>
      <c:dateAx>
        <c:axId val="399567024"/>
        <c:scaling>
          <c:orientation val="minMax"/>
        </c:scaling>
        <c:delete val="1"/>
        <c:axPos val="b"/>
        <c:numFmt formatCode="ge" sourceLinked="1"/>
        <c:majorTickMark val="none"/>
        <c:minorTickMark val="none"/>
        <c:tickLblPos val="none"/>
        <c:crossAx val="399559576"/>
        <c:crosses val="autoZero"/>
        <c:auto val="1"/>
        <c:lblOffset val="100"/>
        <c:baseTimeUnit val="years"/>
      </c:dateAx>
      <c:valAx>
        <c:axId val="39955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5670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93.32</c:v>
                </c:pt>
                <c:pt idx="1">
                  <c:v>94.88</c:v>
                </c:pt>
                <c:pt idx="2">
                  <c:v>95.75</c:v>
                </c:pt>
                <c:pt idx="3">
                  <c:v>96.29</c:v>
                </c:pt>
                <c:pt idx="4">
                  <c:v>96.44</c:v>
                </c:pt>
              </c:numCache>
            </c:numRef>
          </c:val>
        </c:ser>
        <c:dLbls>
          <c:showLegendKey val="0"/>
          <c:showVal val="0"/>
          <c:showCatName val="0"/>
          <c:showSerName val="0"/>
          <c:showPercent val="0"/>
          <c:showBubbleSize val="0"/>
        </c:dLbls>
        <c:gapWidth val="150"/>
        <c:axId val="399369296"/>
        <c:axId val="39937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ser>
        <c:dLbls>
          <c:showLegendKey val="0"/>
          <c:showVal val="0"/>
          <c:showCatName val="0"/>
          <c:showSerName val="0"/>
          <c:showPercent val="0"/>
          <c:showBubbleSize val="0"/>
        </c:dLbls>
        <c:marker val="1"/>
        <c:smooth val="0"/>
        <c:axId val="399369296"/>
        <c:axId val="399370472"/>
      </c:lineChart>
      <c:dateAx>
        <c:axId val="399369296"/>
        <c:scaling>
          <c:orientation val="minMax"/>
        </c:scaling>
        <c:delete val="1"/>
        <c:axPos val="b"/>
        <c:numFmt formatCode="ge" sourceLinked="1"/>
        <c:majorTickMark val="none"/>
        <c:minorTickMark val="none"/>
        <c:tickLblPos val="none"/>
        <c:crossAx val="399370472"/>
        <c:crosses val="autoZero"/>
        <c:auto val="1"/>
        <c:lblOffset val="100"/>
        <c:baseTimeUnit val="years"/>
      </c:dateAx>
      <c:valAx>
        <c:axId val="39937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3692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84.19</c:v>
                </c:pt>
                <c:pt idx="1">
                  <c:v>81.62</c:v>
                </c:pt>
                <c:pt idx="2">
                  <c:v>82.07</c:v>
                </c:pt>
                <c:pt idx="3">
                  <c:v>81.13</c:v>
                </c:pt>
                <c:pt idx="4">
                  <c:v>79.27</c:v>
                </c:pt>
              </c:numCache>
            </c:numRef>
          </c:val>
        </c:ser>
        <c:dLbls>
          <c:showLegendKey val="0"/>
          <c:showVal val="0"/>
          <c:showCatName val="0"/>
          <c:showSerName val="0"/>
          <c:showPercent val="0"/>
          <c:showBubbleSize val="0"/>
        </c:dLbls>
        <c:gapWidth val="150"/>
        <c:axId val="399367728"/>
        <c:axId val="39936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367728"/>
        <c:axId val="399368120"/>
      </c:lineChart>
      <c:dateAx>
        <c:axId val="399367728"/>
        <c:scaling>
          <c:orientation val="minMax"/>
        </c:scaling>
        <c:delete val="1"/>
        <c:axPos val="b"/>
        <c:numFmt formatCode="ge" sourceLinked="1"/>
        <c:majorTickMark val="none"/>
        <c:minorTickMark val="none"/>
        <c:tickLblPos val="none"/>
        <c:crossAx val="399368120"/>
        <c:crosses val="autoZero"/>
        <c:auto val="1"/>
        <c:lblOffset val="100"/>
        <c:baseTimeUnit val="years"/>
      </c:dateAx>
      <c:valAx>
        <c:axId val="39936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3677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365768"/>
        <c:axId val="39936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365768"/>
        <c:axId val="399366552"/>
      </c:lineChart>
      <c:dateAx>
        <c:axId val="399365768"/>
        <c:scaling>
          <c:orientation val="minMax"/>
        </c:scaling>
        <c:delete val="1"/>
        <c:axPos val="b"/>
        <c:numFmt formatCode="ge" sourceLinked="1"/>
        <c:majorTickMark val="none"/>
        <c:minorTickMark val="none"/>
        <c:tickLblPos val="none"/>
        <c:crossAx val="399366552"/>
        <c:crosses val="autoZero"/>
        <c:auto val="1"/>
        <c:lblOffset val="100"/>
        <c:baseTimeUnit val="years"/>
      </c:dateAx>
      <c:valAx>
        <c:axId val="39936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3657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370864"/>
        <c:axId val="3993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370864"/>
        <c:axId val="399370080"/>
      </c:lineChart>
      <c:dateAx>
        <c:axId val="399370864"/>
        <c:scaling>
          <c:orientation val="minMax"/>
        </c:scaling>
        <c:delete val="1"/>
        <c:axPos val="b"/>
        <c:numFmt formatCode="ge" sourceLinked="1"/>
        <c:majorTickMark val="none"/>
        <c:minorTickMark val="none"/>
        <c:tickLblPos val="none"/>
        <c:crossAx val="399370080"/>
        <c:crosses val="autoZero"/>
        <c:auto val="1"/>
        <c:lblOffset val="100"/>
        <c:baseTimeUnit val="years"/>
      </c:dateAx>
      <c:valAx>
        <c:axId val="3993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3708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366944"/>
        <c:axId val="39936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366944"/>
        <c:axId val="399368904"/>
      </c:lineChart>
      <c:dateAx>
        <c:axId val="399366944"/>
        <c:scaling>
          <c:orientation val="minMax"/>
        </c:scaling>
        <c:delete val="1"/>
        <c:axPos val="b"/>
        <c:numFmt formatCode="ge" sourceLinked="1"/>
        <c:majorTickMark val="none"/>
        <c:minorTickMark val="none"/>
        <c:tickLblPos val="none"/>
        <c:crossAx val="399368904"/>
        <c:crosses val="autoZero"/>
        <c:auto val="1"/>
        <c:lblOffset val="100"/>
        <c:baseTimeUnit val="years"/>
      </c:dateAx>
      <c:valAx>
        <c:axId val="39936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3669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562320"/>
        <c:axId val="3995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562320"/>
        <c:axId val="399563104"/>
      </c:lineChart>
      <c:dateAx>
        <c:axId val="399562320"/>
        <c:scaling>
          <c:orientation val="minMax"/>
        </c:scaling>
        <c:delete val="1"/>
        <c:axPos val="b"/>
        <c:numFmt formatCode="ge" sourceLinked="1"/>
        <c:majorTickMark val="none"/>
        <c:minorTickMark val="none"/>
        <c:tickLblPos val="none"/>
        <c:crossAx val="399563104"/>
        <c:crosses val="autoZero"/>
        <c:auto val="1"/>
        <c:lblOffset val="100"/>
        <c:baseTimeUnit val="years"/>
      </c:dateAx>
      <c:valAx>
        <c:axId val="3995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5623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800.89</c:v>
                </c:pt>
                <c:pt idx="1">
                  <c:v>796.23</c:v>
                </c:pt>
                <c:pt idx="2">
                  <c:v>808.82</c:v>
                </c:pt>
                <c:pt idx="3">
                  <c:v>705.7</c:v>
                </c:pt>
                <c:pt idx="4">
                  <c:v>754.69</c:v>
                </c:pt>
              </c:numCache>
            </c:numRef>
          </c:val>
        </c:ser>
        <c:dLbls>
          <c:showLegendKey val="0"/>
          <c:showVal val="0"/>
          <c:showCatName val="0"/>
          <c:showSerName val="0"/>
          <c:showPercent val="0"/>
          <c:showBubbleSize val="0"/>
        </c:dLbls>
        <c:gapWidth val="150"/>
        <c:axId val="399560752"/>
        <c:axId val="39956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ser>
        <c:dLbls>
          <c:showLegendKey val="0"/>
          <c:showVal val="0"/>
          <c:showCatName val="0"/>
          <c:showSerName val="0"/>
          <c:showPercent val="0"/>
          <c:showBubbleSize val="0"/>
        </c:dLbls>
        <c:marker val="1"/>
        <c:smooth val="0"/>
        <c:axId val="399560752"/>
        <c:axId val="399561144"/>
      </c:lineChart>
      <c:dateAx>
        <c:axId val="399560752"/>
        <c:scaling>
          <c:orientation val="minMax"/>
        </c:scaling>
        <c:delete val="1"/>
        <c:axPos val="b"/>
        <c:numFmt formatCode="ge" sourceLinked="1"/>
        <c:majorTickMark val="none"/>
        <c:minorTickMark val="none"/>
        <c:tickLblPos val="none"/>
        <c:crossAx val="399561144"/>
        <c:crosses val="autoZero"/>
        <c:auto val="1"/>
        <c:lblOffset val="100"/>
        <c:baseTimeUnit val="years"/>
      </c:dateAx>
      <c:valAx>
        <c:axId val="39956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5607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92.54</c:v>
                </c:pt>
                <c:pt idx="1">
                  <c:v>91.15</c:v>
                </c:pt>
                <c:pt idx="2">
                  <c:v>90.01</c:v>
                </c:pt>
                <c:pt idx="3">
                  <c:v>93.26</c:v>
                </c:pt>
                <c:pt idx="4">
                  <c:v>87.81</c:v>
                </c:pt>
              </c:numCache>
            </c:numRef>
          </c:val>
        </c:ser>
        <c:dLbls>
          <c:showLegendKey val="0"/>
          <c:showVal val="0"/>
          <c:showCatName val="0"/>
          <c:showSerName val="0"/>
          <c:showPercent val="0"/>
          <c:showBubbleSize val="0"/>
        </c:dLbls>
        <c:gapWidth val="150"/>
        <c:axId val="399565456"/>
        <c:axId val="39956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ser>
        <c:dLbls>
          <c:showLegendKey val="0"/>
          <c:showVal val="0"/>
          <c:showCatName val="0"/>
          <c:showSerName val="0"/>
          <c:showPercent val="0"/>
          <c:showBubbleSize val="0"/>
        </c:dLbls>
        <c:marker val="1"/>
        <c:smooth val="0"/>
        <c:axId val="399565456"/>
        <c:axId val="399561928"/>
      </c:lineChart>
      <c:dateAx>
        <c:axId val="399565456"/>
        <c:scaling>
          <c:orientation val="minMax"/>
        </c:scaling>
        <c:delete val="1"/>
        <c:axPos val="b"/>
        <c:numFmt formatCode="ge" sourceLinked="1"/>
        <c:majorTickMark val="none"/>
        <c:minorTickMark val="none"/>
        <c:tickLblPos val="none"/>
        <c:crossAx val="399561928"/>
        <c:crosses val="autoZero"/>
        <c:auto val="1"/>
        <c:lblOffset val="100"/>
        <c:baseTimeUnit val="years"/>
      </c:dateAx>
      <c:valAx>
        <c:axId val="39956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5654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189.5</c:v>
                </c:pt>
                <c:pt idx="1">
                  <c:v>195.19</c:v>
                </c:pt>
                <c:pt idx="2">
                  <c:v>196.2</c:v>
                </c:pt>
                <c:pt idx="3">
                  <c:v>189.55</c:v>
                </c:pt>
                <c:pt idx="4">
                  <c:v>196.78</c:v>
                </c:pt>
              </c:numCache>
            </c:numRef>
          </c:val>
        </c:ser>
        <c:dLbls>
          <c:showLegendKey val="0"/>
          <c:showVal val="0"/>
          <c:showCatName val="0"/>
          <c:showSerName val="0"/>
          <c:showPercent val="0"/>
          <c:showBubbleSize val="0"/>
        </c:dLbls>
        <c:gapWidth val="150"/>
        <c:axId val="399561536"/>
        <c:axId val="39956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ser>
        <c:dLbls>
          <c:showLegendKey val="0"/>
          <c:showVal val="0"/>
          <c:showCatName val="0"/>
          <c:showSerName val="0"/>
          <c:showPercent val="0"/>
          <c:showBubbleSize val="0"/>
        </c:dLbls>
        <c:marker val="1"/>
        <c:smooth val="0"/>
        <c:axId val="399561536"/>
        <c:axId val="399566240"/>
      </c:lineChart>
      <c:dateAx>
        <c:axId val="399561536"/>
        <c:scaling>
          <c:orientation val="minMax"/>
        </c:scaling>
        <c:delete val="1"/>
        <c:axPos val="b"/>
        <c:numFmt formatCode="ge" sourceLinked="1"/>
        <c:majorTickMark val="none"/>
        <c:minorTickMark val="none"/>
        <c:tickLblPos val="none"/>
        <c:crossAx val="399566240"/>
        <c:crosses val="autoZero"/>
        <c:auto val="1"/>
        <c:lblOffset val="100"/>
        <c:baseTimeUnit val="years"/>
      </c:dateAx>
      <c:valAx>
        <c:axId val="3995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95615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D1" zoomScale="70" zoomScaleNormal="70"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2</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大網白里市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4</v>
      </c>
      <c r="C7" s="43"/>
      <c r="D7" s="43"/>
      <c r="E7" s="43"/>
      <c r="F7" s="43"/>
      <c r="G7" s="43"/>
      <c r="H7" s="43"/>
      <c r="I7" s="43" t="s">
        <v>13</v>
      </c>
      <c r="J7" s="43"/>
      <c r="K7" s="43"/>
      <c r="L7" s="43"/>
      <c r="M7" s="43"/>
      <c r="N7" s="43"/>
      <c r="O7" s="43"/>
      <c r="P7" s="43" t="s">
        <v>5</v>
      </c>
      <c r="Q7" s="43"/>
      <c r="R7" s="43"/>
      <c r="S7" s="43"/>
      <c r="T7" s="43"/>
      <c r="U7" s="43"/>
      <c r="V7" s="43"/>
      <c r="W7" s="43" t="s">
        <v>15</v>
      </c>
      <c r="X7" s="43"/>
      <c r="Y7" s="43"/>
      <c r="Z7" s="43"/>
      <c r="AA7" s="43"/>
      <c r="AB7" s="43"/>
      <c r="AC7" s="43"/>
      <c r="AD7" s="43" t="s">
        <v>8</v>
      </c>
      <c r="AE7" s="43"/>
      <c r="AF7" s="43"/>
      <c r="AG7" s="43"/>
      <c r="AH7" s="43"/>
      <c r="AI7" s="43"/>
      <c r="AJ7" s="43"/>
      <c r="AK7" s="3"/>
      <c r="AL7" s="43" t="s">
        <v>17</v>
      </c>
      <c r="AM7" s="43"/>
      <c r="AN7" s="43"/>
      <c r="AO7" s="43"/>
      <c r="AP7" s="43"/>
      <c r="AQ7" s="43"/>
      <c r="AR7" s="43"/>
      <c r="AS7" s="43"/>
      <c r="AT7" s="43" t="s">
        <v>9</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Cc2</v>
      </c>
      <c r="X8" s="44"/>
      <c r="Y8" s="44"/>
      <c r="Z8" s="44"/>
      <c r="AA8" s="44"/>
      <c r="AB8" s="44"/>
      <c r="AC8" s="44"/>
      <c r="AD8" s="45" t="str">
        <f>データ!$M$6</f>
        <v>非設置</v>
      </c>
      <c r="AE8" s="45"/>
      <c r="AF8" s="45"/>
      <c r="AG8" s="45"/>
      <c r="AH8" s="45"/>
      <c r="AI8" s="45"/>
      <c r="AJ8" s="45"/>
      <c r="AK8" s="3"/>
      <c r="AL8" s="46">
        <f>データ!S6</f>
        <v>49620</v>
      </c>
      <c r="AM8" s="46"/>
      <c r="AN8" s="46"/>
      <c r="AO8" s="46"/>
      <c r="AP8" s="46"/>
      <c r="AQ8" s="46"/>
      <c r="AR8" s="46"/>
      <c r="AS8" s="46"/>
      <c r="AT8" s="47">
        <f>データ!T6</f>
        <v>58.08</v>
      </c>
      <c r="AU8" s="47"/>
      <c r="AV8" s="47"/>
      <c r="AW8" s="47"/>
      <c r="AX8" s="47"/>
      <c r="AY8" s="47"/>
      <c r="AZ8" s="47"/>
      <c r="BA8" s="47"/>
      <c r="BB8" s="47">
        <f>データ!U6</f>
        <v>854.34</v>
      </c>
      <c r="BC8" s="47"/>
      <c r="BD8" s="47"/>
      <c r="BE8" s="47"/>
      <c r="BF8" s="47"/>
      <c r="BG8" s="47"/>
      <c r="BH8" s="47"/>
      <c r="BI8" s="47"/>
      <c r="BJ8" s="3"/>
      <c r="BK8" s="3"/>
      <c r="BL8" s="48" t="s">
        <v>14</v>
      </c>
      <c r="BM8" s="49"/>
      <c r="BN8" s="17" t="s">
        <v>21</v>
      </c>
      <c r="BO8" s="20"/>
      <c r="BP8" s="20"/>
      <c r="BQ8" s="20"/>
      <c r="BR8" s="20"/>
      <c r="BS8" s="20"/>
      <c r="BT8" s="20"/>
      <c r="BU8" s="20"/>
      <c r="BV8" s="20"/>
      <c r="BW8" s="20"/>
      <c r="BX8" s="20"/>
      <c r="BY8" s="24"/>
    </row>
    <row r="9" spans="1:78" ht="18.75" customHeight="1" x14ac:dyDescent="0.15">
      <c r="A9" s="2"/>
      <c r="B9" s="43" t="s">
        <v>22</v>
      </c>
      <c r="C9" s="43"/>
      <c r="D9" s="43"/>
      <c r="E9" s="43"/>
      <c r="F9" s="43"/>
      <c r="G9" s="43"/>
      <c r="H9" s="43"/>
      <c r="I9" s="43" t="s">
        <v>24</v>
      </c>
      <c r="J9" s="43"/>
      <c r="K9" s="43"/>
      <c r="L9" s="43"/>
      <c r="M9" s="43"/>
      <c r="N9" s="43"/>
      <c r="O9" s="43"/>
      <c r="P9" s="43" t="s">
        <v>26</v>
      </c>
      <c r="Q9" s="43"/>
      <c r="R9" s="43"/>
      <c r="S9" s="43"/>
      <c r="T9" s="43"/>
      <c r="U9" s="43"/>
      <c r="V9" s="43"/>
      <c r="W9" s="43" t="s">
        <v>29</v>
      </c>
      <c r="X9" s="43"/>
      <c r="Y9" s="43"/>
      <c r="Z9" s="43"/>
      <c r="AA9" s="43"/>
      <c r="AB9" s="43"/>
      <c r="AC9" s="43"/>
      <c r="AD9" s="43" t="s">
        <v>23</v>
      </c>
      <c r="AE9" s="43"/>
      <c r="AF9" s="43"/>
      <c r="AG9" s="43"/>
      <c r="AH9" s="43"/>
      <c r="AI9" s="43"/>
      <c r="AJ9" s="43"/>
      <c r="AK9" s="3"/>
      <c r="AL9" s="43" t="s">
        <v>31</v>
      </c>
      <c r="AM9" s="43"/>
      <c r="AN9" s="43"/>
      <c r="AO9" s="43"/>
      <c r="AP9" s="43"/>
      <c r="AQ9" s="43"/>
      <c r="AR9" s="43"/>
      <c r="AS9" s="43"/>
      <c r="AT9" s="43" t="s">
        <v>33</v>
      </c>
      <c r="AU9" s="43"/>
      <c r="AV9" s="43"/>
      <c r="AW9" s="43"/>
      <c r="AX9" s="43"/>
      <c r="AY9" s="43"/>
      <c r="AZ9" s="43"/>
      <c r="BA9" s="43"/>
      <c r="BB9" s="43" t="s">
        <v>34</v>
      </c>
      <c r="BC9" s="43"/>
      <c r="BD9" s="43"/>
      <c r="BE9" s="43"/>
      <c r="BF9" s="43"/>
      <c r="BG9" s="43"/>
      <c r="BH9" s="43"/>
      <c r="BI9" s="43"/>
      <c r="BJ9" s="3"/>
      <c r="BK9" s="3"/>
      <c r="BL9" s="50" t="s">
        <v>37</v>
      </c>
      <c r="BM9" s="51"/>
      <c r="BN9" s="18" t="s">
        <v>38</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50.26</v>
      </c>
      <c r="Q10" s="47"/>
      <c r="R10" s="47"/>
      <c r="S10" s="47"/>
      <c r="T10" s="47"/>
      <c r="U10" s="47"/>
      <c r="V10" s="47"/>
      <c r="W10" s="47">
        <f>データ!Q6</f>
        <v>88.17</v>
      </c>
      <c r="X10" s="47"/>
      <c r="Y10" s="47"/>
      <c r="Z10" s="47"/>
      <c r="AA10" s="47"/>
      <c r="AB10" s="47"/>
      <c r="AC10" s="47"/>
      <c r="AD10" s="46">
        <f>データ!R6</f>
        <v>3132</v>
      </c>
      <c r="AE10" s="46"/>
      <c r="AF10" s="46"/>
      <c r="AG10" s="46"/>
      <c r="AH10" s="46"/>
      <c r="AI10" s="46"/>
      <c r="AJ10" s="46"/>
      <c r="AK10" s="2"/>
      <c r="AL10" s="46">
        <f>データ!V6</f>
        <v>24847</v>
      </c>
      <c r="AM10" s="46"/>
      <c r="AN10" s="46"/>
      <c r="AO10" s="46"/>
      <c r="AP10" s="46"/>
      <c r="AQ10" s="46"/>
      <c r="AR10" s="46"/>
      <c r="AS10" s="46"/>
      <c r="AT10" s="47">
        <f>データ!W6</f>
        <v>5.22</v>
      </c>
      <c r="AU10" s="47"/>
      <c r="AV10" s="47"/>
      <c r="AW10" s="47"/>
      <c r="AX10" s="47"/>
      <c r="AY10" s="47"/>
      <c r="AZ10" s="47"/>
      <c r="BA10" s="47"/>
      <c r="BB10" s="47">
        <f>データ!X6</f>
        <v>4759.96</v>
      </c>
      <c r="BC10" s="47"/>
      <c r="BD10" s="47"/>
      <c r="BE10" s="47"/>
      <c r="BF10" s="47"/>
      <c r="BG10" s="47"/>
      <c r="BH10" s="47"/>
      <c r="BI10" s="47"/>
      <c r="BJ10" s="2"/>
      <c r="BK10" s="2"/>
      <c r="BL10" s="52" t="s">
        <v>40</v>
      </c>
      <c r="BM10" s="53"/>
      <c r="BN10" s="19" t="s">
        <v>32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41</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108</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44</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5"/>
      <c r="BM48" s="76"/>
      <c r="BN48" s="76"/>
      <c r="BO48" s="76"/>
      <c r="BP48" s="76"/>
      <c r="BQ48" s="76"/>
      <c r="BR48" s="76"/>
      <c r="BS48" s="76"/>
      <c r="BT48" s="76"/>
      <c r="BU48" s="76"/>
      <c r="BV48" s="76"/>
      <c r="BW48" s="76"/>
      <c r="BX48" s="76"/>
      <c r="BY48" s="76"/>
      <c r="BZ48" s="7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5"/>
      <c r="BM49" s="76"/>
      <c r="BN49" s="76"/>
      <c r="BO49" s="76"/>
      <c r="BP49" s="76"/>
      <c r="BQ49" s="76"/>
      <c r="BR49" s="76"/>
      <c r="BS49" s="76"/>
      <c r="BT49" s="76"/>
      <c r="BU49" s="76"/>
      <c r="BV49" s="76"/>
      <c r="BW49" s="76"/>
      <c r="BX49" s="76"/>
      <c r="BY49" s="76"/>
      <c r="BZ49" s="7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5"/>
      <c r="BM50" s="76"/>
      <c r="BN50" s="76"/>
      <c r="BO50" s="76"/>
      <c r="BP50" s="76"/>
      <c r="BQ50" s="76"/>
      <c r="BR50" s="76"/>
      <c r="BS50" s="76"/>
      <c r="BT50" s="76"/>
      <c r="BU50" s="76"/>
      <c r="BV50" s="76"/>
      <c r="BW50" s="76"/>
      <c r="BX50" s="76"/>
      <c r="BY50" s="76"/>
      <c r="BZ50" s="7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5"/>
      <c r="BM51" s="76"/>
      <c r="BN51" s="76"/>
      <c r="BO51" s="76"/>
      <c r="BP51" s="76"/>
      <c r="BQ51" s="76"/>
      <c r="BR51" s="76"/>
      <c r="BS51" s="76"/>
      <c r="BT51" s="76"/>
      <c r="BU51" s="76"/>
      <c r="BV51" s="76"/>
      <c r="BW51" s="76"/>
      <c r="BX51" s="76"/>
      <c r="BY51" s="76"/>
      <c r="BZ51" s="7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5"/>
      <c r="BM52" s="76"/>
      <c r="BN52" s="76"/>
      <c r="BO52" s="76"/>
      <c r="BP52" s="76"/>
      <c r="BQ52" s="76"/>
      <c r="BR52" s="76"/>
      <c r="BS52" s="76"/>
      <c r="BT52" s="76"/>
      <c r="BU52" s="76"/>
      <c r="BV52" s="76"/>
      <c r="BW52" s="76"/>
      <c r="BX52" s="76"/>
      <c r="BY52" s="76"/>
      <c r="BZ52" s="7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5"/>
      <c r="BM53" s="76"/>
      <c r="BN53" s="76"/>
      <c r="BO53" s="76"/>
      <c r="BP53" s="76"/>
      <c r="BQ53" s="76"/>
      <c r="BR53" s="76"/>
      <c r="BS53" s="76"/>
      <c r="BT53" s="76"/>
      <c r="BU53" s="76"/>
      <c r="BV53" s="76"/>
      <c r="BW53" s="76"/>
      <c r="BX53" s="76"/>
      <c r="BY53" s="76"/>
      <c r="BZ53" s="7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5"/>
      <c r="BM54" s="76"/>
      <c r="BN54" s="76"/>
      <c r="BO54" s="76"/>
      <c r="BP54" s="76"/>
      <c r="BQ54" s="76"/>
      <c r="BR54" s="76"/>
      <c r="BS54" s="76"/>
      <c r="BT54" s="76"/>
      <c r="BU54" s="76"/>
      <c r="BV54" s="76"/>
      <c r="BW54" s="76"/>
      <c r="BX54" s="76"/>
      <c r="BY54" s="76"/>
      <c r="BZ54" s="7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5"/>
      <c r="BM55" s="76"/>
      <c r="BN55" s="76"/>
      <c r="BO55" s="76"/>
      <c r="BP55" s="76"/>
      <c r="BQ55" s="76"/>
      <c r="BR55" s="76"/>
      <c r="BS55" s="76"/>
      <c r="BT55" s="76"/>
      <c r="BU55" s="76"/>
      <c r="BV55" s="76"/>
      <c r="BW55" s="76"/>
      <c r="BX55" s="76"/>
      <c r="BY55" s="76"/>
      <c r="BZ55" s="77"/>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5"/>
      <c r="BM56" s="76"/>
      <c r="BN56" s="76"/>
      <c r="BO56" s="76"/>
      <c r="BP56" s="76"/>
      <c r="BQ56" s="76"/>
      <c r="BR56" s="76"/>
      <c r="BS56" s="76"/>
      <c r="BT56" s="76"/>
      <c r="BU56" s="76"/>
      <c r="BV56" s="76"/>
      <c r="BW56" s="76"/>
      <c r="BX56" s="76"/>
      <c r="BY56" s="76"/>
      <c r="BZ56" s="77"/>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5"/>
      <c r="BM57" s="76"/>
      <c r="BN57" s="76"/>
      <c r="BO57" s="76"/>
      <c r="BP57" s="76"/>
      <c r="BQ57" s="76"/>
      <c r="BR57" s="76"/>
      <c r="BS57" s="76"/>
      <c r="BT57" s="76"/>
      <c r="BU57" s="76"/>
      <c r="BV57" s="76"/>
      <c r="BW57" s="76"/>
      <c r="BX57" s="76"/>
      <c r="BY57" s="76"/>
      <c r="BZ57" s="77"/>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5"/>
      <c r="BM58" s="76"/>
      <c r="BN58" s="76"/>
      <c r="BO58" s="76"/>
      <c r="BP58" s="76"/>
      <c r="BQ58" s="76"/>
      <c r="BR58" s="76"/>
      <c r="BS58" s="76"/>
      <c r="BT58" s="76"/>
      <c r="BU58" s="76"/>
      <c r="BV58" s="76"/>
      <c r="BW58" s="76"/>
      <c r="BX58" s="76"/>
      <c r="BY58" s="76"/>
      <c r="BZ58" s="7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5"/>
      <c r="BM59" s="76"/>
      <c r="BN59" s="76"/>
      <c r="BO59" s="76"/>
      <c r="BP59" s="76"/>
      <c r="BQ59" s="76"/>
      <c r="BR59" s="76"/>
      <c r="BS59" s="76"/>
      <c r="BT59" s="76"/>
      <c r="BU59" s="76"/>
      <c r="BV59" s="76"/>
      <c r="BW59" s="76"/>
      <c r="BX59" s="76"/>
      <c r="BY59" s="76"/>
      <c r="BZ59" s="77"/>
    </row>
    <row r="60" spans="1:78" ht="13.5" customHeight="1" x14ac:dyDescent="0.15">
      <c r="A60" s="2"/>
      <c r="B60" s="60" t="s">
        <v>10</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5"/>
      <c r="BM60" s="76"/>
      <c r="BN60" s="76"/>
      <c r="BO60" s="76"/>
      <c r="BP60" s="76"/>
      <c r="BQ60" s="76"/>
      <c r="BR60" s="76"/>
      <c r="BS60" s="76"/>
      <c r="BT60" s="76"/>
      <c r="BU60" s="76"/>
      <c r="BV60" s="76"/>
      <c r="BW60" s="76"/>
      <c r="BX60" s="76"/>
      <c r="BY60" s="76"/>
      <c r="BZ60" s="77"/>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5"/>
      <c r="BM61" s="76"/>
      <c r="BN61" s="76"/>
      <c r="BO61" s="76"/>
      <c r="BP61" s="76"/>
      <c r="BQ61" s="76"/>
      <c r="BR61" s="76"/>
      <c r="BS61" s="76"/>
      <c r="BT61" s="76"/>
      <c r="BU61" s="76"/>
      <c r="BV61" s="76"/>
      <c r="BW61" s="76"/>
      <c r="BX61" s="76"/>
      <c r="BY61" s="76"/>
      <c r="BZ61" s="7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5"/>
      <c r="BM62" s="76"/>
      <c r="BN62" s="76"/>
      <c r="BO62" s="76"/>
      <c r="BP62" s="76"/>
      <c r="BQ62" s="76"/>
      <c r="BR62" s="76"/>
      <c r="BS62" s="76"/>
      <c r="BT62" s="76"/>
      <c r="BU62" s="76"/>
      <c r="BV62" s="76"/>
      <c r="BW62" s="76"/>
      <c r="BX62" s="76"/>
      <c r="BY62" s="76"/>
      <c r="BZ62" s="7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8"/>
      <c r="BM63" s="79"/>
      <c r="BN63" s="79"/>
      <c r="BO63" s="79"/>
      <c r="BP63" s="79"/>
      <c r="BQ63" s="79"/>
      <c r="BR63" s="79"/>
      <c r="BS63" s="79"/>
      <c r="BT63" s="79"/>
      <c r="BU63" s="79"/>
      <c r="BV63" s="79"/>
      <c r="BW63" s="79"/>
      <c r="BX63" s="79"/>
      <c r="BY63" s="79"/>
      <c r="BZ63" s="80"/>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11</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110</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46</v>
      </c>
    </row>
    <row r="84" spans="1:78" x14ac:dyDescent="0.15">
      <c r="C84" s="2"/>
    </row>
    <row r="85" spans="1:78" hidden="1" x14ac:dyDescent="0.15">
      <c r="B85" s="6" t="s">
        <v>47</v>
      </c>
      <c r="C85" s="6"/>
      <c r="D85" s="6"/>
      <c r="E85" s="6" t="s">
        <v>48</v>
      </c>
      <c r="F85" s="6" t="s">
        <v>50</v>
      </c>
      <c r="G85" s="6" t="s">
        <v>51</v>
      </c>
      <c r="H85" s="6" t="s">
        <v>45</v>
      </c>
      <c r="I85" s="6" t="s">
        <v>12</v>
      </c>
      <c r="J85" s="6" t="s">
        <v>52</v>
      </c>
      <c r="K85" s="6" t="s">
        <v>53</v>
      </c>
      <c r="L85" s="6" t="s">
        <v>35</v>
      </c>
      <c r="M85" s="6" t="s">
        <v>39</v>
      </c>
      <c r="N85" s="6" t="s">
        <v>54</v>
      </c>
      <c r="O85" s="6" t="s">
        <v>55</v>
      </c>
    </row>
    <row r="86" spans="1:78" hidden="1" x14ac:dyDescent="0.15">
      <c r="B86" s="6"/>
      <c r="C86" s="6"/>
      <c r="D86" s="6"/>
      <c r="E86" s="6" t="str">
        <f>データ!AI6</f>
        <v/>
      </c>
      <c r="F86" s="6" t="s">
        <v>42</v>
      </c>
      <c r="G86" s="6" t="s">
        <v>42</v>
      </c>
      <c r="H86" s="6" t="str">
        <f>データ!BP6</f>
        <v>【682.78】</v>
      </c>
      <c r="I86" s="6" t="str">
        <f>データ!CA6</f>
        <v>【100.91】</v>
      </c>
      <c r="J86" s="6" t="str">
        <f>データ!CL6</f>
        <v>【136.86】</v>
      </c>
      <c r="K86" s="6" t="str">
        <f>データ!CW6</f>
        <v>【58.98】</v>
      </c>
      <c r="L86" s="6" t="str">
        <f>データ!DH6</f>
        <v>【95.20】</v>
      </c>
      <c r="M86" s="6" t="s">
        <v>42</v>
      </c>
      <c r="N86" s="6" t="s">
        <v>42</v>
      </c>
      <c r="O86" s="6" t="str">
        <f>データ!EO6</f>
        <v>【0.23】</v>
      </c>
    </row>
  </sheetData>
  <sheetProtection algorithmName="SHA-512" hashValue="z+Qp1wTRFtlWNzw1TbmCSZdW/BXvhzv7prFyedfYbGS/aq+rUojJUVPVs6oNuCioT9lhI9P7zok/4BZB2KExlA==" saltValue="/sYBLbLTFQ4H0Vmz7Mase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36</v>
      </c>
      <c r="C3" s="30" t="s">
        <v>61</v>
      </c>
      <c r="D3" s="30" t="s">
        <v>62</v>
      </c>
      <c r="E3" s="30" t="s">
        <v>7</v>
      </c>
      <c r="F3" s="30" t="s">
        <v>6</v>
      </c>
      <c r="G3" s="30" t="s">
        <v>25</v>
      </c>
      <c r="H3" s="83" t="s">
        <v>58</v>
      </c>
      <c r="I3" s="84"/>
      <c r="J3" s="84"/>
      <c r="K3" s="84"/>
      <c r="L3" s="84"/>
      <c r="M3" s="84"/>
      <c r="N3" s="84"/>
      <c r="O3" s="84"/>
      <c r="P3" s="84"/>
      <c r="Q3" s="84"/>
      <c r="R3" s="84"/>
      <c r="S3" s="84"/>
      <c r="T3" s="84"/>
      <c r="U3" s="84"/>
      <c r="V3" s="84"/>
      <c r="W3" s="84"/>
      <c r="X3" s="85"/>
      <c r="Y3" s="81"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10</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63</v>
      </c>
      <c r="B4" s="31"/>
      <c r="C4" s="31"/>
      <c r="D4" s="31"/>
      <c r="E4" s="31"/>
      <c r="F4" s="31"/>
      <c r="G4" s="31"/>
      <c r="H4" s="86"/>
      <c r="I4" s="87"/>
      <c r="J4" s="87"/>
      <c r="K4" s="87"/>
      <c r="L4" s="87"/>
      <c r="M4" s="87"/>
      <c r="N4" s="87"/>
      <c r="O4" s="87"/>
      <c r="P4" s="87"/>
      <c r="Q4" s="87"/>
      <c r="R4" s="87"/>
      <c r="S4" s="87"/>
      <c r="T4" s="87"/>
      <c r="U4" s="87"/>
      <c r="V4" s="87"/>
      <c r="W4" s="87"/>
      <c r="X4" s="88"/>
      <c r="Y4" s="82" t="s">
        <v>27</v>
      </c>
      <c r="Z4" s="82"/>
      <c r="AA4" s="82"/>
      <c r="AB4" s="82"/>
      <c r="AC4" s="82"/>
      <c r="AD4" s="82"/>
      <c r="AE4" s="82"/>
      <c r="AF4" s="82"/>
      <c r="AG4" s="82"/>
      <c r="AH4" s="82"/>
      <c r="AI4" s="82"/>
      <c r="AJ4" s="82" t="s">
        <v>49</v>
      </c>
      <c r="AK4" s="82"/>
      <c r="AL4" s="82"/>
      <c r="AM4" s="82"/>
      <c r="AN4" s="82"/>
      <c r="AO4" s="82"/>
      <c r="AP4" s="82"/>
      <c r="AQ4" s="82"/>
      <c r="AR4" s="82"/>
      <c r="AS4" s="82"/>
      <c r="AT4" s="82"/>
      <c r="AU4" s="82" t="s">
        <v>30</v>
      </c>
      <c r="AV4" s="82"/>
      <c r="AW4" s="82"/>
      <c r="AX4" s="82"/>
      <c r="AY4" s="82"/>
      <c r="AZ4" s="82"/>
      <c r="BA4" s="82"/>
      <c r="BB4" s="82"/>
      <c r="BC4" s="82"/>
      <c r="BD4" s="82"/>
      <c r="BE4" s="82"/>
      <c r="BF4" s="82" t="s">
        <v>65</v>
      </c>
      <c r="BG4" s="82"/>
      <c r="BH4" s="82"/>
      <c r="BI4" s="82"/>
      <c r="BJ4" s="82"/>
      <c r="BK4" s="82"/>
      <c r="BL4" s="82"/>
      <c r="BM4" s="82"/>
      <c r="BN4" s="82"/>
      <c r="BO4" s="82"/>
      <c r="BP4" s="82"/>
      <c r="BQ4" s="82" t="s">
        <v>16</v>
      </c>
      <c r="BR4" s="82"/>
      <c r="BS4" s="82"/>
      <c r="BT4" s="82"/>
      <c r="BU4" s="82"/>
      <c r="BV4" s="82"/>
      <c r="BW4" s="82"/>
      <c r="BX4" s="82"/>
      <c r="BY4" s="82"/>
      <c r="BZ4" s="82"/>
      <c r="CA4" s="82"/>
      <c r="CB4" s="82" t="s">
        <v>64</v>
      </c>
      <c r="CC4" s="82"/>
      <c r="CD4" s="82"/>
      <c r="CE4" s="82"/>
      <c r="CF4" s="82"/>
      <c r="CG4" s="82"/>
      <c r="CH4" s="82"/>
      <c r="CI4" s="82"/>
      <c r="CJ4" s="82"/>
      <c r="CK4" s="82"/>
      <c r="CL4" s="82"/>
      <c r="CM4" s="82" t="s">
        <v>0</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2"/>
      <c r="C5" s="32"/>
      <c r="D5" s="32"/>
      <c r="E5" s="32"/>
      <c r="F5" s="32"/>
      <c r="G5" s="32"/>
      <c r="H5" s="36" t="s">
        <v>60</v>
      </c>
      <c r="I5" s="36" t="s">
        <v>71</v>
      </c>
      <c r="J5" s="36" t="s">
        <v>72</v>
      </c>
      <c r="K5" s="36" t="s">
        <v>73</v>
      </c>
      <c r="L5" s="36" t="s">
        <v>74</v>
      </c>
      <c r="M5" s="36" t="s">
        <v>8</v>
      </c>
      <c r="N5" s="36" t="s">
        <v>75</v>
      </c>
      <c r="O5" s="36" t="s">
        <v>76</v>
      </c>
      <c r="P5" s="36" t="s">
        <v>77</v>
      </c>
      <c r="Q5" s="36" t="s">
        <v>78</v>
      </c>
      <c r="R5" s="36" t="s">
        <v>79</v>
      </c>
      <c r="S5" s="36" t="s">
        <v>80</v>
      </c>
      <c r="T5" s="36" t="s">
        <v>81</v>
      </c>
      <c r="U5" s="36" t="s">
        <v>1</v>
      </c>
      <c r="V5" s="36" t="s">
        <v>3</v>
      </c>
      <c r="W5" s="36" t="s">
        <v>82</v>
      </c>
      <c r="X5" s="36" t="s">
        <v>83</v>
      </c>
      <c r="Y5" s="36" t="s">
        <v>84</v>
      </c>
      <c r="Z5" s="36" t="s">
        <v>85</v>
      </c>
      <c r="AA5" s="36" t="s">
        <v>86</v>
      </c>
      <c r="AB5" s="36" t="s">
        <v>87</v>
      </c>
      <c r="AC5" s="36" t="s">
        <v>88</v>
      </c>
      <c r="AD5" s="36" t="s">
        <v>89</v>
      </c>
      <c r="AE5" s="36" t="s">
        <v>91</v>
      </c>
      <c r="AF5" s="36" t="s">
        <v>92</v>
      </c>
      <c r="AG5" s="36" t="s">
        <v>93</v>
      </c>
      <c r="AH5" s="36" t="s">
        <v>94</v>
      </c>
      <c r="AI5" s="36" t="s">
        <v>47</v>
      </c>
      <c r="AJ5" s="36" t="s">
        <v>84</v>
      </c>
      <c r="AK5" s="36" t="s">
        <v>85</v>
      </c>
      <c r="AL5" s="36" t="s">
        <v>86</v>
      </c>
      <c r="AM5" s="36" t="s">
        <v>87</v>
      </c>
      <c r="AN5" s="36" t="s">
        <v>88</v>
      </c>
      <c r="AO5" s="36" t="s">
        <v>89</v>
      </c>
      <c r="AP5" s="36" t="s">
        <v>91</v>
      </c>
      <c r="AQ5" s="36" t="s">
        <v>92</v>
      </c>
      <c r="AR5" s="36" t="s">
        <v>93</v>
      </c>
      <c r="AS5" s="36" t="s">
        <v>94</v>
      </c>
      <c r="AT5" s="36" t="s">
        <v>90</v>
      </c>
      <c r="AU5" s="36" t="s">
        <v>84</v>
      </c>
      <c r="AV5" s="36" t="s">
        <v>85</v>
      </c>
      <c r="AW5" s="36" t="s">
        <v>86</v>
      </c>
      <c r="AX5" s="36" t="s">
        <v>87</v>
      </c>
      <c r="AY5" s="36" t="s">
        <v>88</v>
      </c>
      <c r="AZ5" s="36" t="s">
        <v>89</v>
      </c>
      <c r="BA5" s="36" t="s">
        <v>91</v>
      </c>
      <c r="BB5" s="36" t="s">
        <v>92</v>
      </c>
      <c r="BC5" s="36" t="s">
        <v>93</v>
      </c>
      <c r="BD5" s="36" t="s">
        <v>94</v>
      </c>
      <c r="BE5" s="36" t="s">
        <v>90</v>
      </c>
      <c r="BF5" s="36" t="s">
        <v>84</v>
      </c>
      <c r="BG5" s="36" t="s">
        <v>85</v>
      </c>
      <c r="BH5" s="36" t="s">
        <v>86</v>
      </c>
      <c r="BI5" s="36" t="s">
        <v>87</v>
      </c>
      <c r="BJ5" s="36" t="s">
        <v>88</v>
      </c>
      <c r="BK5" s="36" t="s">
        <v>89</v>
      </c>
      <c r="BL5" s="36" t="s">
        <v>91</v>
      </c>
      <c r="BM5" s="36" t="s">
        <v>92</v>
      </c>
      <c r="BN5" s="36" t="s">
        <v>93</v>
      </c>
      <c r="BO5" s="36" t="s">
        <v>94</v>
      </c>
      <c r="BP5" s="36" t="s">
        <v>90</v>
      </c>
      <c r="BQ5" s="36" t="s">
        <v>84</v>
      </c>
      <c r="BR5" s="36" t="s">
        <v>85</v>
      </c>
      <c r="BS5" s="36" t="s">
        <v>86</v>
      </c>
      <c r="BT5" s="36" t="s">
        <v>87</v>
      </c>
      <c r="BU5" s="36" t="s">
        <v>88</v>
      </c>
      <c r="BV5" s="36" t="s">
        <v>89</v>
      </c>
      <c r="BW5" s="36" t="s">
        <v>91</v>
      </c>
      <c r="BX5" s="36" t="s">
        <v>92</v>
      </c>
      <c r="BY5" s="36" t="s">
        <v>93</v>
      </c>
      <c r="BZ5" s="36" t="s">
        <v>94</v>
      </c>
      <c r="CA5" s="36" t="s">
        <v>90</v>
      </c>
      <c r="CB5" s="36" t="s">
        <v>84</v>
      </c>
      <c r="CC5" s="36" t="s">
        <v>85</v>
      </c>
      <c r="CD5" s="36" t="s">
        <v>86</v>
      </c>
      <c r="CE5" s="36" t="s">
        <v>87</v>
      </c>
      <c r="CF5" s="36" t="s">
        <v>88</v>
      </c>
      <c r="CG5" s="36" t="s">
        <v>89</v>
      </c>
      <c r="CH5" s="36" t="s">
        <v>91</v>
      </c>
      <c r="CI5" s="36" t="s">
        <v>92</v>
      </c>
      <c r="CJ5" s="36" t="s">
        <v>93</v>
      </c>
      <c r="CK5" s="36" t="s">
        <v>94</v>
      </c>
      <c r="CL5" s="36" t="s">
        <v>90</v>
      </c>
      <c r="CM5" s="36" t="s">
        <v>84</v>
      </c>
      <c r="CN5" s="36" t="s">
        <v>85</v>
      </c>
      <c r="CO5" s="36" t="s">
        <v>86</v>
      </c>
      <c r="CP5" s="36" t="s">
        <v>87</v>
      </c>
      <c r="CQ5" s="36" t="s">
        <v>88</v>
      </c>
      <c r="CR5" s="36" t="s">
        <v>89</v>
      </c>
      <c r="CS5" s="36" t="s">
        <v>91</v>
      </c>
      <c r="CT5" s="36" t="s">
        <v>92</v>
      </c>
      <c r="CU5" s="36" t="s">
        <v>93</v>
      </c>
      <c r="CV5" s="36" t="s">
        <v>94</v>
      </c>
      <c r="CW5" s="36" t="s">
        <v>90</v>
      </c>
      <c r="CX5" s="36" t="s">
        <v>84</v>
      </c>
      <c r="CY5" s="36" t="s">
        <v>85</v>
      </c>
      <c r="CZ5" s="36" t="s">
        <v>86</v>
      </c>
      <c r="DA5" s="36" t="s">
        <v>87</v>
      </c>
      <c r="DB5" s="36" t="s">
        <v>88</v>
      </c>
      <c r="DC5" s="36" t="s">
        <v>89</v>
      </c>
      <c r="DD5" s="36" t="s">
        <v>91</v>
      </c>
      <c r="DE5" s="36" t="s">
        <v>92</v>
      </c>
      <c r="DF5" s="36" t="s">
        <v>93</v>
      </c>
      <c r="DG5" s="36" t="s">
        <v>94</v>
      </c>
      <c r="DH5" s="36" t="s">
        <v>90</v>
      </c>
      <c r="DI5" s="36" t="s">
        <v>84</v>
      </c>
      <c r="DJ5" s="36" t="s">
        <v>85</v>
      </c>
      <c r="DK5" s="36" t="s">
        <v>86</v>
      </c>
      <c r="DL5" s="36" t="s">
        <v>87</v>
      </c>
      <c r="DM5" s="36" t="s">
        <v>88</v>
      </c>
      <c r="DN5" s="36" t="s">
        <v>89</v>
      </c>
      <c r="DO5" s="36" t="s">
        <v>91</v>
      </c>
      <c r="DP5" s="36" t="s">
        <v>92</v>
      </c>
      <c r="DQ5" s="36" t="s">
        <v>93</v>
      </c>
      <c r="DR5" s="36" t="s">
        <v>94</v>
      </c>
      <c r="DS5" s="36" t="s">
        <v>90</v>
      </c>
      <c r="DT5" s="36" t="s">
        <v>84</v>
      </c>
      <c r="DU5" s="36" t="s">
        <v>85</v>
      </c>
      <c r="DV5" s="36" t="s">
        <v>86</v>
      </c>
      <c r="DW5" s="36" t="s">
        <v>87</v>
      </c>
      <c r="DX5" s="36" t="s">
        <v>88</v>
      </c>
      <c r="DY5" s="36" t="s">
        <v>89</v>
      </c>
      <c r="DZ5" s="36" t="s">
        <v>91</v>
      </c>
      <c r="EA5" s="36" t="s">
        <v>92</v>
      </c>
      <c r="EB5" s="36" t="s">
        <v>93</v>
      </c>
      <c r="EC5" s="36" t="s">
        <v>94</v>
      </c>
      <c r="ED5" s="36" t="s">
        <v>90</v>
      </c>
      <c r="EE5" s="36" t="s">
        <v>84</v>
      </c>
      <c r="EF5" s="36" t="s">
        <v>85</v>
      </c>
      <c r="EG5" s="36" t="s">
        <v>86</v>
      </c>
      <c r="EH5" s="36" t="s">
        <v>87</v>
      </c>
      <c r="EI5" s="36" t="s">
        <v>88</v>
      </c>
      <c r="EJ5" s="36" t="s">
        <v>89</v>
      </c>
      <c r="EK5" s="36" t="s">
        <v>91</v>
      </c>
      <c r="EL5" s="36" t="s">
        <v>92</v>
      </c>
      <c r="EM5" s="36" t="s">
        <v>93</v>
      </c>
      <c r="EN5" s="36" t="s">
        <v>94</v>
      </c>
      <c r="EO5" s="36" t="s">
        <v>90</v>
      </c>
    </row>
    <row r="6" spans="1:145" s="27" customFormat="1" x14ac:dyDescent="0.15">
      <c r="A6" s="28" t="s">
        <v>95</v>
      </c>
      <c r="B6" s="33">
        <f t="shared" ref="B6:X6" si="1">B7</f>
        <v>2018</v>
      </c>
      <c r="C6" s="33">
        <f t="shared" si="1"/>
        <v>122394</v>
      </c>
      <c r="D6" s="33">
        <f t="shared" si="1"/>
        <v>47</v>
      </c>
      <c r="E6" s="33">
        <f t="shared" si="1"/>
        <v>17</v>
      </c>
      <c r="F6" s="33">
        <f t="shared" si="1"/>
        <v>1</v>
      </c>
      <c r="G6" s="33">
        <f t="shared" si="1"/>
        <v>0</v>
      </c>
      <c r="H6" s="33" t="str">
        <f t="shared" si="1"/>
        <v>千葉県　大網白里市</v>
      </c>
      <c r="I6" s="33" t="str">
        <f t="shared" si="1"/>
        <v>法非適用</v>
      </c>
      <c r="J6" s="33" t="str">
        <f t="shared" si="1"/>
        <v>下水道事業</v>
      </c>
      <c r="K6" s="33" t="str">
        <f t="shared" si="1"/>
        <v>公共下水道</v>
      </c>
      <c r="L6" s="33" t="str">
        <f t="shared" si="1"/>
        <v>Cc2</v>
      </c>
      <c r="M6" s="33" t="str">
        <f t="shared" si="1"/>
        <v>非設置</v>
      </c>
      <c r="N6" s="37" t="str">
        <f t="shared" si="1"/>
        <v>-</v>
      </c>
      <c r="O6" s="37" t="str">
        <f t="shared" si="1"/>
        <v>該当数値なし</v>
      </c>
      <c r="P6" s="37">
        <f t="shared" si="1"/>
        <v>50.26</v>
      </c>
      <c r="Q6" s="37">
        <f t="shared" si="1"/>
        <v>88.17</v>
      </c>
      <c r="R6" s="37">
        <f t="shared" si="1"/>
        <v>3132</v>
      </c>
      <c r="S6" s="37">
        <f t="shared" si="1"/>
        <v>49620</v>
      </c>
      <c r="T6" s="37">
        <f t="shared" si="1"/>
        <v>58.08</v>
      </c>
      <c r="U6" s="37">
        <f t="shared" si="1"/>
        <v>854.34</v>
      </c>
      <c r="V6" s="37">
        <f t="shared" si="1"/>
        <v>24847</v>
      </c>
      <c r="W6" s="37">
        <f t="shared" si="1"/>
        <v>5.22</v>
      </c>
      <c r="X6" s="37">
        <f t="shared" si="1"/>
        <v>4759.96</v>
      </c>
      <c r="Y6" s="41">
        <f t="shared" ref="Y6:AH6" si="2">IF(Y7="",NA(),Y7)</f>
        <v>84.19</v>
      </c>
      <c r="Z6" s="41">
        <f t="shared" si="2"/>
        <v>81.62</v>
      </c>
      <c r="AA6" s="41">
        <f t="shared" si="2"/>
        <v>82.07</v>
      </c>
      <c r="AB6" s="41">
        <f t="shared" si="2"/>
        <v>81.13</v>
      </c>
      <c r="AC6" s="41">
        <f t="shared" si="2"/>
        <v>79.27</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800.89</v>
      </c>
      <c r="BG6" s="41">
        <f t="shared" si="5"/>
        <v>796.23</v>
      </c>
      <c r="BH6" s="41">
        <f t="shared" si="5"/>
        <v>808.82</v>
      </c>
      <c r="BI6" s="41">
        <f t="shared" si="5"/>
        <v>705.7</v>
      </c>
      <c r="BJ6" s="41">
        <f t="shared" si="5"/>
        <v>754.69</v>
      </c>
      <c r="BK6" s="41">
        <f t="shared" si="5"/>
        <v>1136.5</v>
      </c>
      <c r="BL6" s="41">
        <f t="shared" si="5"/>
        <v>1118.56</v>
      </c>
      <c r="BM6" s="41">
        <f t="shared" si="5"/>
        <v>1111.31</v>
      </c>
      <c r="BN6" s="41">
        <f t="shared" si="5"/>
        <v>966.33</v>
      </c>
      <c r="BO6" s="41">
        <f t="shared" si="5"/>
        <v>958.81</v>
      </c>
      <c r="BP6" s="37" t="str">
        <f>IF(BP7="","",IF(BP7="-","【-】","【"&amp;SUBSTITUTE(TEXT(BP7,"#,##0.00"),"-","△")&amp;"】"))</f>
        <v>【682.78】</v>
      </c>
      <c r="BQ6" s="41">
        <f t="shared" ref="BQ6:BZ6" si="6">IF(BQ7="",NA(),BQ7)</f>
        <v>92.54</v>
      </c>
      <c r="BR6" s="41">
        <f t="shared" si="6"/>
        <v>91.15</v>
      </c>
      <c r="BS6" s="41">
        <f t="shared" si="6"/>
        <v>90.01</v>
      </c>
      <c r="BT6" s="41">
        <f t="shared" si="6"/>
        <v>93.26</v>
      </c>
      <c r="BU6" s="41">
        <f t="shared" si="6"/>
        <v>87.81</v>
      </c>
      <c r="BV6" s="41">
        <f t="shared" si="6"/>
        <v>71.650000000000006</v>
      </c>
      <c r="BW6" s="41">
        <f t="shared" si="6"/>
        <v>72.33</v>
      </c>
      <c r="BX6" s="41">
        <f t="shared" si="6"/>
        <v>75.540000000000006</v>
      </c>
      <c r="BY6" s="41">
        <f t="shared" si="6"/>
        <v>81.739999999999995</v>
      </c>
      <c r="BZ6" s="41">
        <f t="shared" si="6"/>
        <v>82.88</v>
      </c>
      <c r="CA6" s="37" t="str">
        <f>IF(CA7="","",IF(CA7="-","【-】","【"&amp;SUBSTITUTE(TEXT(CA7,"#,##0.00"),"-","△")&amp;"】"))</f>
        <v>【100.91】</v>
      </c>
      <c r="CB6" s="41">
        <f t="shared" ref="CB6:CK6" si="7">IF(CB7="",NA(),CB7)</f>
        <v>189.5</v>
      </c>
      <c r="CC6" s="41">
        <f t="shared" si="7"/>
        <v>195.19</v>
      </c>
      <c r="CD6" s="41">
        <f t="shared" si="7"/>
        <v>196.2</v>
      </c>
      <c r="CE6" s="41">
        <f t="shared" si="7"/>
        <v>189.55</v>
      </c>
      <c r="CF6" s="41">
        <f t="shared" si="7"/>
        <v>196.78</v>
      </c>
      <c r="CG6" s="41">
        <f t="shared" si="7"/>
        <v>217.82</v>
      </c>
      <c r="CH6" s="41">
        <f t="shared" si="7"/>
        <v>215.28</v>
      </c>
      <c r="CI6" s="41">
        <f t="shared" si="7"/>
        <v>207.96</v>
      </c>
      <c r="CJ6" s="41">
        <f t="shared" si="7"/>
        <v>194.31</v>
      </c>
      <c r="CK6" s="41">
        <f t="shared" si="7"/>
        <v>190.99</v>
      </c>
      <c r="CL6" s="37" t="str">
        <f>IF(CL7="","",IF(CL7="-","【-】","【"&amp;SUBSTITUTE(TEXT(CL7,"#,##0.00"),"-","△")&amp;"】"))</f>
        <v>【136.86】</v>
      </c>
      <c r="CM6" s="41">
        <f t="shared" ref="CM6:CV6" si="8">IF(CM7="",NA(),CM7)</f>
        <v>54.58</v>
      </c>
      <c r="CN6" s="41">
        <f t="shared" si="8"/>
        <v>60.63</v>
      </c>
      <c r="CO6" s="41">
        <f t="shared" si="8"/>
        <v>62.55</v>
      </c>
      <c r="CP6" s="41">
        <f t="shared" si="8"/>
        <v>63.17</v>
      </c>
      <c r="CQ6" s="41">
        <f t="shared" si="8"/>
        <v>58.37</v>
      </c>
      <c r="CR6" s="41">
        <f t="shared" si="8"/>
        <v>54.44</v>
      </c>
      <c r="CS6" s="41">
        <f t="shared" si="8"/>
        <v>54.67</v>
      </c>
      <c r="CT6" s="41">
        <f t="shared" si="8"/>
        <v>53.51</v>
      </c>
      <c r="CU6" s="41">
        <f t="shared" si="8"/>
        <v>53.5</v>
      </c>
      <c r="CV6" s="41">
        <f t="shared" si="8"/>
        <v>52.58</v>
      </c>
      <c r="CW6" s="37" t="str">
        <f>IF(CW7="","",IF(CW7="-","【-】","【"&amp;SUBSTITUTE(TEXT(CW7,"#,##0.00"),"-","△")&amp;"】"))</f>
        <v>【58.98】</v>
      </c>
      <c r="CX6" s="41">
        <f t="shared" ref="CX6:DG6" si="9">IF(CX7="",NA(),CX7)</f>
        <v>93.32</v>
      </c>
      <c r="CY6" s="41">
        <f t="shared" si="9"/>
        <v>94.88</v>
      </c>
      <c r="CZ6" s="41">
        <f t="shared" si="9"/>
        <v>95.75</v>
      </c>
      <c r="DA6" s="41">
        <f t="shared" si="9"/>
        <v>96.29</v>
      </c>
      <c r="DB6" s="41">
        <f t="shared" si="9"/>
        <v>96.44</v>
      </c>
      <c r="DC6" s="41">
        <f t="shared" si="9"/>
        <v>84.2</v>
      </c>
      <c r="DD6" s="41">
        <f t="shared" si="9"/>
        <v>83.8</v>
      </c>
      <c r="DE6" s="41">
        <f t="shared" si="9"/>
        <v>83.91</v>
      </c>
      <c r="DF6" s="41">
        <f t="shared" si="9"/>
        <v>83.51</v>
      </c>
      <c r="DG6" s="41">
        <f t="shared" si="9"/>
        <v>83.02</v>
      </c>
      <c r="DH6" s="37" t="str">
        <f>IF(DH7="","",IF(DH7="-","【-】","【"&amp;SUBSTITUTE(TEXT(DH7,"#,##0.00"),"-","△")&amp;"】"))</f>
        <v>【95.20】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41">
        <f t="shared" ref="EE6:EN6" si="12">IF(EE7="",NA(),EE7)</f>
        <v>0.35</v>
      </c>
      <c r="EF6" s="41">
        <f t="shared" si="12"/>
        <v>0.12</v>
      </c>
      <c r="EG6" s="41">
        <f t="shared" si="12"/>
        <v>0.19</v>
      </c>
      <c r="EH6" s="41">
        <f t="shared" si="12"/>
        <v>0.35</v>
      </c>
      <c r="EI6" s="37">
        <f t="shared" si="12"/>
        <v>0</v>
      </c>
      <c r="EJ6" s="41">
        <f t="shared" si="12"/>
        <v>0.04</v>
      </c>
      <c r="EK6" s="41">
        <f t="shared" si="12"/>
        <v>0.11</v>
      </c>
      <c r="EL6" s="41">
        <f t="shared" si="12"/>
        <v>0.15</v>
      </c>
      <c r="EM6" s="41">
        <f t="shared" si="12"/>
        <v>0.16</v>
      </c>
      <c r="EN6" s="41">
        <f t="shared" si="12"/>
        <v>0.13</v>
      </c>
      <c r="EO6" s="37" t="str">
        <f>IF(EO7="","",IF(EO7="-","【-】","【"&amp;SUBSTITUTE(TEXT(EO7,"#,##0.00"),"-","△")&amp;"】"))</f>
        <v>【0.23】</v>
      </c>
    </row>
    <row r="7" spans="1:145" s="27" customFormat="1" x14ac:dyDescent="0.15">
      <c r="A7" s="28"/>
      <c r="B7" s="34">
        <v>2018</v>
      </c>
      <c r="C7" s="34">
        <v>122394</v>
      </c>
      <c r="D7" s="34">
        <v>47</v>
      </c>
      <c r="E7" s="34">
        <v>17</v>
      </c>
      <c r="F7" s="34">
        <v>1</v>
      </c>
      <c r="G7" s="34">
        <v>0</v>
      </c>
      <c r="H7" s="34" t="s">
        <v>96</v>
      </c>
      <c r="I7" s="34" t="s">
        <v>97</v>
      </c>
      <c r="J7" s="34" t="s">
        <v>98</v>
      </c>
      <c r="K7" s="34" t="s">
        <v>99</v>
      </c>
      <c r="L7" s="34" t="s">
        <v>100</v>
      </c>
      <c r="M7" s="34" t="s">
        <v>101</v>
      </c>
      <c r="N7" s="38" t="s">
        <v>42</v>
      </c>
      <c r="O7" s="38" t="s">
        <v>102</v>
      </c>
      <c r="P7" s="38">
        <v>50.26</v>
      </c>
      <c r="Q7" s="38">
        <v>88.17</v>
      </c>
      <c r="R7" s="38">
        <v>3132</v>
      </c>
      <c r="S7" s="38">
        <v>49620</v>
      </c>
      <c r="T7" s="38">
        <v>58.08</v>
      </c>
      <c r="U7" s="38">
        <v>854.34</v>
      </c>
      <c r="V7" s="38">
        <v>24847</v>
      </c>
      <c r="W7" s="38">
        <v>5.22</v>
      </c>
      <c r="X7" s="38">
        <v>4759.96</v>
      </c>
      <c r="Y7" s="38">
        <v>84.19</v>
      </c>
      <c r="Z7" s="38">
        <v>81.62</v>
      </c>
      <c r="AA7" s="38">
        <v>82.07</v>
      </c>
      <c r="AB7" s="38">
        <v>81.13</v>
      </c>
      <c r="AC7" s="38">
        <v>79.27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800.89</v>
      </c>
      <c r="BG7" s="38">
        <v>796.23</v>
      </c>
      <c r="BH7" s="38">
        <v>808.82</v>
      </c>
      <c r="BI7" s="38">
        <v>705.7</v>
      </c>
      <c r="BJ7" s="38">
        <v>754.69</v>
      </c>
      <c r="BK7" s="38">
        <v>1136.5</v>
      </c>
      <c r="BL7" s="38">
        <v>1118.56</v>
      </c>
      <c r="BM7" s="38">
        <v>1111.31</v>
      </c>
      <c r="BN7" s="38">
        <v>966.33</v>
      </c>
      <c r="BO7" s="38">
        <v>958.81</v>
      </c>
      <c r="BP7" s="38">
        <v>682.78</v>
      </c>
      <c r="BQ7" s="38">
        <v>92.54</v>
      </c>
      <c r="BR7" s="38">
        <v>91.15</v>
      </c>
      <c r="BS7" s="38">
        <v>90.01</v>
      </c>
      <c r="BT7" s="38">
        <v>93.26</v>
      </c>
      <c r="BU7" s="38">
        <v>87.81</v>
      </c>
      <c r="BV7" s="38">
        <v>71.650000000000006</v>
      </c>
      <c r="BW7" s="38">
        <v>72.33</v>
      </c>
      <c r="BX7" s="38">
        <v>75.540000000000006</v>
      </c>
      <c r="BY7" s="38">
        <v>81.739999999999995</v>
      </c>
      <c r="BZ7" s="38">
        <v>82.88</v>
      </c>
      <c r="CA7" s="38">
        <v>100.91</v>
      </c>
      <c r="CB7" s="38">
        <v>189.5</v>
      </c>
      <c r="CC7" s="38">
        <v>195.19</v>
      </c>
      <c r="CD7" s="38">
        <v>196.2</v>
      </c>
      <c r="CE7" s="38">
        <v>189.55</v>
      </c>
      <c r="CF7" s="38">
        <v>196.78</v>
      </c>
      <c r="CG7" s="38">
        <v>217.82</v>
      </c>
      <c r="CH7" s="38">
        <v>215.28</v>
      </c>
      <c r="CI7" s="38">
        <v>207.96</v>
      </c>
      <c r="CJ7" s="38">
        <v>194.31</v>
      </c>
      <c r="CK7" s="38">
        <v>190.99</v>
      </c>
      <c r="CL7" s="38">
        <v>136.86000000000001</v>
      </c>
      <c r="CM7" s="38">
        <v>54.58</v>
      </c>
      <c r="CN7" s="38">
        <v>60.63</v>
      </c>
      <c r="CO7" s="38">
        <v>62.55</v>
      </c>
      <c r="CP7" s="38">
        <v>63.17</v>
      </c>
      <c r="CQ7" s="38">
        <v>58.37</v>
      </c>
      <c r="CR7" s="38">
        <v>54.44</v>
      </c>
      <c r="CS7" s="38">
        <v>54.67</v>
      </c>
      <c r="CT7" s="38">
        <v>53.51</v>
      </c>
      <c r="CU7" s="38">
        <v>53.5</v>
      </c>
      <c r="CV7" s="38">
        <v>52.58</v>
      </c>
      <c r="CW7" s="38">
        <v>58.98</v>
      </c>
      <c r="CX7" s="38">
        <v>93.32</v>
      </c>
      <c r="CY7" s="38">
        <v>94.88</v>
      </c>
      <c r="CZ7" s="38">
        <v>95.75</v>
      </c>
      <c r="DA7" s="38">
        <v>96.29</v>
      </c>
      <c r="DB7" s="38">
        <v>96.44</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0.35</v>
      </c>
      <c r="EF7" s="38">
        <v>0.12</v>
      </c>
      <c r="EG7" s="38">
        <v>0.19</v>
      </c>
      <c r="EH7" s="38">
        <v>0.35</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36</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Yamamoto Naoto</cp:lastModifiedBy>
  <cp:lastPrinted>2020-01-21T02:27:01Z</cp:lastPrinted>
  <dcterms:created xsi:type="dcterms:W3CDTF">2019-12-05T05:03:17Z</dcterms:created>
  <dcterms:modified xsi:type="dcterms:W3CDTF">2020-08-05T23:54:51Z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2020-01-22T07:23:11Z</vt:filetime>
  </property>
</Properties>
</file>