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v-fs1\下水道課共有\●管理班\経営分析比較表\R05_(R04決算)\HP公表用\"/>
    </mc:Choice>
  </mc:AlternateContent>
  <workbookProtection workbookAlgorithmName="SHA-512" workbookHashValue="9Z0VwNv1x+kQGM6a8Vu4u8tu+qXJpsPHsoShcnEyah8G5XLP8+pJk3YInbMLr9qJmkyJchvXK+xpuAG99z9iKw==" workbookSaltValue="mG2vReGkKJ0vTlkMKEyDWA==" workbookSpinCount="100000" lockStructure="1"/>
  <bookViews>
    <workbookView xWindow="-120" yWindow="-120" windowWidth="29040" windowHeight="157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<sst xmlns="http://schemas.openxmlformats.org/spreadsheetml/2006/main" count="275" uniqueCount="116">
  <si>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</si>
  <si>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</si>
  <si>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</si>
  <si>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</si>
  <si>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</si>
  <si>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</si>
  <si>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</si>
  <si>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</si>
  <si>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</si>
  <si>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</si>
  <si>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</si>
  <si>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</si>
  <si>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</si>
  <si>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</si>
  <si>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</si>
  <si>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</si>
  <si>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</si>
  <si>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</si>
  <si>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</si>
  <si>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</si>
  <si>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</si>
  <si>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</si>
  <si>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</si>
  <si>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</si>
  <si>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</si>
  <si>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</si>
  <si>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</si>
  <si>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</si>
  <si>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</si>
  <si>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</si>
  <si>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</si>
  <si>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</si>
  <si>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</si>
  <si>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</si>
  <si>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</si>
  <si>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</si>
  <si>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</si>
  <si>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</si>
  <si>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</si>
  <si>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</si>
  <si>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</si>
  <si>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</si>
  <si>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</si>
  <si>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</si>
  <si>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</si>
  <si>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</si>
  <si>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</si>
  <si>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</si>
  <si>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</si>
  <si>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</si>
  <si>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</si>
  <si>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</si>
  <si>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</si>
  <si>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</si>
  <si>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</si>
  <si>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</si>
  <si>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</si>
  <si>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</si>
  <si>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</si>
  <si>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</si>
  <si>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</si>
  <si>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</si>
  <si>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</si>
  <si>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</si>
  <si>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</si>
  <si>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</si>
  <si>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</si>
  <si>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</si>
  <si>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</si>
  <si>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</si>
  <si>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</si>
  <si>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</si>
  <si>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</si>
  <si>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</si>
  <si>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</si>
  <si>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</si>
  <si>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</si>
  <si>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</si>
  <si>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</si>
  <si>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</si>
  <si>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</si>
  <si>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</si>
  <si>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</si>
  <si>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</si>
  <si>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</si>
  <si>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</si>
  <si>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</si>
  <si>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</si>
  <si>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</si>
  <si>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</si>
  <si>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</si>
  <si>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</si>
  <si>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</si>
  <si>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</si>
  <si>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</si>
  <si>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</si>
  <si>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大網白里市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</si>
  <si>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</si>
  <si>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</si>
  <si>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</si>
  <si>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</si>
  <si>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</si>
  <si>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</si>
  <si>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</si>
  <si>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</si>
  <si>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</si>
  <si>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</si>
  <si>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</si>
  <si>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</si>
  <si>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</si>
  <si>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</si>
  <si>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</si>
  <si>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</si>
  <si>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①②③　償却資産の大半を占める管渠は、法定耐用年数50年に対して、供用開始から30余年しか経過していないため、有形固定資産減価償却率は類似団体平均を下回り、管渠老朽化率、管渠改善率はともに0％となっている。
　一方、管渠以外の処理場施設等は30余年が経過したことで、耐用年数を超過している施設が多くあり、機械・電気設備等については、すでに改築更新を実施しているところである。
今後も、老朽化対策としてストックマネジメント計画に基づく改築更新を継続的に進め、下水道機能の確保に努めていく。
</t>
    <phoneticPr fontId="4"/>
  </si>
  <si>
    <t>　本市の公共下水道事業は、令和4年度に使用料の改定を行ったため、本表は、使用料改定後の初の経営比較分析表となる。
①　本市の経常収支比率は他団体の平均をわずかに下回るものの、100％を超えている状態である。
②　累積欠損金は生じていない。
③　流動比率は次年度償還予定の企業債元金額が大きいため、平均を下回る状態にある。しかしながら、次年度予算において償還財源の計上を行っているため、短期的な債務に対する支払能力は確保している。
④　企業債残高は事業開始より時間が経過し償還が進んでいるが、企業債の償還に要する資金の一部を一般会計等において負担することとしているため、平均値よりも低い比率となっている。
⑤　令和4年4月から使用料の改定を行ったことで、類似団体の平均値を上回ることとなった。
⑥　社会情勢の影響により、年間有収水量が前年度と比べ減少した結果、汚水処理原価が上昇することとなったため、今後の推移を注視していく。
⑦⑧　施設利用率については、分母にあたる現在処理能力が上昇し、分子にあたる平均処理水量が減少した結果、過年度と異なり類似団体平均値を下回ることとなった一方で、水洗化率は類似団体平均値を上回っているが、今後の人口減少を見据え、農業集落排水、コミニティ・プラントを含めた施設の統廃合、最適化を検討していく。</t>
    <rPh sb="13" eb="15">
      <t>レイワ</t>
    </rPh>
    <rPh sb="16" eb="18">
      <t>ネンド</t>
    </rPh>
    <rPh sb="19" eb="22">
      <t>シヨウリョウ</t>
    </rPh>
    <rPh sb="23" eb="25">
      <t>カイテイ</t>
    </rPh>
    <rPh sb="26" eb="27">
      <t>オコナ</t>
    </rPh>
    <rPh sb="36" eb="39">
      <t>シヨウリョウ</t>
    </rPh>
    <rPh sb="39" eb="42">
      <t>カイテイゴ</t>
    </rPh>
    <rPh sb="43" eb="44">
      <t>ハツ</t>
    </rPh>
    <rPh sb="154" eb="156">
      <t>ジョウタイ</t>
    </rPh>
    <rPh sb="245" eb="248">
      <t>キギョウサイ</t>
    </rPh>
    <rPh sb="249" eb="251">
      <t>ショウカン</t>
    </rPh>
    <rPh sb="252" eb="253">
      <t>ヨウ</t>
    </rPh>
    <rPh sb="255" eb="257">
      <t>シキン</t>
    </rPh>
    <rPh sb="258" eb="260">
      <t>イチブ</t>
    </rPh>
    <rPh sb="261" eb="266">
      <t>イッパンカイケイトウ</t>
    </rPh>
    <rPh sb="270" eb="272">
      <t>フタン</t>
    </rPh>
    <rPh sb="326" eb="328">
      <t>ルイジ</t>
    </rPh>
    <rPh sb="328" eb="330">
      <t>ダンタイ</t>
    </rPh>
    <rPh sb="331" eb="333">
      <t>ヘイキン</t>
    </rPh>
    <rPh sb="333" eb="334">
      <t>アタイ</t>
    </rPh>
    <rPh sb="335" eb="337">
      <t>ウワマワ</t>
    </rPh>
    <rPh sb="348" eb="350">
      <t>シャカイ</t>
    </rPh>
    <rPh sb="350" eb="352">
      <t>ジョウセイ</t>
    </rPh>
    <rPh sb="353" eb="355">
      <t>エイキョウ</t>
    </rPh>
    <rPh sb="359" eb="361">
      <t>ネンカン</t>
    </rPh>
    <rPh sb="361" eb="363">
      <t>ユウシュウ</t>
    </rPh>
    <rPh sb="363" eb="365">
      <t>スイリョウ</t>
    </rPh>
    <rPh sb="366" eb="369">
      <t>ゼンネンド</t>
    </rPh>
    <rPh sb="370" eb="371">
      <t>クラ</t>
    </rPh>
    <rPh sb="372" eb="374">
      <t>ゲンショウ</t>
    </rPh>
    <rPh sb="376" eb="378">
      <t>ケッカ</t>
    </rPh>
    <rPh sb="379" eb="383">
      <t>オスイショリ</t>
    </rPh>
    <rPh sb="383" eb="385">
      <t>ゲンカ</t>
    </rPh>
    <rPh sb="386" eb="388">
      <t>ジョウショウ</t>
    </rPh>
    <rPh sb="399" eb="401">
      <t>コンゴ</t>
    </rPh>
    <rPh sb="402" eb="404">
      <t>スイイ</t>
    </rPh>
    <rPh sb="405" eb="407">
      <t>チュウシ</t>
    </rPh>
    <phoneticPr fontId="4"/>
  </si>
  <si>
    <t>　経費回収率及び汚水処理原価は、繰入金の基準内外の見直しにより、類似団体平均値に近い値となった。
　今後、人口減少に伴う使用料収入の減少や根幹的施設の老朽化に対する経費の増大などが見込まれる中、将来にわたり安定的に事業を継続していくため、収入面では、令和4年度に使用料を改定したが、定期的な使用料の見直しにより収入を確保しながら繰入金の削減を図るとともに、支出面では、下水道3事業の統廃合による支出の抑制など、経営改善に向けて取り組んでいく。</t>
    <rPh sb="38" eb="39">
      <t>チ</t>
    </rPh>
    <rPh sb="126" eb="128">
      <t>レイワ</t>
    </rPh>
    <rPh sb="129" eb="131">
      <t>ネンド</t>
    </rPh>
    <rPh sb="136" eb="138">
      <t>カイテイ</t>
    </rPh>
    <rPh sb="142" eb="145">
      <t>テイキテキ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</si>
</sst>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7EC-4D2F-AACD-59A7D8079EC7}"/>
            </c:ext>
          </c:extLst>
        </c:ser>
        <c:dLbls>
          <c:showLegendKey val="0"/>
          <c:showVal val="0"/>
          <c:showCatName val="0"/>
          <c:showSerName val="0"/>
          <c:showPercent val="0"/>
          <c:showBubbleSize val="0"/>
        </c:dLbls>
        <c:gapWidth val="150"/>
        <c:axId val="489829120"/>
        <c:axId val="48982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0.15</c:v>
                </c:pt>
                <c:pt idx="4">
                  <c:v>0.12</c:v>
                </c:pt>
              </c:numCache>
            </c:numRef>
          </c:val>
          <c:smooth val="0"/>
          <c:extLst xmlns:c16r2="http://schemas.microsoft.com/office/drawing/2015/06/chart">
            <c:ext xmlns:c16="http://schemas.microsoft.com/office/drawing/2014/chart" uri="{C3380CC4-5D6E-409C-BE32-E72D297353CC}">
              <c16:uniqueId val="{00000001-E7EC-4D2F-AACD-59A7D8079EC7}"/>
            </c:ext>
          </c:extLst>
        </c:ser>
        <c:dLbls>
          <c:showLegendKey val="0"/>
          <c:showVal val="0"/>
          <c:showCatName val="0"/>
          <c:showSerName val="0"/>
          <c:showPercent val="0"/>
          <c:showBubbleSize val="0"/>
        </c:dLbls>
        <c:marker val="1"/>
        <c:smooth val="0"/>
        <c:axId val="489829120"/>
        <c:axId val="489829512"/>
      </c:lineChart>
      <c:dateAx>
        <c:axId val="489829120"/>
        <c:scaling>
          <c:orientation val="minMax"/>
        </c:scaling>
        <c:delete val="1"/>
        <c:axPos val="b"/>
        <c:numFmt formatCode="&quot;H&quot;yy" sourceLinked="1"/>
        <c:majorTickMark val="none"/>
        <c:minorTickMark val="none"/>
        <c:tickLblPos val="none"/>
        <c:crossAx val="489829512"/>
        <c:crosses val="autoZero"/>
        <c:auto val="1"/>
        <c:lblOffset val="100"/>
        <c:baseTimeUnit val="years"/>
      </c:dateAx>
      <c:valAx>
        <c:axId val="48982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59.85</c:v>
                </c:pt>
                <c:pt idx="3">
                  <c:v>75.290000000000006</c:v>
                </c:pt>
                <c:pt idx="4">
                  <c:v>54.55</c:v>
                </c:pt>
              </c:numCache>
            </c:numRef>
          </c:val>
          <c:extLst xmlns:c16r2="http://schemas.microsoft.com/office/drawing/2015/06/chart">
            <c:ext xmlns:c16="http://schemas.microsoft.com/office/drawing/2014/chart" uri="{C3380CC4-5D6E-409C-BE32-E72D297353CC}">
              <c16:uniqueId val="{00000000-FB12-475E-BF2E-CFC6D4A1B4B1}"/>
            </c:ext>
          </c:extLst>
        </c:ser>
        <c:dLbls>
          <c:showLegendKey val="0"/>
          <c:showVal val="0"/>
          <c:showCatName val="0"/>
          <c:showSerName val="0"/>
          <c:showPercent val="0"/>
          <c:showBubbleSize val="0"/>
        </c:dLbls>
        <c:gapWidth val="150"/>
        <c:axId val="480857992"/>
        <c:axId val="48415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56.43</c:v>
                </c:pt>
                <c:pt idx="4">
                  <c:v>55.82</c:v>
                </c:pt>
              </c:numCache>
            </c:numRef>
          </c:val>
          <c:smooth val="0"/>
          <c:extLst xmlns:c16r2="http://schemas.microsoft.com/office/drawing/2015/06/chart">
            <c:ext xmlns:c16="http://schemas.microsoft.com/office/drawing/2014/chart" uri="{C3380CC4-5D6E-409C-BE32-E72D297353CC}">
              <c16:uniqueId val="{00000001-FB12-475E-BF2E-CFC6D4A1B4B1}"/>
            </c:ext>
          </c:extLst>
        </c:ser>
        <c:dLbls>
          <c:showLegendKey val="0"/>
          <c:showVal val="0"/>
          <c:showCatName val="0"/>
          <c:showSerName val="0"/>
          <c:showPercent val="0"/>
          <c:showBubbleSize val="0"/>
        </c:dLbls>
        <c:marker val="1"/>
        <c:smooth val="0"/>
        <c:axId val="480857992"/>
        <c:axId val="484151608"/>
      </c:lineChart>
      <c:dateAx>
        <c:axId val="480857992"/>
        <c:scaling>
          <c:orientation val="minMax"/>
        </c:scaling>
        <c:delete val="1"/>
        <c:axPos val="b"/>
        <c:numFmt formatCode="&quot;H&quot;yy" sourceLinked="1"/>
        <c:majorTickMark val="none"/>
        <c:minorTickMark val="none"/>
        <c:tickLblPos val="none"/>
        <c:crossAx val="484151608"/>
        <c:crosses val="autoZero"/>
        <c:auto val="1"/>
        <c:lblOffset val="100"/>
        <c:baseTimeUnit val="years"/>
      </c:dateAx>
      <c:valAx>
        <c:axId val="48415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85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97.16</c:v>
                </c:pt>
                <c:pt idx="3">
                  <c:v>97.7</c:v>
                </c:pt>
                <c:pt idx="4">
                  <c:v>97.7</c:v>
                </c:pt>
              </c:numCache>
            </c:numRef>
          </c:val>
          <c:extLst xmlns:c16r2="http://schemas.microsoft.com/office/drawing/2015/06/chart">
            <c:ext xmlns:c16="http://schemas.microsoft.com/office/drawing/2014/chart" uri="{C3380CC4-5D6E-409C-BE32-E72D297353CC}">
              <c16:uniqueId val="{00000000-2516-425E-8B94-4A2204C10F96}"/>
            </c:ext>
          </c:extLst>
        </c:ser>
        <c:dLbls>
          <c:showLegendKey val="0"/>
          <c:showVal val="0"/>
          <c:showCatName val="0"/>
          <c:showSerName val="0"/>
          <c:showPercent val="0"/>
          <c:showBubbleSize val="0"/>
        </c:dLbls>
        <c:gapWidth val="150"/>
        <c:axId val="484154744"/>
        <c:axId val="48415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91.07</c:v>
                </c:pt>
                <c:pt idx="4">
                  <c:v>90.67</c:v>
                </c:pt>
              </c:numCache>
            </c:numRef>
          </c:val>
          <c:smooth val="0"/>
          <c:extLst xmlns:c16r2="http://schemas.microsoft.com/office/drawing/2015/06/chart">
            <c:ext xmlns:c16="http://schemas.microsoft.com/office/drawing/2014/chart" uri="{C3380CC4-5D6E-409C-BE32-E72D297353CC}">
              <c16:uniqueId val="{00000001-2516-425E-8B94-4A2204C10F96}"/>
            </c:ext>
          </c:extLst>
        </c:ser>
        <c:dLbls>
          <c:showLegendKey val="0"/>
          <c:showVal val="0"/>
          <c:showCatName val="0"/>
          <c:showSerName val="0"/>
          <c:showPercent val="0"/>
          <c:showBubbleSize val="0"/>
        </c:dLbls>
        <c:marker val="1"/>
        <c:smooth val="0"/>
        <c:axId val="484154744"/>
        <c:axId val="484150432"/>
      </c:lineChart>
      <c:dateAx>
        <c:axId val="484154744"/>
        <c:scaling>
          <c:orientation val="minMax"/>
        </c:scaling>
        <c:delete val="1"/>
        <c:axPos val="b"/>
        <c:numFmt formatCode="&quot;H&quot;yy" sourceLinked="1"/>
        <c:majorTickMark val="none"/>
        <c:minorTickMark val="none"/>
        <c:tickLblPos val="none"/>
        <c:crossAx val="484150432"/>
        <c:crosses val="autoZero"/>
        <c:auto val="1"/>
        <c:lblOffset val="100"/>
        <c:baseTimeUnit val="years"/>
      </c:dateAx>
      <c:valAx>
        <c:axId val="4841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15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104.9</c:v>
                </c:pt>
                <c:pt idx="3">
                  <c:v>104.69</c:v>
                </c:pt>
                <c:pt idx="4">
                  <c:v>105.44</c:v>
                </c:pt>
              </c:numCache>
            </c:numRef>
          </c:val>
          <c:extLst xmlns:c16r2="http://schemas.microsoft.com/office/drawing/2015/06/chart">
            <c:ext xmlns:c16="http://schemas.microsoft.com/office/drawing/2014/chart" uri="{C3380CC4-5D6E-409C-BE32-E72D297353CC}">
              <c16:uniqueId val="{00000000-6DD7-49E0-87CA-AE159FADD703}"/>
            </c:ext>
          </c:extLst>
        </c:ser>
        <c:dLbls>
          <c:showLegendKey val="0"/>
          <c:showVal val="0"/>
          <c:showCatName val="0"/>
          <c:showSerName val="0"/>
          <c:showPercent val="0"/>
          <c:showBubbleSize val="0"/>
        </c:dLbls>
        <c:gapWidth val="150"/>
        <c:axId val="489819320"/>
        <c:axId val="48981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106.22</c:v>
                </c:pt>
                <c:pt idx="4">
                  <c:v>107.01</c:v>
                </c:pt>
              </c:numCache>
            </c:numRef>
          </c:val>
          <c:smooth val="0"/>
          <c:extLst xmlns:c16r2="http://schemas.microsoft.com/office/drawing/2015/06/chart">
            <c:ext xmlns:c16="http://schemas.microsoft.com/office/drawing/2014/chart" uri="{C3380CC4-5D6E-409C-BE32-E72D297353CC}">
              <c16:uniqueId val="{00000001-6DD7-49E0-87CA-AE159FADD703}"/>
            </c:ext>
          </c:extLst>
        </c:ser>
        <c:dLbls>
          <c:showLegendKey val="0"/>
          <c:showVal val="0"/>
          <c:showCatName val="0"/>
          <c:showSerName val="0"/>
          <c:showPercent val="0"/>
          <c:showBubbleSize val="0"/>
        </c:dLbls>
        <c:marker val="1"/>
        <c:smooth val="0"/>
        <c:axId val="489819320"/>
        <c:axId val="489816576"/>
      </c:lineChart>
      <c:dateAx>
        <c:axId val="489819320"/>
        <c:scaling>
          <c:orientation val="minMax"/>
        </c:scaling>
        <c:delete val="1"/>
        <c:axPos val="b"/>
        <c:numFmt formatCode="&quot;H&quot;yy" sourceLinked="1"/>
        <c:majorTickMark val="none"/>
        <c:minorTickMark val="none"/>
        <c:tickLblPos val="none"/>
        <c:crossAx val="489816576"/>
        <c:crosses val="autoZero"/>
        <c:auto val="1"/>
        <c:lblOffset val="100"/>
        <c:baseTimeUnit val="years"/>
      </c:dateAx>
      <c:valAx>
        <c:axId val="4898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1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4.28</c:v>
                </c:pt>
                <c:pt idx="3">
                  <c:v>8.3800000000000008</c:v>
                </c:pt>
                <c:pt idx="4">
                  <c:v>12.28</c:v>
                </c:pt>
              </c:numCache>
            </c:numRef>
          </c:val>
          <c:extLst xmlns:c16r2="http://schemas.microsoft.com/office/drawing/2015/06/chart">
            <c:ext xmlns:c16="http://schemas.microsoft.com/office/drawing/2014/chart" uri="{C3380CC4-5D6E-409C-BE32-E72D297353CC}">
              <c16:uniqueId val="{00000000-E506-4E2E-BB2B-FE402DB6239B}"/>
            </c:ext>
          </c:extLst>
        </c:ser>
        <c:dLbls>
          <c:showLegendKey val="0"/>
          <c:showVal val="0"/>
          <c:showCatName val="0"/>
          <c:showSerName val="0"/>
          <c:showPercent val="0"/>
          <c:showBubbleSize val="0"/>
        </c:dLbls>
        <c:gapWidth val="150"/>
        <c:axId val="489822848"/>
        <c:axId val="48982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23.54</c:v>
                </c:pt>
                <c:pt idx="4">
                  <c:v>25.86</c:v>
                </c:pt>
              </c:numCache>
            </c:numRef>
          </c:val>
          <c:smooth val="0"/>
          <c:extLst xmlns:c16r2="http://schemas.microsoft.com/office/drawing/2015/06/chart">
            <c:ext xmlns:c16="http://schemas.microsoft.com/office/drawing/2014/chart" uri="{C3380CC4-5D6E-409C-BE32-E72D297353CC}">
              <c16:uniqueId val="{00000001-E506-4E2E-BB2B-FE402DB6239B}"/>
            </c:ext>
          </c:extLst>
        </c:ser>
        <c:dLbls>
          <c:showLegendKey val="0"/>
          <c:showVal val="0"/>
          <c:showCatName val="0"/>
          <c:showSerName val="0"/>
          <c:showPercent val="0"/>
          <c:showBubbleSize val="0"/>
        </c:dLbls>
        <c:marker val="1"/>
        <c:smooth val="0"/>
        <c:axId val="489822848"/>
        <c:axId val="489820496"/>
      </c:lineChart>
      <c:dateAx>
        <c:axId val="489822848"/>
        <c:scaling>
          <c:orientation val="minMax"/>
        </c:scaling>
        <c:delete val="1"/>
        <c:axPos val="b"/>
        <c:numFmt formatCode="&quot;H&quot;yy" sourceLinked="1"/>
        <c:majorTickMark val="none"/>
        <c:minorTickMark val="none"/>
        <c:tickLblPos val="none"/>
        <c:crossAx val="489820496"/>
        <c:crosses val="autoZero"/>
        <c:auto val="1"/>
        <c:lblOffset val="100"/>
        <c:baseTimeUnit val="years"/>
      </c:dateAx>
      <c:valAx>
        <c:axId val="48982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698-4A2B-8800-877378DC8026}"/>
            </c:ext>
          </c:extLst>
        </c:ser>
        <c:dLbls>
          <c:showLegendKey val="0"/>
          <c:showVal val="0"/>
          <c:showCatName val="0"/>
          <c:showSerName val="0"/>
          <c:showPercent val="0"/>
          <c:showBubbleSize val="0"/>
        </c:dLbls>
        <c:gapWidth val="150"/>
        <c:axId val="489824024"/>
        <c:axId val="48982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1.5</c:v>
                </c:pt>
                <c:pt idx="4">
                  <c:v>1.4</c:v>
                </c:pt>
              </c:numCache>
            </c:numRef>
          </c:val>
          <c:smooth val="0"/>
          <c:extLst xmlns:c16r2="http://schemas.microsoft.com/office/drawing/2015/06/chart">
            <c:ext xmlns:c16="http://schemas.microsoft.com/office/drawing/2014/chart" uri="{C3380CC4-5D6E-409C-BE32-E72D297353CC}">
              <c16:uniqueId val="{00000001-A698-4A2B-8800-877378DC8026}"/>
            </c:ext>
          </c:extLst>
        </c:ser>
        <c:dLbls>
          <c:showLegendKey val="0"/>
          <c:showVal val="0"/>
          <c:showCatName val="0"/>
          <c:showSerName val="0"/>
          <c:showPercent val="0"/>
          <c:showBubbleSize val="0"/>
        </c:dLbls>
        <c:marker val="1"/>
        <c:smooth val="0"/>
        <c:axId val="489824024"/>
        <c:axId val="489820104"/>
      </c:lineChart>
      <c:dateAx>
        <c:axId val="489824024"/>
        <c:scaling>
          <c:orientation val="minMax"/>
        </c:scaling>
        <c:delete val="1"/>
        <c:axPos val="b"/>
        <c:numFmt formatCode="&quot;H&quot;yy" sourceLinked="1"/>
        <c:majorTickMark val="none"/>
        <c:minorTickMark val="none"/>
        <c:tickLblPos val="none"/>
        <c:crossAx val="489820104"/>
        <c:crosses val="autoZero"/>
        <c:auto val="1"/>
        <c:lblOffset val="100"/>
        <c:baseTimeUnit val="years"/>
      </c:dateAx>
      <c:valAx>
        <c:axId val="48982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2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9B2-4933-AAA0-FCC4B5941FF7}"/>
            </c:ext>
          </c:extLst>
        </c:ser>
        <c:dLbls>
          <c:showLegendKey val="0"/>
          <c:showVal val="0"/>
          <c:showCatName val="0"/>
          <c:showSerName val="0"/>
          <c:showPercent val="0"/>
          <c:showBubbleSize val="0"/>
        </c:dLbls>
        <c:gapWidth val="150"/>
        <c:axId val="489825592"/>
        <c:axId val="48982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18.010000000000002</c:v>
                </c:pt>
                <c:pt idx="4">
                  <c:v>23.86</c:v>
                </c:pt>
              </c:numCache>
            </c:numRef>
          </c:val>
          <c:smooth val="0"/>
          <c:extLst xmlns:c16r2="http://schemas.microsoft.com/office/drawing/2015/06/chart">
            <c:ext xmlns:c16="http://schemas.microsoft.com/office/drawing/2014/chart" uri="{C3380CC4-5D6E-409C-BE32-E72D297353CC}">
              <c16:uniqueId val="{00000001-49B2-4933-AAA0-FCC4B5941FF7}"/>
            </c:ext>
          </c:extLst>
        </c:ser>
        <c:dLbls>
          <c:showLegendKey val="0"/>
          <c:showVal val="0"/>
          <c:showCatName val="0"/>
          <c:showSerName val="0"/>
          <c:showPercent val="0"/>
          <c:showBubbleSize val="0"/>
        </c:dLbls>
        <c:marker val="1"/>
        <c:smooth val="0"/>
        <c:axId val="489825592"/>
        <c:axId val="489825984"/>
      </c:lineChart>
      <c:dateAx>
        <c:axId val="489825592"/>
        <c:scaling>
          <c:orientation val="minMax"/>
        </c:scaling>
        <c:delete val="1"/>
        <c:axPos val="b"/>
        <c:numFmt formatCode="&quot;H&quot;yy" sourceLinked="1"/>
        <c:majorTickMark val="none"/>
        <c:minorTickMark val="none"/>
        <c:tickLblPos val="none"/>
        <c:crossAx val="489825984"/>
        <c:crosses val="autoZero"/>
        <c:auto val="1"/>
        <c:lblOffset val="100"/>
        <c:baseTimeUnit val="years"/>
      </c:dateAx>
      <c:valAx>
        <c:axId val="4898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82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13.52</c:v>
                </c:pt>
                <c:pt idx="3">
                  <c:v>18.07</c:v>
                </c:pt>
                <c:pt idx="4">
                  <c:v>28.67</c:v>
                </c:pt>
              </c:numCache>
            </c:numRef>
          </c:val>
          <c:extLst xmlns:c16r2="http://schemas.microsoft.com/office/drawing/2015/06/chart">
            <c:ext xmlns:c16="http://schemas.microsoft.com/office/drawing/2014/chart" uri="{C3380CC4-5D6E-409C-BE32-E72D297353CC}">
              <c16:uniqueId val="{00000000-3673-4076-B24F-35237C6C3C60}"/>
            </c:ext>
          </c:extLst>
        </c:ser>
        <c:dLbls>
          <c:showLegendKey val="0"/>
          <c:showVal val="0"/>
          <c:showCatName val="0"/>
          <c:showSerName val="0"/>
          <c:showPercent val="0"/>
          <c:showBubbleSize val="0"/>
        </c:dLbls>
        <c:gapWidth val="150"/>
        <c:axId val="480862304"/>
        <c:axId val="48086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59.4</c:v>
                </c:pt>
                <c:pt idx="4">
                  <c:v>68.27</c:v>
                </c:pt>
              </c:numCache>
            </c:numRef>
          </c:val>
          <c:smooth val="0"/>
          <c:extLst xmlns:c16r2="http://schemas.microsoft.com/office/drawing/2015/06/chart">
            <c:ext xmlns:c16="http://schemas.microsoft.com/office/drawing/2014/chart" uri="{C3380CC4-5D6E-409C-BE32-E72D297353CC}">
              <c16:uniqueId val="{00000001-3673-4076-B24F-35237C6C3C60}"/>
            </c:ext>
          </c:extLst>
        </c:ser>
        <c:dLbls>
          <c:showLegendKey val="0"/>
          <c:showVal val="0"/>
          <c:showCatName val="0"/>
          <c:showSerName val="0"/>
          <c:showPercent val="0"/>
          <c:showBubbleSize val="0"/>
        </c:dLbls>
        <c:marker val="1"/>
        <c:smooth val="0"/>
        <c:axId val="480862304"/>
        <c:axId val="480860344"/>
      </c:lineChart>
      <c:dateAx>
        <c:axId val="480862304"/>
        <c:scaling>
          <c:orientation val="minMax"/>
        </c:scaling>
        <c:delete val="1"/>
        <c:axPos val="b"/>
        <c:numFmt formatCode="&quot;H&quot;yy" sourceLinked="1"/>
        <c:majorTickMark val="none"/>
        <c:minorTickMark val="none"/>
        <c:tickLblPos val="none"/>
        <c:crossAx val="480860344"/>
        <c:crosses val="autoZero"/>
        <c:auto val="1"/>
        <c:lblOffset val="100"/>
        <c:baseTimeUnit val="years"/>
      </c:dateAx>
      <c:valAx>
        <c:axId val="48086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8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111.09</c:v>
                </c:pt>
                <c:pt idx="3">
                  <c:v>494.91</c:v>
                </c:pt>
                <c:pt idx="4">
                  <c:v>399.54</c:v>
                </c:pt>
              </c:numCache>
            </c:numRef>
          </c:val>
          <c:extLst xmlns:c16r2="http://schemas.microsoft.com/office/drawing/2015/06/chart">
            <c:ext xmlns:c16="http://schemas.microsoft.com/office/drawing/2014/chart" uri="{C3380CC4-5D6E-409C-BE32-E72D297353CC}">
              <c16:uniqueId val="{00000000-6F1A-49DF-BD39-1EE67849557F}"/>
            </c:ext>
          </c:extLst>
        </c:ser>
        <c:dLbls>
          <c:showLegendKey val="0"/>
          <c:showVal val="0"/>
          <c:showCatName val="0"/>
          <c:showSerName val="0"/>
          <c:showPercent val="0"/>
          <c:showBubbleSize val="0"/>
        </c:dLbls>
        <c:gapWidth val="150"/>
        <c:axId val="480855640"/>
        <c:axId val="48086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747.84</c:v>
                </c:pt>
                <c:pt idx="4">
                  <c:v>804.98</c:v>
                </c:pt>
              </c:numCache>
            </c:numRef>
          </c:val>
          <c:smooth val="0"/>
          <c:extLst xmlns:c16r2="http://schemas.microsoft.com/office/drawing/2015/06/chart">
            <c:ext xmlns:c16="http://schemas.microsoft.com/office/drawing/2014/chart" uri="{C3380CC4-5D6E-409C-BE32-E72D297353CC}">
              <c16:uniqueId val="{00000001-6F1A-49DF-BD39-1EE67849557F}"/>
            </c:ext>
          </c:extLst>
        </c:ser>
        <c:dLbls>
          <c:showLegendKey val="0"/>
          <c:showVal val="0"/>
          <c:showCatName val="0"/>
          <c:showSerName val="0"/>
          <c:showPercent val="0"/>
          <c:showBubbleSize val="0"/>
        </c:dLbls>
        <c:marker val="1"/>
        <c:smooth val="0"/>
        <c:axId val="480855640"/>
        <c:axId val="480863088"/>
      </c:lineChart>
      <c:dateAx>
        <c:axId val="480855640"/>
        <c:scaling>
          <c:orientation val="minMax"/>
        </c:scaling>
        <c:delete val="1"/>
        <c:axPos val="b"/>
        <c:numFmt formatCode="&quot;H&quot;yy" sourceLinked="1"/>
        <c:majorTickMark val="none"/>
        <c:minorTickMark val="none"/>
        <c:tickLblPos val="none"/>
        <c:crossAx val="480863088"/>
        <c:crosses val="autoZero"/>
        <c:auto val="1"/>
        <c:lblOffset val="100"/>
        <c:baseTimeUnit val="years"/>
      </c:dateAx>
      <c:valAx>
        <c:axId val="48086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85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120.76</c:v>
                </c:pt>
                <c:pt idx="3">
                  <c:v>88.09</c:v>
                </c:pt>
                <c:pt idx="4">
                  <c:v>96.29</c:v>
                </c:pt>
              </c:numCache>
            </c:numRef>
          </c:val>
          <c:extLst xmlns:c16r2="http://schemas.microsoft.com/office/drawing/2015/06/chart">
            <c:ext xmlns:c16="http://schemas.microsoft.com/office/drawing/2014/chart" uri="{C3380CC4-5D6E-409C-BE32-E72D297353CC}">
              <c16:uniqueId val="{00000000-6EE5-4174-ADF1-61F8DA14C7DC}"/>
            </c:ext>
          </c:extLst>
        </c:ser>
        <c:dLbls>
          <c:showLegendKey val="0"/>
          <c:showVal val="0"/>
          <c:showCatName val="0"/>
          <c:showSerName val="0"/>
          <c:showPercent val="0"/>
          <c:showBubbleSize val="0"/>
        </c:dLbls>
        <c:gapWidth val="150"/>
        <c:axId val="480860736"/>
        <c:axId val="48085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90.17</c:v>
                </c:pt>
                <c:pt idx="4">
                  <c:v>88.71</c:v>
                </c:pt>
              </c:numCache>
            </c:numRef>
          </c:val>
          <c:smooth val="0"/>
          <c:extLst xmlns:c16r2="http://schemas.microsoft.com/office/drawing/2015/06/chart">
            <c:ext xmlns:c16="http://schemas.microsoft.com/office/drawing/2014/chart" uri="{C3380CC4-5D6E-409C-BE32-E72D297353CC}">
              <c16:uniqueId val="{00000001-6EE5-4174-ADF1-61F8DA14C7DC}"/>
            </c:ext>
          </c:extLst>
        </c:ser>
        <c:dLbls>
          <c:showLegendKey val="0"/>
          <c:showVal val="0"/>
          <c:showCatName val="0"/>
          <c:showSerName val="0"/>
          <c:showPercent val="0"/>
          <c:showBubbleSize val="0"/>
        </c:dLbls>
        <c:marker val="1"/>
        <c:smooth val="0"/>
        <c:axId val="480860736"/>
        <c:axId val="480856816"/>
      </c:lineChart>
      <c:dateAx>
        <c:axId val="480860736"/>
        <c:scaling>
          <c:orientation val="minMax"/>
        </c:scaling>
        <c:delete val="1"/>
        <c:axPos val="b"/>
        <c:numFmt formatCode="&quot;H&quot;yy" sourceLinked="1"/>
        <c:majorTickMark val="none"/>
        <c:minorTickMark val="none"/>
        <c:tickLblPos val="none"/>
        <c:crossAx val="480856816"/>
        <c:crosses val="autoZero"/>
        <c:auto val="1"/>
        <c:lblOffset val="100"/>
        <c:baseTimeUnit val="years"/>
      </c:dateAx>
      <c:valAx>
        <c:axId val="48085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8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135.35</c:v>
                </c:pt>
                <c:pt idx="3">
                  <c:v>185.78</c:v>
                </c:pt>
                <c:pt idx="4">
                  <c:v>193.16</c:v>
                </c:pt>
              </c:numCache>
            </c:numRef>
          </c:val>
          <c:extLst xmlns:c16r2="http://schemas.microsoft.com/office/drawing/2015/06/chart">
            <c:ext xmlns:c16="http://schemas.microsoft.com/office/drawing/2014/chart" uri="{C3380CC4-5D6E-409C-BE32-E72D297353CC}">
              <c16:uniqueId val="{00000000-1A98-421A-8C61-2F4B09E91142}"/>
            </c:ext>
          </c:extLst>
        </c:ser>
        <c:dLbls>
          <c:showLegendKey val="0"/>
          <c:showVal val="0"/>
          <c:showCatName val="0"/>
          <c:showSerName val="0"/>
          <c:showPercent val="0"/>
          <c:showBubbleSize val="0"/>
        </c:dLbls>
        <c:gapWidth val="150"/>
        <c:axId val="480858384"/>
        <c:axId val="48085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173.17</c:v>
                </c:pt>
                <c:pt idx="4">
                  <c:v>174.8</c:v>
                </c:pt>
              </c:numCache>
            </c:numRef>
          </c:val>
          <c:smooth val="0"/>
          <c:extLst xmlns:c16r2="http://schemas.microsoft.com/office/drawing/2015/06/chart">
            <c:ext xmlns:c16="http://schemas.microsoft.com/office/drawing/2014/chart" uri="{C3380CC4-5D6E-409C-BE32-E72D297353CC}">
              <c16:uniqueId val="{00000001-1A98-421A-8C61-2F4B09E91142}"/>
            </c:ext>
          </c:extLst>
        </c:ser>
        <c:dLbls>
          <c:showLegendKey val="0"/>
          <c:showVal val="0"/>
          <c:showCatName val="0"/>
          <c:showSerName val="0"/>
          <c:showPercent val="0"/>
          <c:showBubbleSize val="0"/>
        </c:dLbls>
        <c:marker val="1"/>
        <c:smooth val="0"/>
        <c:axId val="480858384"/>
        <c:axId val="480858776"/>
      </c:lineChart>
      <c:dateAx>
        <c:axId val="480858384"/>
        <c:scaling>
          <c:orientation val="minMax"/>
        </c:scaling>
        <c:delete val="1"/>
        <c:axPos val="b"/>
        <c:numFmt formatCode="&quot;H&quot;yy" sourceLinked="1"/>
        <c:majorTickMark val="none"/>
        <c:minorTickMark val="none"/>
        <c:tickLblPos val="none"/>
        <c:crossAx val="480858776"/>
        <c:crosses val="autoZero"/>
        <c:auto val="1"/>
        <c:lblOffset val="100"/>
        <c:baseTimeUnit val="years"/>
      </c:dateAx>
      <c:valAx>
        <c:axId val="48085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85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大網白里市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48417</v>
      </c>
      <c r="AM8" s="45"/>
      <c r="AN8" s="45"/>
      <c r="AO8" s="45"/>
      <c r="AP8" s="45"/>
      <c r="AQ8" s="45"/>
      <c r="AR8" s="45"/>
      <c r="AS8" s="45"/>
      <c r="AT8" s="46">
        <f>データ!T6</f>
        <v>58.08</v>
      </c>
      <c r="AU8" s="46"/>
      <c r="AV8" s="46"/>
      <c r="AW8" s="46"/>
      <c r="AX8" s="46"/>
      <c r="AY8" s="46"/>
      <c r="AZ8" s="46"/>
      <c r="BA8" s="46"/>
      <c r="BB8" s="46">
        <f>データ!U6</f>
        <v>833.63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78.64</v>
      </c>
      <c r="J10" s="46"/>
      <c r="K10" s="46"/>
      <c r="L10" s="46"/>
      <c r="M10" s="46"/>
      <c r="N10" s="46"/>
      <c r="O10" s="46"/>
      <c r="P10" s="46">
        <f>データ!P6</f>
        <v>51.61</v>
      </c>
      <c r="Q10" s="46"/>
      <c r="R10" s="46"/>
      <c r="S10" s="46"/>
      <c r="T10" s="46"/>
      <c r="U10" s="46"/>
      <c r="V10" s="46"/>
      <c r="W10" s="46">
        <f>データ!Q6</f>
        <v>83.94</v>
      </c>
      <c r="X10" s="46"/>
      <c r="Y10" s="46"/>
      <c r="Z10" s="46"/>
      <c r="AA10" s="46"/>
      <c r="AB10" s="46"/>
      <c r="AC10" s="46"/>
      <c r="AD10" s="45">
        <f>データ!R6</f>
        <v>3630</v>
      </c>
      <c r="AE10" s="45"/>
      <c r="AF10" s="45"/>
      <c r="AG10" s="45"/>
      <c r="AH10" s="45"/>
      <c r="AI10" s="45"/>
      <c r="AJ10" s="45"/>
      <c r="AK10" s="2"/>
      <c r="AL10" s="45">
        <f>データ!V6</f>
        <v>24954</v>
      </c>
      <c r="AM10" s="45"/>
      <c r="AN10" s="45"/>
      <c r="AO10" s="45"/>
      <c r="AP10" s="45"/>
      <c r="AQ10" s="45"/>
      <c r="AR10" s="45"/>
      <c r="AS10" s="45"/>
      <c r="AT10" s="46">
        <f>データ!W6</f>
        <v>5.24</v>
      </c>
      <c r="AU10" s="46"/>
      <c r="AV10" s="46"/>
      <c r="AW10" s="46"/>
      <c r="AX10" s="46"/>
      <c r="AY10" s="46"/>
      <c r="AZ10" s="46"/>
      <c r="BA10" s="46"/>
      <c r="BB10" s="46">
        <f>データ!X6</f>
        <v>4762.21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ScckBorazD20uSPwsn1lnsUKS+TZCd+C8FeKPgMBIPTwN3VugjsKrX7KWAOKyltP+XB3hoDcEstJbQWdlMWMJQ==" saltValue="GXIF06TX2vMUckADuKK5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122394</v>
      </c>
      <c r="D6" s="19">
        <f t="shared" si="3"/>
        <v>46</v>
      </c>
      <c r="E6" s="19">
        <f t="shared" si="3"/>
        <v>17</v>
      </c>
      <c r="F6" s="19">
        <f t="shared" si="3"/>
        <v>1</v>
      </c>
      <c r="G6" s="19">
        <f t="shared" si="3"/>
        <v>0</v>
      </c>
      <c r="H6" s="19" t="str">
        <f t="shared" si="3"/>
        <v>千葉県　大網白里市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78.64</v>
      </c>
      <c r="P6" s="20">
        <f t="shared" si="3"/>
        <v>51.61</v>
      </c>
      <c r="Q6" s="20">
        <f t="shared" si="3"/>
        <v>83.94</v>
      </c>
      <c r="R6" s="20">
        <f t="shared" si="3"/>
        <v>3630</v>
      </c>
      <c r="S6" s="20">
        <f t="shared" si="3"/>
        <v>48417</v>
      </c>
      <c r="T6" s="20">
        <f t="shared" si="3"/>
        <v>58.08</v>
      </c>
      <c r="U6" s="20">
        <f t="shared" si="3"/>
        <v>833.63</v>
      </c>
      <c r="V6" s="20">
        <f t="shared" si="3"/>
        <v>24954</v>
      </c>
      <c r="W6" s="20">
        <f t="shared" si="3"/>
        <v>5.24</v>
      </c>
      <c r="X6" s="20">
        <f t="shared" si="3"/>
        <v>4762.21</v>
      </c>
      <c r="Y6" s="21" t="str">
        <f>IF(Y7="",NA(),Y7)</f>
        <v>-</v>
      </c>
      <c r="Z6" s="21" t="str">
        <f t="shared" ref="Z6:AH6" si="4">IF(Z7="",NA(),Z7)</f>
        <v>-</v>
      </c>
      <c r="AA6" s="21">
        <f t="shared" si="4"/>
        <v>104.9</v>
      </c>
      <c r="AB6" s="21">
        <f t="shared" si="4"/>
        <v>104.69</v>
      </c>
      <c r="AC6" s="21">
        <f t="shared" si="4"/>
        <v>105.44</v>
      </c>
      <c r="AD6" s="21" t="str">
        <f t="shared" si="4"/>
        <v>-</v>
      </c>
      <c r="AE6" s="21" t="str">
        <f t="shared" si="4"/>
        <v>-</v>
      </c>
      <c r="AF6" s="21">
        <f t="shared" si="4"/>
        <v>107.21</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18.010000000000002</v>
      </c>
      <c r="AS6" s="21">
        <f t="shared" si="5"/>
        <v>23.86</v>
      </c>
      <c r="AT6" s="20" t="str">
        <f>IF(AT7="","",IF(AT7="-","【-】","【"&amp;SUBSTITUTE(TEXT(AT7,"#,##0.00"),"-","△")&amp;"】"))</f>
        <v>【3.15】</v>
      </c>
      <c r="AU6" s="21" t="str">
        <f>IF(AU7="",NA(),AU7)</f>
        <v>-</v>
      </c>
      <c r="AV6" s="21" t="str">
        <f t="shared" ref="AV6:BD6" si="6">IF(AV7="",NA(),AV7)</f>
        <v>-</v>
      </c>
      <c r="AW6" s="21">
        <f t="shared" si="6"/>
        <v>13.52</v>
      </c>
      <c r="AX6" s="21">
        <f t="shared" si="6"/>
        <v>18.07</v>
      </c>
      <c r="AY6" s="21">
        <f t="shared" si="6"/>
        <v>28.67</v>
      </c>
      <c r="AZ6" s="21" t="str">
        <f t="shared" si="6"/>
        <v>-</v>
      </c>
      <c r="BA6" s="21" t="str">
        <f t="shared" si="6"/>
        <v>-</v>
      </c>
      <c r="BB6" s="21">
        <f t="shared" si="6"/>
        <v>40.67</v>
      </c>
      <c r="BC6" s="21">
        <f t="shared" si="6"/>
        <v>59.4</v>
      </c>
      <c r="BD6" s="21">
        <f t="shared" si="6"/>
        <v>68.27</v>
      </c>
      <c r="BE6" s="20" t="str">
        <f>IF(BE7="","",IF(BE7="-","【-】","【"&amp;SUBSTITUTE(TEXT(BE7,"#,##0.00"),"-","△")&amp;"】"))</f>
        <v>【73.44】</v>
      </c>
      <c r="BF6" s="21" t="str">
        <f>IF(BF7="",NA(),BF7)</f>
        <v>-</v>
      </c>
      <c r="BG6" s="21" t="str">
        <f t="shared" ref="BG6:BO6" si="7">IF(BG7="",NA(),BG7)</f>
        <v>-</v>
      </c>
      <c r="BH6" s="21">
        <f t="shared" si="7"/>
        <v>111.09</v>
      </c>
      <c r="BI6" s="21">
        <f t="shared" si="7"/>
        <v>494.91</v>
      </c>
      <c r="BJ6" s="21">
        <f t="shared" si="7"/>
        <v>399.54</v>
      </c>
      <c r="BK6" s="21" t="str">
        <f t="shared" si="7"/>
        <v>-</v>
      </c>
      <c r="BL6" s="21" t="str">
        <f t="shared" si="7"/>
        <v>-</v>
      </c>
      <c r="BM6" s="21">
        <f t="shared" si="7"/>
        <v>1050.51</v>
      </c>
      <c r="BN6" s="21">
        <f t="shared" si="7"/>
        <v>747.84</v>
      </c>
      <c r="BO6" s="21">
        <f t="shared" si="7"/>
        <v>804.98</v>
      </c>
      <c r="BP6" s="20" t="str">
        <f>IF(BP7="","",IF(BP7="-","【-】","【"&amp;SUBSTITUTE(TEXT(BP7,"#,##0.00"),"-","△")&amp;"】"))</f>
        <v>【652.82】</v>
      </c>
      <c r="BQ6" s="21" t="str">
        <f>IF(BQ7="",NA(),BQ7)</f>
        <v>-</v>
      </c>
      <c r="BR6" s="21" t="str">
        <f t="shared" ref="BR6:BZ6" si="8">IF(BR7="",NA(),BR7)</f>
        <v>-</v>
      </c>
      <c r="BS6" s="21">
        <f t="shared" si="8"/>
        <v>120.76</v>
      </c>
      <c r="BT6" s="21">
        <f t="shared" si="8"/>
        <v>88.09</v>
      </c>
      <c r="BU6" s="21">
        <f t="shared" si="8"/>
        <v>96.29</v>
      </c>
      <c r="BV6" s="21" t="str">
        <f t="shared" si="8"/>
        <v>-</v>
      </c>
      <c r="BW6" s="21" t="str">
        <f t="shared" si="8"/>
        <v>-</v>
      </c>
      <c r="BX6" s="21">
        <f t="shared" si="8"/>
        <v>82.65</v>
      </c>
      <c r="BY6" s="21">
        <f t="shared" si="8"/>
        <v>90.17</v>
      </c>
      <c r="BZ6" s="21">
        <f t="shared" si="8"/>
        <v>88.71</v>
      </c>
      <c r="CA6" s="20" t="str">
        <f>IF(CA7="","",IF(CA7="-","【-】","【"&amp;SUBSTITUTE(TEXT(CA7,"#,##0.00"),"-","△")&amp;"】"))</f>
        <v>【97.61】</v>
      </c>
      <c r="CB6" s="21" t="str">
        <f>IF(CB7="",NA(),CB7)</f>
        <v>-</v>
      </c>
      <c r="CC6" s="21" t="str">
        <f t="shared" ref="CC6:CK6" si="9">IF(CC7="",NA(),CC7)</f>
        <v>-</v>
      </c>
      <c r="CD6" s="21">
        <f t="shared" si="9"/>
        <v>135.35</v>
      </c>
      <c r="CE6" s="21">
        <f t="shared" si="9"/>
        <v>185.78</v>
      </c>
      <c r="CF6" s="21">
        <f t="shared" si="9"/>
        <v>193.16</v>
      </c>
      <c r="CG6" s="21" t="str">
        <f t="shared" si="9"/>
        <v>-</v>
      </c>
      <c r="CH6" s="21" t="str">
        <f t="shared" si="9"/>
        <v>-</v>
      </c>
      <c r="CI6" s="21">
        <f t="shared" si="9"/>
        <v>186.3</v>
      </c>
      <c r="CJ6" s="21">
        <f t="shared" si="9"/>
        <v>173.17</v>
      </c>
      <c r="CK6" s="21">
        <f t="shared" si="9"/>
        <v>174.8</v>
      </c>
      <c r="CL6" s="20" t="str">
        <f>IF(CL7="","",IF(CL7="-","【-】","【"&amp;SUBSTITUTE(TEXT(CL7,"#,##0.00"),"-","△")&amp;"】"))</f>
        <v>【138.29】</v>
      </c>
      <c r="CM6" s="21" t="str">
        <f>IF(CM7="",NA(),CM7)</f>
        <v>-</v>
      </c>
      <c r="CN6" s="21" t="str">
        <f t="shared" ref="CN6:CV6" si="10">IF(CN7="",NA(),CN7)</f>
        <v>-</v>
      </c>
      <c r="CO6" s="21">
        <f t="shared" si="10"/>
        <v>59.85</v>
      </c>
      <c r="CP6" s="21">
        <f t="shared" si="10"/>
        <v>75.290000000000006</v>
      </c>
      <c r="CQ6" s="21">
        <f t="shared" si="10"/>
        <v>54.55</v>
      </c>
      <c r="CR6" s="21" t="str">
        <f t="shared" si="10"/>
        <v>-</v>
      </c>
      <c r="CS6" s="21" t="str">
        <f t="shared" si="10"/>
        <v>-</v>
      </c>
      <c r="CT6" s="21">
        <f t="shared" si="10"/>
        <v>50.53</v>
      </c>
      <c r="CU6" s="21">
        <f t="shared" si="10"/>
        <v>56.43</v>
      </c>
      <c r="CV6" s="21">
        <f t="shared" si="10"/>
        <v>55.82</v>
      </c>
      <c r="CW6" s="20" t="str">
        <f>IF(CW7="","",IF(CW7="-","【-】","【"&amp;SUBSTITUTE(TEXT(CW7,"#,##0.00"),"-","△")&amp;"】"))</f>
        <v>【59.10】</v>
      </c>
      <c r="CX6" s="21" t="str">
        <f>IF(CX7="",NA(),CX7)</f>
        <v>-</v>
      </c>
      <c r="CY6" s="21" t="str">
        <f t="shared" ref="CY6:DG6" si="11">IF(CY7="",NA(),CY7)</f>
        <v>-</v>
      </c>
      <c r="CZ6" s="21">
        <f t="shared" si="11"/>
        <v>97.16</v>
      </c>
      <c r="DA6" s="21">
        <f t="shared" si="11"/>
        <v>97.7</v>
      </c>
      <c r="DB6" s="21">
        <f t="shared" si="11"/>
        <v>97.7</v>
      </c>
      <c r="DC6" s="21" t="str">
        <f t="shared" si="11"/>
        <v>-</v>
      </c>
      <c r="DD6" s="21" t="str">
        <f t="shared" si="11"/>
        <v>-</v>
      </c>
      <c r="DE6" s="21">
        <f t="shared" si="11"/>
        <v>82.08</v>
      </c>
      <c r="DF6" s="21">
        <f t="shared" si="11"/>
        <v>91.07</v>
      </c>
      <c r="DG6" s="21">
        <f t="shared" si="11"/>
        <v>90.67</v>
      </c>
      <c r="DH6" s="20" t="str">
        <f>IF(DH7="","",IF(DH7="-","【-】","【"&amp;SUBSTITUTE(TEXT(DH7,"#,##0.00"),"-","△")&amp;"】"))</f>
        <v>【95.82】</v>
      </c>
      <c r="DI6" s="21" t="str">
        <f>IF(DI7="",NA(),DI7)</f>
        <v>-</v>
      </c>
      <c r="DJ6" s="21" t="str">
        <f t="shared" ref="DJ6:DR6" si="12">IF(DJ7="",NA(),DJ7)</f>
        <v>-</v>
      </c>
      <c r="DK6" s="21">
        <f t="shared" si="12"/>
        <v>4.28</v>
      </c>
      <c r="DL6" s="21">
        <f t="shared" si="12"/>
        <v>8.3800000000000008</v>
      </c>
      <c r="DM6" s="21">
        <f t="shared" si="12"/>
        <v>12.28</v>
      </c>
      <c r="DN6" s="21" t="str">
        <f t="shared" si="12"/>
        <v>-</v>
      </c>
      <c r="DO6" s="21" t="str">
        <f t="shared" si="12"/>
        <v>-</v>
      </c>
      <c r="DP6" s="21">
        <f t="shared" si="12"/>
        <v>12.7</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0.15</v>
      </c>
      <c r="EN6" s="21">
        <f t="shared" si="14"/>
        <v>0.12</v>
      </c>
      <c r="EO6" s="20" t="str">
        <f>IF(EO7="","",IF(EO7="-","【-】","【"&amp;SUBSTITUTE(TEXT(EO7,"#,##0.00"),"-","△")&amp;"】"))</f>
        <v>【0.23】</v>
      </c>
    </row>
    <row r="7" spans="1:148" s="22" customFormat="1" x14ac:dyDescent="0.15">
      <c r="A7" s="14"/>
      <c r="B7" s="23">
        <v>2022</v>
      </c>
      <c r="C7" s="23">
        <v>122394</v>
      </c>
      <c r="D7" s="23">
        <v>46</v>
      </c>
      <c r="E7" s="23">
        <v>17</v>
      </c>
      <c r="F7" s="23">
        <v>1</v>
      </c>
      <c r="G7" s="23">
        <v>0</v>
      </c>
      <c r="H7" s="23" t="s">
        <v>96</v>
      </c>
      <c r="I7" s="23" t="s">
        <v>97</v>
      </c>
      <c r="J7" s="23" t="s">
        <v>98</v>
      </c>
      <c r="K7" s="23" t="s">
        <v>99</v>
      </c>
      <c r="L7" s="23" t="s">
        <v>100</v>
      </c>
      <c r="M7" s="23" t="s">
        <v>101</v>
      </c>
      <c r="N7" s="24" t="s">
        <v>102</v>
      </c>
      <c r="O7" s="24">
        <v>78.64</v>
      </c>
      <c r="P7" s="24">
        <v>51.61</v>
      </c>
      <c r="Q7" s="24">
        <v>83.94</v>
      </c>
      <c r="R7" s="24">
        <v>3630</v>
      </c>
      <c r="S7" s="24">
        <v>48417</v>
      </c>
      <c r="T7" s="24">
        <v>58.08</v>
      </c>
      <c r="U7" s="24">
        <v>833.63</v>
      </c>
      <c r="V7" s="24">
        <v>24954</v>
      </c>
      <c r="W7" s="24">
        <v>5.24</v>
      </c>
      <c r="X7" s="24">
        <v>4762.21</v>
      </c>
      <c r="Y7" s="24" t="s">
        <v>102</v>
      </c>
      <c r="Z7" s="24" t="s">
        <v>102</v>
      </c>
      <c r="AA7" s="24">
        <v>104.9</v>
      </c>
      <c r="AB7" s="24">
        <v>104.69</v>
      </c>
      <c r="AC7" s="24">
        <v>105.44</v>
      </c>
      <c r="AD7" s="24" t="s">
        <v>102</v>
      </c>
      <c r="AE7" s="24" t="s">
        <v>102</v>
      </c>
      <c r="AF7" s="24">
        <v>107.21</v>
      </c>
      <c r="AG7" s="24">
        <v>106.22</v>
      </c>
      <c r="AH7" s="24">
        <v>107.01</v>
      </c>
      <c r="AI7" s="24">
        <v>106.11</v>
      </c>
      <c r="AJ7" s="24" t="s">
        <v>102</v>
      </c>
      <c r="AK7" s="24" t="s">
        <v>102</v>
      </c>
      <c r="AL7" s="24">
        <v>0</v>
      </c>
      <c r="AM7" s="24">
        <v>0</v>
      </c>
      <c r="AN7" s="24">
        <v>0</v>
      </c>
      <c r="AO7" s="24" t="s">
        <v>102</v>
      </c>
      <c r="AP7" s="24" t="s">
        <v>102</v>
      </c>
      <c r="AQ7" s="24">
        <v>43.71</v>
      </c>
      <c r="AR7" s="24">
        <v>18.010000000000002</v>
      </c>
      <c r="AS7" s="24">
        <v>23.86</v>
      </c>
      <c r="AT7" s="24">
        <v>3.15</v>
      </c>
      <c r="AU7" s="24" t="s">
        <v>102</v>
      </c>
      <c r="AV7" s="24" t="s">
        <v>102</v>
      </c>
      <c r="AW7" s="24">
        <v>13.52</v>
      </c>
      <c r="AX7" s="24">
        <v>18.07</v>
      </c>
      <c r="AY7" s="24">
        <v>28.67</v>
      </c>
      <c r="AZ7" s="24" t="s">
        <v>102</v>
      </c>
      <c r="BA7" s="24" t="s">
        <v>102</v>
      </c>
      <c r="BB7" s="24">
        <v>40.67</v>
      </c>
      <c r="BC7" s="24">
        <v>59.4</v>
      </c>
      <c r="BD7" s="24">
        <v>68.27</v>
      </c>
      <c r="BE7" s="24">
        <v>73.44</v>
      </c>
      <c r="BF7" s="24" t="s">
        <v>102</v>
      </c>
      <c r="BG7" s="24" t="s">
        <v>102</v>
      </c>
      <c r="BH7" s="24">
        <v>111.09</v>
      </c>
      <c r="BI7" s="24">
        <v>494.91</v>
      </c>
      <c r="BJ7" s="24">
        <v>399.54</v>
      </c>
      <c r="BK7" s="24" t="s">
        <v>102</v>
      </c>
      <c r="BL7" s="24" t="s">
        <v>102</v>
      </c>
      <c r="BM7" s="24">
        <v>1050.51</v>
      </c>
      <c r="BN7" s="24">
        <v>747.84</v>
      </c>
      <c r="BO7" s="24">
        <v>804.98</v>
      </c>
      <c r="BP7" s="24">
        <v>652.82000000000005</v>
      </c>
      <c r="BQ7" s="24" t="s">
        <v>102</v>
      </c>
      <c r="BR7" s="24" t="s">
        <v>102</v>
      </c>
      <c r="BS7" s="24">
        <v>120.76</v>
      </c>
      <c r="BT7" s="24">
        <v>88.09</v>
      </c>
      <c r="BU7" s="24">
        <v>96.29</v>
      </c>
      <c r="BV7" s="24" t="s">
        <v>102</v>
      </c>
      <c r="BW7" s="24" t="s">
        <v>102</v>
      </c>
      <c r="BX7" s="24">
        <v>82.65</v>
      </c>
      <c r="BY7" s="24">
        <v>90.17</v>
      </c>
      <c r="BZ7" s="24">
        <v>88.71</v>
      </c>
      <c r="CA7" s="24">
        <v>97.61</v>
      </c>
      <c r="CB7" s="24" t="s">
        <v>102</v>
      </c>
      <c r="CC7" s="24" t="s">
        <v>102</v>
      </c>
      <c r="CD7" s="24">
        <v>135.35</v>
      </c>
      <c r="CE7" s="24">
        <v>185.78</v>
      </c>
      <c r="CF7" s="24">
        <v>193.16</v>
      </c>
      <c r="CG7" s="24" t="s">
        <v>102</v>
      </c>
      <c r="CH7" s="24" t="s">
        <v>102</v>
      </c>
      <c r="CI7" s="24">
        <v>186.3</v>
      </c>
      <c r="CJ7" s="24">
        <v>173.17</v>
      </c>
      <c r="CK7" s="24">
        <v>174.8</v>
      </c>
      <c r="CL7" s="24">
        <v>138.29</v>
      </c>
      <c r="CM7" s="24" t="s">
        <v>102</v>
      </c>
      <c r="CN7" s="24" t="s">
        <v>102</v>
      </c>
      <c r="CO7" s="24">
        <v>59.85</v>
      </c>
      <c r="CP7" s="24">
        <v>75.290000000000006</v>
      </c>
      <c r="CQ7" s="24">
        <v>54.55</v>
      </c>
      <c r="CR7" s="24" t="s">
        <v>102</v>
      </c>
      <c r="CS7" s="24" t="s">
        <v>102</v>
      </c>
      <c r="CT7" s="24">
        <v>50.53</v>
      </c>
      <c r="CU7" s="24">
        <v>56.43</v>
      </c>
      <c r="CV7" s="24">
        <v>55.82</v>
      </c>
      <c r="CW7" s="24">
        <v>59.1</v>
      </c>
      <c r="CX7" s="24" t="s">
        <v>102</v>
      </c>
      <c r="CY7" s="24" t="s">
        <v>102</v>
      </c>
      <c r="CZ7" s="24">
        <v>97.16</v>
      </c>
      <c r="DA7" s="24">
        <v>97.7</v>
      </c>
      <c r="DB7" s="24">
        <v>97.7</v>
      </c>
      <c r="DC7" s="24" t="s">
        <v>102</v>
      </c>
      <c r="DD7" s="24" t="s">
        <v>102</v>
      </c>
      <c r="DE7" s="24">
        <v>82.08</v>
      </c>
      <c r="DF7" s="24">
        <v>91.07</v>
      </c>
      <c r="DG7" s="24">
        <v>90.67</v>
      </c>
      <c r="DH7" s="24">
        <v>95.82</v>
      </c>
      <c r="DI7" s="24" t="s">
        <v>102</v>
      </c>
      <c r="DJ7" s="24" t="s">
        <v>102</v>
      </c>
      <c r="DK7" s="24">
        <v>4.28</v>
      </c>
      <c r="DL7" s="24">
        <v>8.3800000000000008</v>
      </c>
      <c r="DM7" s="24">
        <v>12.28</v>
      </c>
      <c r="DN7" s="24" t="s">
        <v>102</v>
      </c>
      <c r="DO7" s="24" t="s">
        <v>102</v>
      </c>
      <c r="DP7" s="24">
        <v>12.7</v>
      </c>
      <c r="DQ7" s="24">
        <v>23.54</v>
      </c>
      <c r="DR7" s="24">
        <v>25.86</v>
      </c>
      <c r="DS7" s="24">
        <v>39.74</v>
      </c>
      <c r="DT7" s="24" t="s">
        <v>102</v>
      </c>
      <c r="DU7" s="24" t="s">
        <v>102</v>
      </c>
      <c r="DV7" s="24">
        <v>0</v>
      </c>
      <c r="DW7" s="24">
        <v>0</v>
      </c>
      <c r="DX7" s="24">
        <v>0</v>
      </c>
      <c r="DY7" s="24" t="s">
        <v>102</v>
      </c>
      <c r="DZ7" s="24" t="s">
        <v>102</v>
      </c>
      <c r="EA7" s="24">
        <v>0</v>
      </c>
      <c r="EB7" s="24">
        <v>1.5</v>
      </c>
      <c r="EC7" s="24">
        <v>1.4</v>
      </c>
      <c r="ED7" s="24">
        <v>7.62</v>
      </c>
      <c r="EE7" s="24" t="s">
        <v>102</v>
      </c>
      <c r="EF7" s="24" t="s">
        <v>102</v>
      </c>
      <c r="EG7" s="24">
        <v>0</v>
      </c>
      <c r="EH7" s="24">
        <v>0</v>
      </c>
      <c r="EI7" s="24">
        <v>0</v>
      </c>
      <c r="EJ7" s="24" t="s">
        <v>102</v>
      </c>
      <c r="EK7" s="24" t="s">
        <v>102</v>
      </c>
      <c r="EL7" s="24">
        <v>1.65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Yamamoto Naoto</cp:lastModifiedBy>
  <cp:lastPrinted>2024-01-22T06:44:31Z</cp:lastPrinted>
  <dcterms:created xsi:type="dcterms:W3CDTF">2023-12-12T00:45:07Z</dcterms:created>
  <dcterms:modified xsi:type="dcterms:W3CDTF">2024-03-04T06:52:15Z</dcterms:modified>
  <cp:category/>
</cp:coreProperties>
</file>