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rv-fs1\下水道課共有\●管理班\経営分析比較表\R05_(R04決算)\HP公表用\"/>
    </mc:Choice>
  </mc:AlternateContent>
  <workbookProtection workbookAlgorithmName="SHA-512" workbookHashValue="gDq2qPM2IKlw2KrVc6ngu4YvCMFy0F81oBWOvSNZsOcZ5IcAtQEl47rOXw3t2nP59BH45W6KRqU0gIJBD7E5Ew==" workbookSaltValue="3O6BISy/4OQpqMnj5YxR3Q==" workbookSpinCount="100000" lockStructure="1"/>
  <bookViews>
    <workbookView xWindow="-120" yWindow="-120" windowWidth="29040" windowHeight="1572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T6" i="5"/>
  <c r="AT8" i="4" s="1"/>
  <c r="S6" i="5"/>
  <c r="AL8" i="4" s="1"/>
  <c r="R6" i="5"/>
  <c r="AD10" i="4" s="1"/>
  <c r="Q6" i="5"/>
  <c r="W10" i="4" s="1"/>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I85" i="4"/>
  <c r="H85" i="4"/>
  <c r="G85" i="4"/>
  <c r="AT10" i="4"/>
  <c r="P10" i="4"/>
  <c r="I10" i="4"/>
  <c r="B10" i="4"/>
  <c r="BB8" i="4"/>
  <c r="AD8" i="4"/>
  <c r="W8" i="4"/>
  <c r="P8" i="4"/>
  <c r="B8" i="4"/>
  <c r="B6" i="4"/>
</calcChain>
</file>

<file path=xl/sharedStrings.xml><?xml version="1.0" encoding="utf-8"?>
<sst xmlns="http://schemas.openxmlformats.org/spreadsheetml/2006/main" count="275" uniqueCount="119">
  <si>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</si>
  <si>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</si>
  <si>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</si>
  <si>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</si>
  <si>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</si>
  <si>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</si>
  <si>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</si>
  <si>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</si>
  <si>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</si>
  <si>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</si>
  <si>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</si>
  <si>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</si>
  <si>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</si>
  <si>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</si>
  <si>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</si>
  <si>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</si>
  <si>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</si>
  <si>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</si>
  <si>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</si>
  <si>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</si>
  <si>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</si>
  <si>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</si>
  <si>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</si>
  <si>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</si>
  <si>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</si>
  <si>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</si>
  <si>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</si>
  <si>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</si>
  <si>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</si>
  <si>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</si>
  <si>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</si>
  <si>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</si>
  <si>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</si>
  <si>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</si>
  <si>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</si>
  <si>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</si>
  <si>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</si>
  <si>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</si>
  <si>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</si>
  <si>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</si>
  <si>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</si>
  <si>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</si>
  <si>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</si>
  <si>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</si>
  <si>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</si>
  <si>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</si>
  <si>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</si>
  <si>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</si>
  <si>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</si>
  <si>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</si>
  <si>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</si>
  <si>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</si>
  <si>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</si>
  <si>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</si>
  <si>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</si>
  <si>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</si>
  <si>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</si>
  <si>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</si>
  <si>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</si>
  <si>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</si>
  <si>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</si>
  <si>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</si>
  <si>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</si>
  <si>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</si>
  <si>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</si>
  <si>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</si>
  <si>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</si>
  <si>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</si>
  <si>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</si>
  <si>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</si>
  <si>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</si>
  <si>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</si>
  <si>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</si>
  <si>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</si>
  <si>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</si>
  <si>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</si>
  <si>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</si>
  <si>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</si>
  <si>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</si>
  <si>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</si>
  <si>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</si>
  <si>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</si>
  <si>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</si>
  <si>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</si>
  <si>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</si>
  <si>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</si>
  <si>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</si>
  <si>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</si>
  <si>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</si>
  <si>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</si>
  <si>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</si>
  <si>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</si>
  <si>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</si>
  <si>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</si>
  <si>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</si>
  <si>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</si>
  <si>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大網白里市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</si>
  <si>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</si>
  <si>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</si>
  <si>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</si>
  <si>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</si>
  <si>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</si>
  <si>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</si>
  <si>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</si>
  <si>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</si>
  <si>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</si>
  <si>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</si>
  <si>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</si>
  <si>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</si>
  <si>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</si>
  <si>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</si>
  <si>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</si>
  <si>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</si>
  <si>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</si>
  <si>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</si>
  <si>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</si>
  <si>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　令和4年度に使用料の改定を行ったが、依然として経費回収率が100%を下回り、使用料収入の不足分を一般会計繰入金に依存している状況となっている。
　今後の下水道事業の財政収支は、人口減少に伴う使用料収入の減少と根幹的施設の老朽化による経費の増大が見込まれることから、安定した経営を持続するために、使用料の見直しによる収入の確保及び下水道施設の統廃合による支出の抑制などの課題に取り組んでいく。</t>
    <rPh sb="1" eb="3">
      <t>レイワ</t>
    </rPh>
    <rPh sb="4" eb="6">
      <t>ネンド</t>
    </rPh>
    <rPh sb="11" eb="13">
      <t>カイテイ</t>
    </rPh>
    <rPh sb="14" eb="15">
      <t>オコナ</t>
    </rPh>
    <rPh sb="19" eb="21">
      <t>イゼン</t>
    </rPh>
    <phoneticPr fontId="4"/>
  </si>
  <si>
    <t>①　法定耐用年数に近い資産が少ない状況であるため、類似団体の平均値よりも低い水準となっている。
②③　管渠は建設してから50年を経過していないことから、老朽化率は0%となっている。しかしながら、供用開始から20年を経過しており、今後の事業運営のなかで、施設の改築、長寿命化についての検討が必要な時期となっていることから、公共下水道への統合も含めて、その対応策を検討していく。</t>
    <phoneticPr fontId="4"/>
  </si>
  <si>
    <t>　本市の農業集落排水事業は、令和4年度に使用料の改定を行ったため、本表は、使用料改定後の初の経営比較分析表となる。
①　経常収支比率は、使用料改定の結果、数値が上昇した。
②　累積欠損金は生じていない。
③　類似団体の平均値に近似する値となっている。次年度予算において償還財源の計上を行っているため、短期的な債務に対する支払能力は確保している。
④　農業集落排水事業は、施設整備に係る初期投資が大きいものの、利用者の減少や面整備が終了していることにより新規接続者の増加が望めないことから広域化や統合による投資回収を模索していく。
⑤⑥　汚水処理原価は、依然として類似団体の平均値より高いが、経費回収率は、使用料改定により、類似団体平均値を上回ることになり、改善された状況にある。今後も適正な使用料収入の確保と経費の削減を図っていく。
⑦⑧　施設利用率は類似団体の平均値以下である一方、水洗化率は類似団体平均値を上回っているが、今後、人口減少により、使用者や、処理水量の大幅な増加が見込めないことから、公共下水道への統合について検討を進めていく。</t>
    <rPh sb="14" eb="16">
      <t>レイワ</t>
    </rPh>
    <rPh sb="17" eb="19">
      <t>ネンド</t>
    </rPh>
    <rPh sb="20" eb="23">
      <t>シヨウリョウ</t>
    </rPh>
    <rPh sb="24" eb="26">
      <t>カイテイ</t>
    </rPh>
    <rPh sb="27" eb="28">
      <t>オコナ</t>
    </rPh>
    <rPh sb="37" eb="40">
      <t>シヨウリョウ</t>
    </rPh>
    <rPh sb="40" eb="42">
      <t>カイテイ</t>
    </rPh>
    <rPh sb="44" eb="45">
      <t>ハツ</t>
    </rPh>
    <rPh sb="68" eb="73">
      <t>シヨウリョウカイテイ</t>
    </rPh>
    <rPh sb="74" eb="76">
      <t>ケッカ</t>
    </rPh>
    <rPh sb="77" eb="79">
      <t>スウチ</t>
    </rPh>
    <rPh sb="80" eb="82">
      <t>ジョウショウ</t>
    </rPh>
    <rPh sb="113" eb="115">
      <t>キンジ</t>
    </rPh>
    <rPh sb="276" eb="278">
      <t>イゼン</t>
    </rPh>
    <rPh sb="302" eb="307">
      <t>シヨウリョウカイテイ</t>
    </rPh>
    <rPh sb="311" eb="313">
      <t>ルイジ</t>
    </rPh>
    <rPh sb="313" eb="315">
      <t>ダンタイ</t>
    </rPh>
    <rPh sb="315" eb="318">
      <t>ヘイキンチ</t>
    </rPh>
    <rPh sb="319" eb="321">
      <t>ウワマワ</t>
    </rPh>
    <rPh sb="328" eb="330">
      <t>カイゼン</t>
    </rPh>
    <rPh sb="333" eb="335">
      <t>ジョウキョウ</t>
    </rPh>
    <rPh sb="339" eb="341">
      <t>コンゴ</t>
    </rPh>
    <rPh sb="389" eb="391">
      <t>イッポウ</t>
    </rPh>
    <rPh sb="397" eb="399">
      <t>ルイジ</t>
    </rPh>
    <rPh sb="399" eb="401">
      <t>ダンタイ</t>
    </rPh>
    <rPh sb="405" eb="407">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</si>
</sst>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737-4672-9575-9060104D9210}"/>
            </c:ext>
          </c:extLst>
        </c:ser>
        <c:dLbls>
          <c:showLegendKey val="0"/>
          <c:showVal val="0"/>
          <c:showCatName val="0"/>
          <c:showSerName val="0"/>
          <c:showPercent val="0"/>
          <c:showBubbleSize val="0"/>
        </c:dLbls>
        <c:gapWidth val="150"/>
        <c:axId val="160970992"/>
        <c:axId val="160969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xmlns:c16r2="http://schemas.microsoft.com/office/drawing/2015/06/chart">
            <c:ext xmlns:c16="http://schemas.microsoft.com/office/drawing/2014/chart" uri="{C3380CC4-5D6E-409C-BE32-E72D297353CC}">
              <c16:uniqueId val="{00000001-5737-4672-9575-9060104D9210}"/>
            </c:ext>
          </c:extLst>
        </c:ser>
        <c:dLbls>
          <c:showLegendKey val="0"/>
          <c:showVal val="0"/>
          <c:showCatName val="0"/>
          <c:showSerName val="0"/>
          <c:showPercent val="0"/>
          <c:showBubbleSize val="0"/>
        </c:dLbls>
        <c:marker val="1"/>
        <c:smooth val="0"/>
        <c:axId val="160970992"/>
        <c:axId val="160969032"/>
      </c:lineChart>
      <c:dateAx>
        <c:axId val="160970992"/>
        <c:scaling>
          <c:orientation val="minMax"/>
        </c:scaling>
        <c:delete val="1"/>
        <c:axPos val="b"/>
        <c:numFmt formatCode="&quot;H&quot;yy" sourceLinked="1"/>
        <c:majorTickMark val="none"/>
        <c:minorTickMark val="none"/>
        <c:tickLblPos val="none"/>
        <c:crossAx val="160969032"/>
        <c:crosses val="autoZero"/>
        <c:auto val="1"/>
        <c:lblOffset val="100"/>
        <c:baseTimeUnit val="years"/>
      </c:dateAx>
      <c:valAx>
        <c:axId val="160969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7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51.47</c:v>
                </c:pt>
                <c:pt idx="3">
                  <c:v>50.86</c:v>
                </c:pt>
                <c:pt idx="4">
                  <c:v>48.77</c:v>
                </c:pt>
              </c:numCache>
            </c:numRef>
          </c:val>
          <c:extLst xmlns:c16r2="http://schemas.microsoft.com/office/drawing/2015/06/chart">
            <c:ext xmlns:c16="http://schemas.microsoft.com/office/drawing/2014/chart" uri="{C3380CC4-5D6E-409C-BE32-E72D297353CC}">
              <c16:uniqueId val="{00000000-D879-40BE-B59F-306722041F68}"/>
            </c:ext>
          </c:extLst>
        </c:ser>
        <c:dLbls>
          <c:showLegendKey val="0"/>
          <c:showVal val="0"/>
          <c:showCatName val="0"/>
          <c:showSerName val="0"/>
          <c:showPercent val="0"/>
          <c:showBubbleSize val="0"/>
        </c:dLbls>
        <c:gapWidth val="150"/>
        <c:axId val="480565432"/>
        <c:axId val="480563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xmlns:c16r2="http://schemas.microsoft.com/office/drawing/2015/06/chart">
            <c:ext xmlns:c16="http://schemas.microsoft.com/office/drawing/2014/chart" uri="{C3380CC4-5D6E-409C-BE32-E72D297353CC}">
              <c16:uniqueId val="{00000001-D879-40BE-B59F-306722041F68}"/>
            </c:ext>
          </c:extLst>
        </c:ser>
        <c:dLbls>
          <c:showLegendKey val="0"/>
          <c:showVal val="0"/>
          <c:showCatName val="0"/>
          <c:showSerName val="0"/>
          <c:showPercent val="0"/>
          <c:showBubbleSize val="0"/>
        </c:dLbls>
        <c:marker val="1"/>
        <c:smooth val="0"/>
        <c:axId val="480565432"/>
        <c:axId val="480563864"/>
      </c:lineChart>
      <c:dateAx>
        <c:axId val="480565432"/>
        <c:scaling>
          <c:orientation val="minMax"/>
        </c:scaling>
        <c:delete val="1"/>
        <c:axPos val="b"/>
        <c:numFmt formatCode="&quot;H&quot;yy" sourceLinked="1"/>
        <c:majorTickMark val="none"/>
        <c:minorTickMark val="none"/>
        <c:tickLblPos val="none"/>
        <c:crossAx val="480563864"/>
        <c:crosses val="autoZero"/>
        <c:auto val="1"/>
        <c:lblOffset val="100"/>
        <c:baseTimeUnit val="years"/>
      </c:dateAx>
      <c:valAx>
        <c:axId val="480563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565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86.12</c:v>
                </c:pt>
                <c:pt idx="3">
                  <c:v>86.42</c:v>
                </c:pt>
                <c:pt idx="4">
                  <c:v>86.82</c:v>
                </c:pt>
              </c:numCache>
            </c:numRef>
          </c:val>
          <c:extLst xmlns:c16r2="http://schemas.microsoft.com/office/drawing/2015/06/chart">
            <c:ext xmlns:c16="http://schemas.microsoft.com/office/drawing/2014/chart" uri="{C3380CC4-5D6E-409C-BE32-E72D297353CC}">
              <c16:uniqueId val="{00000000-4436-4A6A-89E4-9495B88B774F}"/>
            </c:ext>
          </c:extLst>
        </c:ser>
        <c:dLbls>
          <c:showLegendKey val="0"/>
          <c:showVal val="0"/>
          <c:showCatName val="0"/>
          <c:showSerName val="0"/>
          <c:showPercent val="0"/>
          <c:showBubbleSize val="0"/>
        </c:dLbls>
        <c:gapWidth val="150"/>
        <c:axId val="480562688"/>
        <c:axId val="48056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xmlns:c16r2="http://schemas.microsoft.com/office/drawing/2015/06/chart">
            <c:ext xmlns:c16="http://schemas.microsoft.com/office/drawing/2014/chart" uri="{C3380CC4-5D6E-409C-BE32-E72D297353CC}">
              <c16:uniqueId val="{00000001-4436-4A6A-89E4-9495B88B774F}"/>
            </c:ext>
          </c:extLst>
        </c:ser>
        <c:dLbls>
          <c:showLegendKey val="0"/>
          <c:showVal val="0"/>
          <c:showCatName val="0"/>
          <c:showSerName val="0"/>
          <c:showPercent val="0"/>
          <c:showBubbleSize val="0"/>
        </c:dLbls>
        <c:marker val="1"/>
        <c:smooth val="0"/>
        <c:axId val="480562688"/>
        <c:axId val="480566608"/>
      </c:lineChart>
      <c:dateAx>
        <c:axId val="480562688"/>
        <c:scaling>
          <c:orientation val="minMax"/>
        </c:scaling>
        <c:delete val="1"/>
        <c:axPos val="b"/>
        <c:numFmt formatCode="&quot;H&quot;yy" sourceLinked="1"/>
        <c:majorTickMark val="none"/>
        <c:minorTickMark val="none"/>
        <c:tickLblPos val="none"/>
        <c:crossAx val="480566608"/>
        <c:crosses val="autoZero"/>
        <c:auto val="1"/>
        <c:lblOffset val="100"/>
        <c:baseTimeUnit val="years"/>
      </c:dateAx>
      <c:valAx>
        <c:axId val="48056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56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106.62</c:v>
                </c:pt>
                <c:pt idx="3">
                  <c:v>111.24</c:v>
                </c:pt>
                <c:pt idx="4">
                  <c:v>114.28</c:v>
                </c:pt>
              </c:numCache>
            </c:numRef>
          </c:val>
          <c:extLst xmlns:c16r2="http://schemas.microsoft.com/office/drawing/2015/06/chart">
            <c:ext xmlns:c16="http://schemas.microsoft.com/office/drawing/2014/chart" uri="{C3380CC4-5D6E-409C-BE32-E72D297353CC}">
              <c16:uniqueId val="{00000000-B08A-40F3-966A-D3731706DD4F}"/>
            </c:ext>
          </c:extLst>
        </c:ser>
        <c:dLbls>
          <c:showLegendKey val="0"/>
          <c:showVal val="0"/>
          <c:showCatName val="0"/>
          <c:showSerName val="0"/>
          <c:showPercent val="0"/>
          <c:showBubbleSize val="0"/>
        </c:dLbls>
        <c:gapWidth val="150"/>
        <c:axId val="160972168"/>
        <c:axId val="160973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xmlns:c16r2="http://schemas.microsoft.com/office/drawing/2015/06/chart">
            <c:ext xmlns:c16="http://schemas.microsoft.com/office/drawing/2014/chart" uri="{C3380CC4-5D6E-409C-BE32-E72D297353CC}">
              <c16:uniqueId val="{00000001-B08A-40F3-966A-D3731706DD4F}"/>
            </c:ext>
          </c:extLst>
        </c:ser>
        <c:dLbls>
          <c:showLegendKey val="0"/>
          <c:showVal val="0"/>
          <c:showCatName val="0"/>
          <c:showSerName val="0"/>
          <c:showPercent val="0"/>
          <c:showBubbleSize val="0"/>
        </c:dLbls>
        <c:marker val="1"/>
        <c:smooth val="0"/>
        <c:axId val="160972168"/>
        <c:axId val="160973736"/>
      </c:lineChart>
      <c:dateAx>
        <c:axId val="160972168"/>
        <c:scaling>
          <c:orientation val="minMax"/>
        </c:scaling>
        <c:delete val="1"/>
        <c:axPos val="b"/>
        <c:numFmt formatCode="&quot;H&quot;yy" sourceLinked="1"/>
        <c:majorTickMark val="none"/>
        <c:minorTickMark val="none"/>
        <c:tickLblPos val="none"/>
        <c:crossAx val="160973736"/>
        <c:crosses val="autoZero"/>
        <c:auto val="1"/>
        <c:lblOffset val="100"/>
        <c:baseTimeUnit val="years"/>
      </c:dateAx>
      <c:valAx>
        <c:axId val="160973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72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3.81</c:v>
                </c:pt>
                <c:pt idx="3">
                  <c:v>7.6</c:v>
                </c:pt>
                <c:pt idx="4">
                  <c:v>10.7</c:v>
                </c:pt>
              </c:numCache>
            </c:numRef>
          </c:val>
          <c:extLst xmlns:c16r2="http://schemas.microsoft.com/office/drawing/2015/06/chart">
            <c:ext xmlns:c16="http://schemas.microsoft.com/office/drawing/2014/chart" uri="{C3380CC4-5D6E-409C-BE32-E72D297353CC}">
              <c16:uniqueId val="{00000000-DE3E-4D70-B244-84621A27D0EB}"/>
            </c:ext>
          </c:extLst>
        </c:ser>
        <c:dLbls>
          <c:showLegendKey val="0"/>
          <c:showVal val="0"/>
          <c:showCatName val="0"/>
          <c:showSerName val="0"/>
          <c:showPercent val="0"/>
          <c:showBubbleSize val="0"/>
        </c:dLbls>
        <c:gapWidth val="150"/>
        <c:axId val="160122216"/>
        <c:axId val="16011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xmlns:c16r2="http://schemas.microsoft.com/office/drawing/2015/06/chart">
            <c:ext xmlns:c16="http://schemas.microsoft.com/office/drawing/2014/chart" uri="{C3380CC4-5D6E-409C-BE32-E72D297353CC}">
              <c16:uniqueId val="{00000001-DE3E-4D70-B244-84621A27D0EB}"/>
            </c:ext>
          </c:extLst>
        </c:ser>
        <c:dLbls>
          <c:showLegendKey val="0"/>
          <c:showVal val="0"/>
          <c:showCatName val="0"/>
          <c:showSerName val="0"/>
          <c:showPercent val="0"/>
          <c:showBubbleSize val="0"/>
        </c:dLbls>
        <c:marker val="1"/>
        <c:smooth val="0"/>
        <c:axId val="160122216"/>
        <c:axId val="160114768"/>
      </c:lineChart>
      <c:dateAx>
        <c:axId val="160122216"/>
        <c:scaling>
          <c:orientation val="minMax"/>
        </c:scaling>
        <c:delete val="1"/>
        <c:axPos val="b"/>
        <c:numFmt formatCode="&quot;H&quot;yy" sourceLinked="1"/>
        <c:majorTickMark val="none"/>
        <c:minorTickMark val="none"/>
        <c:tickLblPos val="none"/>
        <c:crossAx val="160114768"/>
        <c:crosses val="autoZero"/>
        <c:auto val="1"/>
        <c:lblOffset val="100"/>
        <c:baseTimeUnit val="years"/>
      </c:dateAx>
      <c:valAx>
        <c:axId val="16011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12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4581-46FD-AEE4-B442A866FE18}"/>
            </c:ext>
          </c:extLst>
        </c:ser>
        <c:dLbls>
          <c:showLegendKey val="0"/>
          <c:showVal val="0"/>
          <c:showCatName val="0"/>
          <c:showSerName val="0"/>
          <c:showPercent val="0"/>
          <c:showBubbleSize val="0"/>
        </c:dLbls>
        <c:gapWidth val="150"/>
        <c:axId val="480856816"/>
        <c:axId val="480861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4581-46FD-AEE4-B442A866FE18}"/>
            </c:ext>
          </c:extLst>
        </c:ser>
        <c:dLbls>
          <c:showLegendKey val="0"/>
          <c:showVal val="0"/>
          <c:showCatName val="0"/>
          <c:showSerName val="0"/>
          <c:showPercent val="0"/>
          <c:showBubbleSize val="0"/>
        </c:dLbls>
        <c:marker val="1"/>
        <c:smooth val="0"/>
        <c:axId val="480856816"/>
        <c:axId val="480861128"/>
      </c:lineChart>
      <c:dateAx>
        <c:axId val="480856816"/>
        <c:scaling>
          <c:orientation val="minMax"/>
        </c:scaling>
        <c:delete val="1"/>
        <c:axPos val="b"/>
        <c:numFmt formatCode="&quot;H&quot;yy" sourceLinked="1"/>
        <c:majorTickMark val="none"/>
        <c:minorTickMark val="none"/>
        <c:tickLblPos val="none"/>
        <c:crossAx val="480861128"/>
        <c:crosses val="autoZero"/>
        <c:auto val="1"/>
        <c:lblOffset val="100"/>
        <c:baseTimeUnit val="years"/>
      </c:dateAx>
      <c:valAx>
        <c:axId val="480861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85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1A58-47F8-8905-FB79FDBC7F79}"/>
            </c:ext>
          </c:extLst>
        </c:ser>
        <c:dLbls>
          <c:showLegendKey val="0"/>
          <c:showVal val="0"/>
          <c:showCatName val="0"/>
          <c:showSerName val="0"/>
          <c:showPercent val="0"/>
          <c:showBubbleSize val="0"/>
        </c:dLbls>
        <c:gapWidth val="150"/>
        <c:axId val="480857208"/>
        <c:axId val="480860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xmlns:c16r2="http://schemas.microsoft.com/office/drawing/2015/06/chart">
            <c:ext xmlns:c16="http://schemas.microsoft.com/office/drawing/2014/chart" uri="{C3380CC4-5D6E-409C-BE32-E72D297353CC}">
              <c16:uniqueId val="{00000001-1A58-47F8-8905-FB79FDBC7F79}"/>
            </c:ext>
          </c:extLst>
        </c:ser>
        <c:dLbls>
          <c:showLegendKey val="0"/>
          <c:showVal val="0"/>
          <c:showCatName val="0"/>
          <c:showSerName val="0"/>
          <c:showPercent val="0"/>
          <c:showBubbleSize val="0"/>
        </c:dLbls>
        <c:marker val="1"/>
        <c:smooth val="0"/>
        <c:axId val="480857208"/>
        <c:axId val="480860344"/>
      </c:lineChart>
      <c:dateAx>
        <c:axId val="480857208"/>
        <c:scaling>
          <c:orientation val="minMax"/>
        </c:scaling>
        <c:delete val="1"/>
        <c:axPos val="b"/>
        <c:numFmt formatCode="&quot;H&quot;yy" sourceLinked="1"/>
        <c:majorTickMark val="none"/>
        <c:minorTickMark val="none"/>
        <c:tickLblPos val="none"/>
        <c:crossAx val="480860344"/>
        <c:crosses val="autoZero"/>
        <c:auto val="1"/>
        <c:lblOffset val="100"/>
        <c:baseTimeUnit val="years"/>
      </c:dateAx>
      <c:valAx>
        <c:axId val="480860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857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13.79</c:v>
                </c:pt>
                <c:pt idx="3">
                  <c:v>20.3</c:v>
                </c:pt>
                <c:pt idx="4">
                  <c:v>38</c:v>
                </c:pt>
              </c:numCache>
            </c:numRef>
          </c:val>
          <c:extLst xmlns:c16r2="http://schemas.microsoft.com/office/drawing/2015/06/chart">
            <c:ext xmlns:c16="http://schemas.microsoft.com/office/drawing/2014/chart" uri="{C3380CC4-5D6E-409C-BE32-E72D297353CC}">
              <c16:uniqueId val="{00000000-5F90-4D2B-90BA-833071E9AE75}"/>
            </c:ext>
          </c:extLst>
        </c:ser>
        <c:dLbls>
          <c:showLegendKey val="0"/>
          <c:showVal val="0"/>
          <c:showCatName val="0"/>
          <c:showSerName val="0"/>
          <c:showPercent val="0"/>
          <c:showBubbleSize val="0"/>
        </c:dLbls>
        <c:gapWidth val="150"/>
        <c:axId val="480858776"/>
        <c:axId val="48085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xmlns:c16r2="http://schemas.microsoft.com/office/drawing/2015/06/chart">
            <c:ext xmlns:c16="http://schemas.microsoft.com/office/drawing/2014/chart" uri="{C3380CC4-5D6E-409C-BE32-E72D297353CC}">
              <c16:uniqueId val="{00000001-5F90-4D2B-90BA-833071E9AE75}"/>
            </c:ext>
          </c:extLst>
        </c:ser>
        <c:dLbls>
          <c:showLegendKey val="0"/>
          <c:showVal val="0"/>
          <c:showCatName val="0"/>
          <c:showSerName val="0"/>
          <c:showPercent val="0"/>
          <c:showBubbleSize val="0"/>
        </c:dLbls>
        <c:marker val="1"/>
        <c:smooth val="0"/>
        <c:axId val="480858776"/>
        <c:axId val="480859168"/>
      </c:lineChart>
      <c:dateAx>
        <c:axId val="480858776"/>
        <c:scaling>
          <c:orientation val="minMax"/>
        </c:scaling>
        <c:delete val="1"/>
        <c:axPos val="b"/>
        <c:numFmt formatCode="&quot;H&quot;yy" sourceLinked="1"/>
        <c:majorTickMark val="none"/>
        <c:minorTickMark val="none"/>
        <c:tickLblPos val="none"/>
        <c:crossAx val="480859168"/>
        <c:crosses val="autoZero"/>
        <c:auto val="1"/>
        <c:lblOffset val="100"/>
        <c:baseTimeUnit val="years"/>
      </c:dateAx>
      <c:valAx>
        <c:axId val="48085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858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c:v>1163.24</c:v>
                </c:pt>
                <c:pt idx="4">
                  <c:v>993.31</c:v>
                </c:pt>
              </c:numCache>
            </c:numRef>
          </c:val>
          <c:extLst xmlns:c16r2="http://schemas.microsoft.com/office/drawing/2015/06/chart">
            <c:ext xmlns:c16="http://schemas.microsoft.com/office/drawing/2014/chart" uri="{C3380CC4-5D6E-409C-BE32-E72D297353CC}">
              <c16:uniqueId val="{00000000-63EA-4755-80A7-8D5BA05DF2F5}"/>
            </c:ext>
          </c:extLst>
        </c:ser>
        <c:dLbls>
          <c:showLegendKey val="0"/>
          <c:showVal val="0"/>
          <c:showCatName val="0"/>
          <c:showSerName val="0"/>
          <c:showPercent val="0"/>
          <c:showBubbleSize val="0"/>
        </c:dLbls>
        <c:gapWidth val="150"/>
        <c:axId val="480861520"/>
        <c:axId val="480855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xmlns:c16r2="http://schemas.microsoft.com/office/drawing/2015/06/chart">
            <c:ext xmlns:c16="http://schemas.microsoft.com/office/drawing/2014/chart" uri="{C3380CC4-5D6E-409C-BE32-E72D297353CC}">
              <c16:uniqueId val="{00000001-63EA-4755-80A7-8D5BA05DF2F5}"/>
            </c:ext>
          </c:extLst>
        </c:ser>
        <c:dLbls>
          <c:showLegendKey val="0"/>
          <c:showVal val="0"/>
          <c:showCatName val="0"/>
          <c:showSerName val="0"/>
          <c:showPercent val="0"/>
          <c:showBubbleSize val="0"/>
        </c:dLbls>
        <c:marker val="1"/>
        <c:smooth val="0"/>
        <c:axId val="480861520"/>
        <c:axId val="480855640"/>
      </c:lineChart>
      <c:dateAx>
        <c:axId val="480861520"/>
        <c:scaling>
          <c:orientation val="minMax"/>
        </c:scaling>
        <c:delete val="1"/>
        <c:axPos val="b"/>
        <c:numFmt formatCode="&quot;H&quot;yy" sourceLinked="1"/>
        <c:majorTickMark val="none"/>
        <c:minorTickMark val="none"/>
        <c:tickLblPos val="none"/>
        <c:crossAx val="480855640"/>
        <c:crosses val="autoZero"/>
        <c:auto val="1"/>
        <c:lblOffset val="100"/>
        <c:baseTimeUnit val="years"/>
      </c:dateAx>
      <c:valAx>
        <c:axId val="48085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86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76.599999999999994</c:v>
                </c:pt>
                <c:pt idx="3">
                  <c:v>49.17</c:v>
                </c:pt>
                <c:pt idx="4">
                  <c:v>59.14</c:v>
                </c:pt>
              </c:numCache>
            </c:numRef>
          </c:val>
          <c:extLst xmlns:c16r2="http://schemas.microsoft.com/office/drawing/2015/06/chart">
            <c:ext xmlns:c16="http://schemas.microsoft.com/office/drawing/2014/chart" uri="{C3380CC4-5D6E-409C-BE32-E72D297353CC}">
              <c16:uniqueId val="{00000000-E040-47C1-A9FA-A055E9F92DF7}"/>
            </c:ext>
          </c:extLst>
        </c:ser>
        <c:dLbls>
          <c:showLegendKey val="0"/>
          <c:showVal val="0"/>
          <c:showCatName val="0"/>
          <c:showSerName val="0"/>
          <c:showPercent val="0"/>
          <c:showBubbleSize val="0"/>
        </c:dLbls>
        <c:gapWidth val="150"/>
        <c:axId val="480566216"/>
        <c:axId val="480562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xmlns:c16r2="http://schemas.microsoft.com/office/drawing/2015/06/chart">
            <c:ext xmlns:c16="http://schemas.microsoft.com/office/drawing/2014/chart" uri="{C3380CC4-5D6E-409C-BE32-E72D297353CC}">
              <c16:uniqueId val="{00000001-E040-47C1-A9FA-A055E9F92DF7}"/>
            </c:ext>
          </c:extLst>
        </c:ser>
        <c:dLbls>
          <c:showLegendKey val="0"/>
          <c:showVal val="0"/>
          <c:showCatName val="0"/>
          <c:showSerName val="0"/>
          <c:showPercent val="0"/>
          <c:showBubbleSize val="0"/>
        </c:dLbls>
        <c:marker val="1"/>
        <c:smooth val="0"/>
        <c:axId val="480566216"/>
        <c:axId val="480562296"/>
      </c:lineChart>
      <c:dateAx>
        <c:axId val="480566216"/>
        <c:scaling>
          <c:orientation val="minMax"/>
        </c:scaling>
        <c:delete val="1"/>
        <c:axPos val="b"/>
        <c:numFmt formatCode="&quot;H&quot;yy" sourceLinked="1"/>
        <c:majorTickMark val="none"/>
        <c:minorTickMark val="none"/>
        <c:tickLblPos val="none"/>
        <c:crossAx val="480562296"/>
        <c:crosses val="autoZero"/>
        <c:auto val="1"/>
        <c:lblOffset val="100"/>
        <c:baseTimeUnit val="years"/>
      </c:dateAx>
      <c:valAx>
        <c:axId val="48056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566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215.79</c:v>
                </c:pt>
                <c:pt idx="3">
                  <c:v>336.66</c:v>
                </c:pt>
                <c:pt idx="4">
                  <c:v>322.57</c:v>
                </c:pt>
              </c:numCache>
            </c:numRef>
          </c:val>
          <c:extLst xmlns:c16r2="http://schemas.microsoft.com/office/drawing/2015/06/chart">
            <c:ext xmlns:c16="http://schemas.microsoft.com/office/drawing/2014/chart" uri="{C3380CC4-5D6E-409C-BE32-E72D297353CC}">
              <c16:uniqueId val="{00000000-B9C3-4967-9A76-CA9A851E53C8}"/>
            </c:ext>
          </c:extLst>
        </c:ser>
        <c:dLbls>
          <c:showLegendKey val="0"/>
          <c:showVal val="0"/>
          <c:showCatName val="0"/>
          <c:showSerName val="0"/>
          <c:showPercent val="0"/>
          <c:showBubbleSize val="0"/>
        </c:dLbls>
        <c:gapWidth val="150"/>
        <c:axId val="480561512"/>
        <c:axId val="480564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xmlns:c16r2="http://schemas.microsoft.com/office/drawing/2015/06/chart">
            <c:ext xmlns:c16="http://schemas.microsoft.com/office/drawing/2014/chart" uri="{C3380CC4-5D6E-409C-BE32-E72D297353CC}">
              <c16:uniqueId val="{00000001-B9C3-4967-9A76-CA9A851E53C8}"/>
            </c:ext>
          </c:extLst>
        </c:ser>
        <c:dLbls>
          <c:showLegendKey val="0"/>
          <c:showVal val="0"/>
          <c:showCatName val="0"/>
          <c:showSerName val="0"/>
          <c:showPercent val="0"/>
          <c:showBubbleSize val="0"/>
        </c:dLbls>
        <c:marker val="1"/>
        <c:smooth val="0"/>
        <c:axId val="480561512"/>
        <c:axId val="480564648"/>
      </c:lineChart>
      <c:dateAx>
        <c:axId val="480561512"/>
        <c:scaling>
          <c:orientation val="minMax"/>
        </c:scaling>
        <c:delete val="1"/>
        <c:axPos val="b"/>
        <c:numFmt formatCode="&quot;H&quot;yy" sourceLinked="1"/>
        <c:majorTickMark val="none"/>
        <c:minorTickMark val="none"/>
        <c:tickLblPos val="none"/>
        <c:crossAx val="480564648"/>
        <c:crosses val="autoZero"/>
        <c:auto val="1"/>
        <c:lblOffset val="100"/>
        <c:baseTimeUnit val="years"/>
      </c:dateAx>
      <c:valAx>
        <c:axId val="48056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56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64"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千葉県　大網白里市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48417</v>
      </c>
      <c r="AM8" s="45"/>
      <c r="AN8" s="45"/>
      <c r="AO8" s="45"/>
      <c r="AP8" s="45"/>
      <c r="AQ8" s="45"/>
      <c r="AR8" s="45"/>
      <c r="AS8" s="45"/>
      <c r="AT8" s="46">
        <f>データ!T6</f>
        <v>58.08</v>
      </c>
      <c r="AU8" s="46"/>
      <c r="AV8" s="46"/>
      <c r="AW8" s="46"/>
      <c r="AX8" s="46"/>
      <c r="AY8" s="46"/>
      <c r="AZ8" s="46"/>
      <c r="BA8" s="46"/>
      <c r="BB8" s="46">
        <f>データ!U6</f>
        <v>833.63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75.63</v>
      </c>
      <c r="J10" s="46"/>
      <c r="K10" s="46"/>
      <c r="L10" s="46"/>
      <c r="M10" s="46"/>
      <c r="N10" s="46"/>
      <c r="O10" s="46"/>
      <c r="P10" s="46">
        <f>データ!P6</f>
        <v>3.67</v>
      </c>
      <c r="Q10" s="46"/>
      <c r="R10" s="46"/>
      <c r="S10" s="46"/>
      <c r="T10" s="46"/>
      <c r="U10" s="46"/>
      <c r="V10" s="46"/>
      <c r="W10" s="46">
        <f>データ!Q6</f>
        <v>91.34</v>
      </c>
      <c r="X10" s="46"/>
      <c r="Y10" s="46"/>
      <c r="Z10" s="46"/>
      <c r="AA10" s="46"/>
      <c r="AB10" s="46"/>
      <c r="AC10" s="46"/>
      <c r="AD10" s="45">
        <f>データ!R6</f>
        <v>3630</v>
      </c>
      <c r="AE10" s="45"/>
      <c r="AF10" s="45"/>
      <c r="AG10" s="45"/>
      <c r="AH10" s="45"/>
      <c r="AI10" s="45"/>
      <c r="AJ10" s="45"/>
      <c r="AK10" s="2"/>
      <c r="AL10" s="45">
        <f>データ!V6</f>
        <v>1775</v>
      </c>
      <c r="AM10" s="45"/>
      <c r="AN10" s="45"/>
      <c r="AO10" s="45"/>
      <c r="AP10" s="45"/>
      <c r="AQ10" s="45"/>
      <c r="AR10" s="45"/>
      <c r="AS10" s="45"/>
      <c r="AT10" s="46">
        <f>データ!W6</f>
        <v>0.67</v>
      </c>
      <c r="AU10" s="46"/>
      <c r="AV10" s="46"/>
      <c r="AW10" s="46"/>
      <c r="AX10" s="46"/>
      <c r="AY10" s="46"/>
      <c r="AZ10" s="46"/>
      <c r="BA10" s="46"/>
      <c r="BB10" s="46">
        <f>データ!X6</f>
        <v>2649.25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ltaP1DsM5p9DzdZ87Z+1A1kaxX7GQqBSOvggP4fPHrydtpr45Ax5cWIGqg4J2sLIglmY2F6UkwMcP1F5QTKxhA==" saltValue="jahen35TuUdChUmF5kkPd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122394</v>
      </c>
      <c r="D6" s="19">
        <f t="shared" si="3"/>
        <v>46</v>
      </c>
      <c r="E6" s="19">
        <f t="shared" si="3"/>
        <v>17</v>
      </c>
      <c r="F6" s="19">
        <f t="shared" si="3"/>
        <v>5</v>
      </c>
      <c r="G6" s="19">
        <f t="shared" si="3"/>
        <v>0</v>
      </c>
      <c r="H6" s="19" t="str">
        <f t="shared" si="3"/>
        <v>千葉県　大網白里市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75.63</v>
      </c>
      <c r="P6" s="20">
        <f t="shared" si="3"/>
        <v>3.67</v>
      </c>
      <c r="Q6" s="20">
        <f t="shared" si="3"/>
        <v>91.34</v>
      </c>
      <c r="R6" s="20">
        <f t="shared" si="3"/>
        <v>3630</v>
      </c>
      <c r="S6" s="20">
        <f t="shared" si="3"/>
        <v>48417</v>
      </c>
      <c r="T6" s="20">
        <f t="shared" si="3"/>
        <v>58.08</v>
      </c>
      <c r="U6" s="20">
        <f t="shared" si="3"/>
        <v>833.63</v>
      </c>
      <c r="V6" s="20">
        <f t="shared" si="3"/>
        <v>1775</v>
      </c>
      <c r="W6" s="20">
        <f t="shared" si="3"/>
        <v>0.67</v>
      </c>
      <c r="X6" s="20">
        <f t="shared" si="3"/>
        <v>2649.25</v>
      </c>
      <c r="Y6" s="21" t="str">
        <f>IF(Y7="",NA(),Y7)</f>
        <v>-</v>
      </c>
      <c r="Z6" s="21" t="str">
        <f t="shared" ref="Z6:AH6" si="4">IF(Z7="",NA(),Z7)</f>
        <v>-</v>
      </c>
      <c r="AA6" s="21">
        <f t="shared" si="4"/>
        <v>106.62</v>
      </c>
      <c r="AB6" s="21">
        <f t="shared" si="4"/>
        <v>111.24</v>
      </c>
      <c r="AC6" s="21">
        <f t="shared" si="4"/>
        <v>114.28</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13.79</v>
      </c>
      <c r="AX6" s="21">
        <f t="shared" si="6"/>
        <v>20.3</v>
      </c>
      <c r="AY6" s="21">
        <f t="shared" si="6"/>
        <v>38</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0">
        <f t="shared" si="7"/>
        <v>0</v>
      </c>
      <c r="BI6" s="21">
        <f t="shared" si="7"/>
        <v>1163.24</v>
      </c>
      <c r="BJ6" s="21">
        <f t="shared" si="7"/>
        <v>993.31</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76.599999999999994</v>
      </c>
      <c r="BT6" s="21">
        <f t="shared" si="8"/>
        <v>49.17</v>
      </c>
      <c r="BU6" s="21">
        <f t="shared" si="8"/>
        <v>59.14</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215.79</v>
      </c>
      <c r="CE6" s="21">
        <f t="shared" si="9"/>
        <v>336.66</v>
      </c>
      <c r="CF6" s="21">
        <f t="shared" si="9"/>
        <v>322.57</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51.47</v>
      </c>
      <c r="CP6" s="21">
        <f t="shared" si="10"/>
        <v>50.86</v>
      </c>
      <c r="CQ6" s="21">
        <f t="shared" si="10"/>
        <v>48.77</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86.12</v>
      </c>
      <c r="DA6" s="21">
        <f t="shared" si="11"/>
        <v>86.42</v>
      </c>
      <c r="DB6" s="21">
        <f t="shared" si="11"/>
        <v>86.82</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3.81</v>
      </c>
      <c r="DL6" s="21">
        <f t="shared" si="12"/>
        <v>7.6</v>
      </c>
      <c r="DM6" s="21">
        <f t="shared" si="12"/>
        <v>10.7</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122394</v>
      </c>
      <c r="D7" s="23">
        <v>46</v>
      </c>
      <c r="E7" s="23">
        <v>17</v>
      </c>
      <c r="F7" s="23">
        <v>5</v>
      </c>
      <c r="G7" s="23">
        <v>0</v>
      </c>
      <c r="H7" s="23" t="s">
        <v>96</v>
      </c>
      <c r="I7" s="23" t="s">
        <v>97</v>
      </c>
      <c r="J7" s="23" t="s">
        <v>98</v>
      </c>
      <c r="K7" s="23" t="s">
        <v>99</v>
      </c>
      <c r="L7" s="23" t="s">
        <v>100</v>
      </c>
      <c r="M7" s="23" t="s">
        <v>101</v>
      </c>
      <c r="N7" s="24" t="s">
        <v>102</v>
      </c>
      <c r="O7" s="24">
        <v>75.63</v>
      </c>
      <c r="P7" s="24">
        <v>3.67</v>
      </c>
      <c r="Q7" s="24">
        <v>91.34</v>
      </c>
      <c r="R7" s="24">
        <v>3630</v>
      </c>
      <c r="S7" s="24">
        <v>48417</v>
      </c>
      <c r="T7" s="24">
        <v>58.08</v>
      </c>
      <c r="U7" s="24">
        <v>833.63</v>
      </c>
      <c r="V7" s="24">
        <v>1775</v>
      </c>
      <c r="W7" s="24">
        <v>0.67</v>
      </c>
      <c r="X7" s="24">
        <v>2649.25</v>
      </c>
      <c r="Y7" s="24" t="s">
        <v>102</v>
      </c>
      <c r="Z7" s="24" t="s">
        <v>102</v>
      </c>
      <c r="AA7" s="24">
        <v>106.62</v>
      </c>
      <c r="AB7" s="24">
        <v>111.24</v>
      </c>
      <c r="AC7" s="24">
        <v>114.28</v>
      </c>
      <c r="AD7" s="24" t="s">
        <v>102</v>
      </c>
      <c r="AE7" s="24" t="s">
        <v>102</v>
      </c>
      <c r="AF7" s="24">
        <v>106.37</v>
      </c>
      <c r="AG7" s="24">
        <v>106.07</v>
      </c>
      <c r="AH7" s="24">
        <v>105.5</v>
      </c>
      <c r="AI7" s="24">
        <v>103.61</v>
      </c>
      <c r="AJ7" s="24" t="s">
        <v>102</v>
      </c>
      <c r="AK7" s="24" t="s">
        <v>102</v>
      </c>
      <c r="AL7" s="24">
        <v>0</v>
      </c>
      <c r="AM7" s="24">
        <v>0</v>
      </c>
      <c r="AN7" s="24">
        <v>0</v>
      </c>
      <c r="AO7" s="24" t="s">
        <v>102</v>
      </c>
      <c r="AP7" s="24" t="s">
        <v>102</v>
      </c>
      <c r="AQ7" s="24">
        <v>139.02000000000001</v>
      </c>
      <c r="AR7" s="24">
        <v>132.04</v>
      </c>
      <c r="AS7" s="24">
        <v>145.43</v>
      </c>
      <c r="AT7" s="24">
        <v>133.62</v>
      </c>
      <c r="AU7" s="24" t="s">
        <v>102</v>
      </c>
      <c r="AV7" s="24" t="s">
        <v>102</v>
      </c>
      <c r="AW7" s="24">
        <v>13.79</v>
      </c>
      <c r="AX7" s="24">
        <v>20.3</v>
      </c>
      <c r="AY7" s="24">
        <v>38</v>
      </c>
      <c r="AZ7" s="24" t="s">
        <v>102</v>
      </c>
      <c r="BA7" s="24" t="s">
        <v>102</v>
      </c>
      <c r="BB7" s="24">
        <v>29.13</v>
      </c>
      <c r="BC7" s="24">
        <v>35.69</v>
      </c>
      <c r="BD7" s="24">
        <v>38.4</v>
      </c>
      <c r="BE7" s="24">
        <v>36.94</v>
      </c>
      <c r="BF7" s="24" t="s">
        <v>102</v>
      </c>
      <c r="BG7" s="24" t="s">
        <v>102</v>
      </c>
      <c r="BH7" s="24">
        <v>0</v>
      </c>
      <c r="BI7" s="24">
        <v>1163.24</v>
      </c>
      <c r="BJ7" s="24">
        <v>993.31</v>
      </c>
      <c r="BK7" s="24" t="s">
        <v>102</v>
      </c>
      <c r="BL7" s="24" t="s">
        <v>102</v>
      </c>
      <c r="BM7" s="24">
        <v>867.83</v>
      </c>
      <c r="BN7" s="24">
        <v>791.76</v>
      </c>
      <c r="BO7" s="24">
        <v>900.82</v>
      </c>
      <c r="BP7" s="24">
        <v>809.19</v>
      </c>
      <c r="BQ7" s="24" t="s">
        <v>102</v>
      </c>
      <c r="BR7" s="24" t="s">
        <v>102</v>
      </c>
      <c r="BS7" s="24">
        <v>76.599999999999994</v>
      </c>
      <c r="BT7" s="24">
        <v>49.17</v>
      </c>
      <c r="BU7" s="24">
        <v>59.14</v>
      </c>
      <c r="BV7" s="24" t="s">
        <v>102</v>
      </c>
      <c r="BW7" s="24" t="s">
        <v>102</v>
      </c>
      <c r="BX7" s="24">
        <v>57.08</v>
      </c>
      <c r="BY7" s="24">
        <v>56.26</v>
      </c>
      <c r="BZ7" s="24">
        <v>52.94</v>
      </c>
      <c r="CA7" s="24">
        <v>57.02</v>
      </c>
      <c r="CB7" s="24" t="s">
        <v>102</v>
      </c>
      <c r="CC7" s="24" t="s">
        <v>102</v>
      </c>
      <c r="CD7" s="24">
        <v>215.79</v>
      </c>
      <c r="CE7" s="24">
        <v>336.66</v>
      </c>
      <c r="CF7" s="24">
        <v>322.57</v>
      </c>
      <c r="CG7" s="24" t="s">
        <v>102</v>
      </c>
      <c r="CH7" s="24" t="s">
        <v>102</v>
      </c>
      <c r="CI7" s="24">
        <v>274.99</v>
      </c>
      <c r="CJ7" s="24">
        <v>282.08999999999997</v>
      </c>
      <c r="CK7" s="24">
        <v>303.27999999999997</v>
      </c>
      <c r="CL7" s="24">
        <v>273.68</v>
      </c>
      <c r="CM7" s="24" t="s">
        <v>102</v>
      </c>
      <c r="CN7" s="24" t="s">
        <v>102</v>
      </c>
      <c r="CO7" s="24">
        <v>51.47</v>
      </c>
      <c r="CP7" s="24">
        <v>50.86</v>
      </c>
      <c r="CQ7" s="24">
        <v>48.77</v>
      </c>
      <c r="CR7" s="24" t="s">
        <v>102</v>
      </c>
      <c r="CS7" s="24" t="s">
        <v>102</v>
      </c>
      <c r="CT7" s="24">
        <v>54.83</v>
      </c>
      <c r="CU7" s="24">
        <v>66.53</v>
      </c>
      <c r="CV7" s="24">
        <v>52.35</v>
      </c>
      <c r="CW7" s="24">
        <v>52.55</v>
      </c>
      <c r="CX7" s="24" t="s">
        <v>102</v>
      </c>
      <c r="CY7" s="24" t="s">
        <v>102</v>
      </c>
      <c r="CZ7" s="24">
        <v>86.12</v>
      </c>
      <c r="DA7" s="24">
        <v>86.42</v>
      </c>
      <c r="DB7" s="24">
        <v>86.82</v>
      </c>
      <c r="DC7" s="24" t="s">
        <v>102</v>
      </c>
      <c r="DD7" s="24" t="s">
        <v>102</v>
      </c>
      <c r="DE7" s="24">
        <v>84.7</v>
      </c>
      <c r="DF7" s="24">
        <v>84.67</v>
      </c>
      <c r="DG7" s="24">
        <v>84.39</v>
      </c>
      <c r="DH7" s="24">
        <v>87.3</v>
      </c>
      <c r="DI7" s="24" t="s">
        <v>102</v>
      </c>
      <c r="DJ7" s="24" t="s">
        <v>102</v>
      </c>
      <c r="DK7" s="24">
        <v>3.81</v>
      </c>
      <c r="DL7" s="24">
        <v>7.6</v>
      </c>
      <c r="DM7" s="24">
        <v>10.7</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Yamamoto Naoto</cp:lastModifiedBy>
  <cp:lastPrinted>2024-02-27T07:27:52Z</cp:lastPrinted>
  <dcterms:created xsi:type="dcterms:W3CDTF">2023-12-12T01:01:13Z</dcterms:created>
  <dcterms:modified xsi:type="dcterms:W3CDTF">2024-03-04T06:49:38Z</dcterms:modified>
  <cp:category/>
</cp:coreProperties>
</file>