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237\Desktop\令和３年度財政状況資料集（ストック情報）における分析欄の記載について\03 公表\"/>
    </mc:Choice>
  </mc:AlternateContent>
  <bookViews>
    <workbookView xWindow="1170" yWindow="1170" windowWidth="19545" windowHeight="132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BE34"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<sst xmlns="http://schemas.openxmlformats.org/spreadsheetml/2006/main" count="1150" uniqueCount="619">
  <si>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</si>
  <si>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</si>
  <si>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</si>
  <si>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</si>
  <si>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</si>
  <si>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</si>
  <si>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</si>
  <si>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</si>
  <si>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</si>
  <si>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</si>
  <si>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</si>
  <si>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</si>
  <si>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</si>
  <si>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</si>
  <si>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</si>
  <si>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</si>
  <si>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</si>
  <si>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</si>
  <si>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</si>
  <si>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</si>
  <si>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</si>
  <si>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</si>
  <si>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</si>
  <si>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</si>
  <si>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</si>
  <si>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</si>
  <si>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</si>
  <si>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</si>
  <si>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</si>
  <si>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</si>
  <si>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</si>
  <si>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</si>
  <si>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</si>
  <si>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</si>
  <si>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</si>
  <si>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</si>
  <si>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</si>
  <si>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</si>
  <si>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</si>
  <si>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</si>
  <si>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</si>
  <si>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</si>
  <si>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</si>
  <si>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</si>
  <si>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</si>
  <si>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</si>
  <si>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</si>
  <si>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</si>
  <si>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</si>
  <si>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</si>
  <si>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</si>
  <si>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</si>
  <si>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</si>
  <si>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</si>
  <si>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</si>
  <si>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</si>
  <si>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</si>
  <si>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</si>
  <si>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</si>
  <si>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</si>
  <si>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</si>
  <si>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</si>
  <si>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</si>
  <si>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</si>
  <si>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</si>
  <si>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</si>
  <si>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</si>
  <si>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</si>
  <si>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</si>
  <si>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</si>
  <si>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</si>
  <si>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</si>
  <si>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</si>
  <si>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</si>
  <si>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</si>
  <si>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</si>
  <si>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</si>
  <si>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</si>
  <si>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</si>
  <si>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</si>
  <si>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</si>
  <si>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</si>
  <si>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</si>
  <si>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</si>
  <si>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</si>
  <si>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</si>
  <si>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</si>
  <si>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</si>
  <si>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</si>
  <si>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</si>
  <si>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</si>
  <si>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</si>
  <si>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</si>
  <si>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</si>
  <si>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</si>
  <si>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</si>
  <si>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</si>
  <si>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</si>
  <si>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</si>
  <si>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</si>
  <si>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</si>
  <si>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</si>
  <si>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</si>
  <si>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</si>
  <si>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</si>
  <si>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</si>
  <si>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</si>
  <si>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</si>
  <si>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</si>
  <si>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</si>
  <si>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</si>
  <si>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</si>
  <si>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</si>
  <si>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</si>
  <si>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</si>
  <si>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</si>
  <si>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</si>
  <si>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</si>
  <si>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</si>
  <si>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</si>
  <si>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</si>
  <si>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</si>
  <si>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</si>
  <si>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</si>
  <si>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</si>
  <si>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</si>
  <si>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</si>
  <si>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</si>
  <si>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</si>
  <si>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</si>
  <si>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</si>
  <si>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</si>
  <si>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</si>
  <si>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</si>
  <si>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</si>
  <si>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</si>
  <si>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</si>
  <si>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</si>
  <si>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</si>
  <si>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</si>
  <si>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</si>
  <si>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</si>
  <si>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</si>
  <si>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</si>
  <si>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</si>
  <si>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</si>
  <si>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</si>
  <si>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</si>
  <si>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</si>
  <si>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</si>
  <si>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</si>
  <si>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</si>
  <si>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</si>
  <si>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</si>
  <si>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</si>
  <si>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</si>
  <si>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</si>
  <si>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</si>
  <si>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</si>
  <si>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</si>
  <si>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</si>
  <si>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</si>
  <si>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</si>
  <si>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</si>
  <si>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</si>
  <si>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</si>
  <si>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</si>
  <si>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</si>
  <si>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</si>
  <si>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</si>
  <si>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</si>
  <si>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</si>
  <si>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</si>
  <si>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</si>
  <si>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</si>
  <si>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</si>
  <si>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</si>
  <si>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</si>
  <si>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</si>
  <si>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</si>
  <si>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</si>
  <si>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</si>
  <si>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</si>
  <si>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</si>
  <si>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</si>
  <si>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</si>
  <si>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</si>
  <si>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</si>
  <si>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</si>
  <si>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</si>
  <si>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</si>
  <si>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</si>
  <si>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</si>
  <si>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</si>
  <si>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</si>
  <si>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</si>
  <si>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</si>
  <si>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</si>
  <si>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</si>
  <si>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</si>
  <si>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</si>
  <si>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</si>
  <si>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</si>
  <si>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</si>
  <si>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</si>
  <si>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</si>
  <si>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</si>
  <si>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</si>
  <si>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</si>
  <si>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</si>
  <si>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</si>
  <si>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</si>
  <si>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</si>
  <si>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千葉県大網白里市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</si>
  <si>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</si>
  <si>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</si>
  <si>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</si>
  <si>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</si>
  <si>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</si>
  <si>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</si>
  <si>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</si>
  <si>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</si>
  <si>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</si>
  <si>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</si>
  <si>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</si>
  <si>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</si>
  <si>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</si>
  <si>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</si>
  <si>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</si>
  <si>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</si>
  <si>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</si>
  <si>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</si>
  <si>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</si>
  <si>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</si>
  <si>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</si>
  <si>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</si>
  <si>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</si>
  <si>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</si>
  <si>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</si>
  <si>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</si>
  <si>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</si>
  <si>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</si>
  <si>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</si>
  <si>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</si>
  <si>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</si>
  <si>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</si>
  <si>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</si>
  <si>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</si>
  <si>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</si>
  <si>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</si>
  <si>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</si>
  <si>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</si>
  <si>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</si>
  <si>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</si>
  <si>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</si>
  <si>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</si>
  <si>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</si>
  <si>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</si>
  <si>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</si>
  <si>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</si>
  <si>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</si>
  <si>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</si>
  <si>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</si>
  <si>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</si>
  <si>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</si>
  <si>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</si>
  <si>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</si>
  <si>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</si>
  <si>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</si>
  <si>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</si>
  <si>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</si>
  <si>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</si>
  <si>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</si>
  <si>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</si>
  <si>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</si>
  <si>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</si>
  <si>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</si>
  <si>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</si>
  <si>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</si>
  <si>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</si>
  <si>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</si>
  <si>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</si>
  <si>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</si>
  <si>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</si>
  <si>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</si>
  <si>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</si>
  <si>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</si>
  <si>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</si>
  <si>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</si>
  <si>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</si>
  <si>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</si>
  <si>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</si>
  <si>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</si>
  <si>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</si>
  <si>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</si>
  <si>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</si>
  <si>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</si>
  <si>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</si>
  <si>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</si>
  <si>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</si>
  <si>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</si>
  <si>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</si>
  <si>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</si>
  <si>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</si>
  <si>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</si>
  <si>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</si>
  <si>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</si>
  <si>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</si>
  <si>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</si>
  <si>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</si>
  <si>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</si>
  <si>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</si>
  <si>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</si>
  <si>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</si>
  <si>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</si>
  <si>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</si>
  <si>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</si>
  <si>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</si>
  <si>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</si>
  <si>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</si>
  <si>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</si>
  <si>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</si>
  <si>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</si>
  <si>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</si>
  <si>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</si>
  <si>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</si>
  <si>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</si>
  <si>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</si>
  <si>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</si>
  <si>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</si>
  <si>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</si>
  <si>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</si>
  <si>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</si>
  <si>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</si>
  <si>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</si>
  <si>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</si>
  <si>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</si>
  <si>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</si>
  <si>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</si>
  <si>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</si>
  <si>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</si>
  <si>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</si>
  <si>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</si>
  <si>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</si>
  <si>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</si>
  <si>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</si>
  <si>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</si>
  <si>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</si>
  <si>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</si>
  <si>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</si>
  <si>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</si>
  <si>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</si>
  <si>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</si>
  <si>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</si>
  <si>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</si>
  <si>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</si>
  <si>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</si>
  <si>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</si>
  <si>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</si>
  <si>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</si>
  <si>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</si>
  <si>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</si>
  <si>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</si>
  <si>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</si>
  <si>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</si>
  <si>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</si>
  <si>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</si>
  <si>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</si>
  <si>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千葉県大網白里市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</si>
  <si>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</si>
  <si>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</si>
  <si>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</si>
  <si>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</si>
  <si>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</si>
  <si>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</si>
  <si>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</si>
  <si>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</si>
  <si>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</si>
  <si>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</si>
  <si>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</si>
  <si>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</si>
  <si>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</si>
  <si>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</si>
  <si>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</si>
  <si>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</si>
  <si>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</si>
  <si>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</si>
  <si>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</si>
  <si>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</si>
  <si>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</si>
  <si>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</si>
  <si>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</si>
  <si>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</si>
  <si>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</si>
  <si>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</si>
  <si>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</si>
  <si>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</si>
  <si>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</si>
  <si>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</si>
  <si>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</si>
  <si>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</si>
  <si>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</si>
  <si>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</si>
  <si>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</si>
  <si>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</si>
  <si>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</si>
  <si>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</si>
  <si>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</si>
  <si>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ガス事業会計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</si>
  <si>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</si>
  <si>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</si>
  <si>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</si>
  <si>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</si>
  <si>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</si>
  <si>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</si>
  <si>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</si>
  <si>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</si>
  <si>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</si>
  <si>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</si>
  <si>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</si>
  <si>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</si>
  <si>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</si>
  <si>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</si>
  <si>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</si>
  <si>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</si>
  <si>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</si>
  <si>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</si>
  <si>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</si>
  <si>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</si>
  <si>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</si>
  <si>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</si>
  <si>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</si>
  <si>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</si>
  <si>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</si>
  <si>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</si>
  <si>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</si>
  <si>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</si>
  <si>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</si>
  <si>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</si>
  <si>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</si>
  <si>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</si>
  <si>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</si>
  <si>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</si>
  <si>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</si>
  <si>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</si>
  <si>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</si>
  <si>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</si>
  <si>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</si>
  <si>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</si>
  <si>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</si>
  <si>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</si>
  <si>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</si>
  <si>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</si>
  <si>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</si>
  <si>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</si>
  <si>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</si>
  <si>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</si>
  <si>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</si>
  <si>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</si>
  <si>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</si>
  <si>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</si>
  <si>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</si>
  <si>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</si>
  <si>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</si>
  <si>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</si>
  <si>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</si>
  <si>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</si>
  <si>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</si>
  <si>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</si>
  <si>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</si>
  <si>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</si>
  <si>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</si>
  <si>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</si>
  <si>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</si>
  <si>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</si>
  <si>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</si>
  <si>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</si>
  <si>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</si>
  <si>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</si>
  <si>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</si>
  <si>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</si>
  <si>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</si>
  <si>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</si>
  <si>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</si>
  <si>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</si>
  <si>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</si>
  <si>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</si>
  <si>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ガス事業会計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</si>
  <si>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</si>
  <si>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</si>
  <si>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</si>
  <si>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</si>
  <si>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</si>
  <si>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</si>
  <si>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</si>
  <si>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</si>
  <si>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</si>
  <si>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</si>
  <si>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</si>
  <si>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</si>
  <si>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</si>
  <si>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</si>
  <si>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</si>
  <si>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</si>
  <si>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</si>
  <si>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</si>
  <si>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</si>
  <si>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</si>
  <si>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</si>
  <si>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</si>
  <si>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</si>
  <si>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</si>
  <si>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</si>
  <si>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</si>
  <si>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</si>
  <si>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</si>
  <si>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</si>
  <si>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</si>
  <si>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</si>
  <si>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</si>
  <si>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</si>
  <si>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</si>
  <si>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</si>
  <si>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</si>
  <si>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</si>
  <si>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</si>
  <si>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</si>
  <si>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</si>
  <si>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</si>
  <si>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</si>
  <si>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</si>
  <si>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</si>
  <si>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</si>
  <si>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</si>
  <si>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</si>
  <si>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</si>
  <si>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</si>
  <si>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</si>
  <si>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</si>
  <si>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</si>
  <si>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</si>
  <si>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</si>
  <si>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</si>
  <si>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</si>
  <si>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</si>
  <si>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</si>
  <si>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</si>
  <si>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</si>
  <si>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</si>
  <si>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</si>
  <si>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</si>
  <si>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</si>
  <si>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</si>
  <si>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</si>
  <si>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</si>
  <si>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</si>
  <si>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</si>
  <si>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</si>
  <si>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</si>
  <si>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</si>
  <si>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</si>
  <si>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</si>
  <si>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</si>
  <si>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</si>
  <si>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</si>
  <si>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</si>
  <si>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</si>
  <si>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</si>
  <si>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</si>
  <si>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</si>
  <si>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</si>
  <si>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</si>
  <si>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6.90</t>
  </si>
  <si>
    <t>▲ 6.73</t>
  </si>
  <si>
    <t>▲ 7.35</t>
  </si>
  <si>
    <t>▲ 0.92</t>
  </si>
  <si>
    <t>一般会計</t>
  </si>
  <si>
    <t>病院事業会計</t>
  </si>
  <si>
    <t>ガス事業会計</t>
  </si>
  <si>
    <t>介護保険特別会計</t>
  </si>
  <si>
    <t>下水道事業会計</t>
  </si>
  <si>
    <t>国民健康保険特別会計</t>
  </si>
  <si>
    <t>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</si>
  <si>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</si>
  <si>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</si>
  <si>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</si>
  <si>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</si>
  <si>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</si>
  <si>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</si>
  <si>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</si>
  <si>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</si>
  <si>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</si>
  <si>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</si>
  <si>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</si>
  <si>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</si>
  <si>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</si>
  <si>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九十九里地域水道企業団(水道用水供給事業会計)</t>
  </si>
  <si>
    <t>山武郡市広域行政組合(一般会計)</t>
  </si>
  <si>
    <t>山武郡市広域水道企業団(水道事業会計)</t>
  </si>
  <si>
    <t>東金市外三市町清掃組合(一般会計)</t>
  </si>
  <si>
    <t>千葉県後期高齢者医療広域連合(一般会計)</t>
  </si>
  <si>
    <t>千葉県後期高齢者医療広域連合(後期高齢者医療特別会計)</t>
  </si>
  <si>
    <t>庁舎等建設基金</t>
    <rPh sb="0" eb="2">
      <t>チョウシャ</t>
    </rPh>
    <rPh sb="2" eb="3">
      <t>トウ</t>
    </rPh>
    <rPh sb="3" eb="5">
      <t>ケンセツ</t>
    </rPh>
    <rPh sb="5" eb="7">
      <t>キキン</t>
    </rPh>
    <phoneticPr fontId="5"/>
  </si>
  <si>
    <t>社会福祉基金</t>
    <rPh sb="0" eb="2">
      <t>シャカイ</t>
    </rPh>
    <rPh sb="2" eb="4">
      <t>フクシ</t>
    </rPh>
    <rPh sb="4" eb="6">
      <t>キキン</t>
    </rPh>
    <phoneticPr fontId="5"/>
  </si>
  <si>
    <t>公共施設整備改修基金</t>
    <rPh sb="0" eb="2">
      <t>コウキョウ</t>
    </rPh>
    <rPh sb="2" eb="4">
      <t>シセツ</t>
    </rPh>
    <rPh sb="4" eb="6">
      <t>セイビ</t>
    </rPh>
    <rPh sb="6" eb="8">
      <t>カイシュウ</t>
    </rPh>
    <rPh sb="8" eb="10">
      <t>キキン</t>
    </rPh>
    <phoneticPr fontId="5"/>
  </si>
  <si>
    <t>森林環境整備基金</t>
    <rPh sb="6" eb="8">
      <t>キキン</t>
    </rPh>
    <phoneticPr fontId="5"/>
  </si>
  <si>
    <t>スポーツ振興基金</t>
    <rPh sb="4" eb="6">
      <t>シンコウ</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</si>
  <si>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</si>
  <si>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</si>
  <si>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</si>
  <si>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地方債の新規発行を抑制してきた結果、将来負担比率が低下している。有形固定資産減価償却率についても、上昇傾向にあるが、類似団体よりも低い水準となっている。
　今後も、市債発行額の縮減に努めるとともに、公共施設等総合管理計画や個別施設計画等に基づく施設の適切な維持管理や統廃合等に取り組んでいく。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</si>
  <si>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</si>
  <si>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</si>
  <si>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</si>
  <si>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</si>
  <si>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</si>
  <si>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</si>
  <si>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実質公債費比率は近年上昇傾向にある。上昇の主な要因としては、過去に施設等の整備のために発行した市債の償還開始が考えられる。
　将来負担比率は類似団体と比較して高いものの、低下傾向にある。低下の主な要因としては、新規の普通建設事業を抑制し、市債発行額を縮減してきたことが考えられる。
　今後も、事業の選択を慎重に行い、市債発行の抑制に努める必要がある。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</si>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</sst>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xmlns:c16r2="http://schemas.microsoft.com/office/drawing/2015/06/chart">
            <c:ext xmlns:c16="http://schemas.microsoft.com/office/drawing/2014/chart" uri="{C3380CC4-5D6E-409C-BE32-E72D297353CC}">
              <c16:uniqueId val="{00000000-CA0B-4C51-9EC2-A5DA61DA09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38416</c:v>
                </c:pt>
                <c:pt idx="1">
                  <c:v>41259</c:v>
                </c:pt>
                <c:pt idx="2">
                  <c:v>29257</c:v>
                </c:pt>
                <c:pt idx="3">
                  <c:v>20282</c:v>
                </c:pt>
                <c:pt idx="4">
                  <c:v>8725</c:v>
                </c:pt>
              </c:numCache>
            </c:numRef>
          </c:val>
          <c:smooth val="0"/>
          <c:extLst xmlns:c16r2="http://schemas.microsoft.com/office/drawing/2015/06/chart">
            <c:ext xmlns:c16="http://schemas.microsoft.com/office/drawing/2014/chart" uri="{C3380CC4-5D6E-409C-BE32-E72D297353CC}">
              <c16:uniqueId val="{00000001-CA0B-4C51-9EC2-A5DA61DA0939}"/>
            </c:ext>
          </c:extLst>
        </c:ser>
        <c:dLbls>
          <c:showLegendKey val="0"/>
          <c:showVal val="0"/>
          <c:showCatName val="0"/>
          <c:showSerName val="0"/>
          <c:showPercent val="0"/>
          <c:showBubbleSize val="0"/>
        </c:dLbls>
        <c:marker val="1"/>
        <c:smooth val="0"/>
        <c:axId val="440510024"/>
        <c:axId val="440510416"/>
      </c:lineChart>
      <c:catAx>
        <c:axId val="440510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510416"/>
        <c:crosses val="autoZero"/>
        <c:auto val="1"/>
        <c:lblAlgn val="ctr"/>
        <c:lblOffset val="100"/>
        <c:tickLblSkip val="1"/>
        <c:tickMarkSkip val="1"/>
        <c:noMultiLvlLbl val="0"/>
      </c:catAx>
      <c:valAx>
        <c:axId val="4405104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510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7.54</c:v>
                </c:pt>
                <c:pt idx="1">
                  <c:v>5.72</c:v>
                </c:pt>
                <c:pt idx="2">
                  <c:v>4.76</c:v>
                </c:pt>
                <c:pt idx="3">
                  <c:v>6.1</c:v>
                </c:pt>
                <c:pt idx="4">
                  <c:v>8.2899999999999991</c:v>
                </c:pt>
              </c:numCache>
            </c:numRef>
          </c:val>
          <c:extLst xmlns:c16r2="http://schemas.microsoft.com/office/drawing/2015/06/chart">
            <c:ext xmlns:c16="http://schemas.microsoft.com/office/drawing/2014/chart" uri="{C3380CC4-5D6E-409C-BE32-E72D297353CC}">
              <c16:uniqueId val="{00000000-9700-4ADB-A2DD-0B45129FBF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15.66</c:v>
                </c:pt>
                <c:pt idx="1">
                  <c:v>14.7</c:v>
                </c:pt>
                <c:pt idx="2">
                  <c:v>11.27</c:v>
                </c:pt>
                <c:pt idx="3">
                  <c:v>10.85</c:v>
                </c:pt>
                <c:pt idx="4">
                  <c:v>13.58</c:v>
                </c:pt>
              </c:numCache>
            </c:numRef>
          </c:val>
          <c:extLst xmlns:c16r2="http://schemas.microsoft.com/office/drawing/2015/06/chart">
            <c:ext xmlns:c16="http://schemas.microsoft.com/office/drawing/2014/chart" uri="{C3380CC4-5D6E-409C-BE32-E72D297353CC}">
              <c16:uniqueId val="{00000001-9700-4ADB-A2DD-0B45129FBFCB}"/>
            </c:ext>
          </c:extLst>
        </c:ser>
        <c:dLbls>
          <c:showLegendKey val="0"/>
          <c:showVal val="0"/>
          <c:showCatName val="0"/>
          <c:showSerName val="0"/>
          <c:showPercent val="0"/>
          <c:showBubbleSize val="0"/>
        </c:dLbls>
        <c:gapWidth val="250"/>
        <c:overlap val="100"/>
        <c:axId val="440507672"/>
        <c:axId val="440506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c:v>
                </c:pt>
                <c:pt idx="1">
                  <c:v>-6.73</c:v>
                </c:pt>
                <c:pt idx="2">
                  <c:v>-7.35</c:v>
                </c:pt>
                <c:pt idx="3">
                  <c:v>-0.92</c:v>
                </c:pt>
                <c:pt idx="4">
                  <c:v>2.5099999999999998</c:v>
                </c:pt>
              </c:numCache>
            </c:numRef>
          </c:val>
          <c:smooth val="0"/>
          <c:extLst xmlns:c16r2="http://schemas.microsoft.com/office/drawing/2015/06/chart">
            <c:ext xmlns:c16="http://schemas.microsoft.com/office/drawing/2014/chart" uri="{C3380CC4-5D6E-409C-BE32-E72D297353CC}">
              <c16:uniqueId val="{00000002-9700-4ADB-A2DD-0B45129FBFCB}"/>
            </c:ext>
          </c:extLst>
        </c:ser>
        <c:dLbls>
          <c:showLegendKey val="0"/>
          <c:showVal val="0"/>
          <c:showCatName val="0"/>
          <c:showSerName val="0"/>
          <c:showPercent val="0"/>
          <c:showBubbleSize val="0"/>
        </c:dLbls>
        <c:marker val="1"/>
        <c:smooth val="0"/>
        <c:axId val="440507672"/>
        <c:axId val="440506104"/>
      </c:lineChart>
      <c:catAx>
        <c:axId val="44050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506104"/>
        <c:crosses val="autoZero"/>
        <c:auto val="1"/>
        <c:lblAlgn val="ctr"/>
        <c:lblOffset val="100"/>
        <c:tickLblSkip val="1"/>
        <c:tickMarkSkip val="1"/>
        <c:noMultiLvlLbl val="0"/>
      </c:catAx>
      <c:valAx>
        <c:axId val="440506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0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0.12</c:v>
                </c:pt>
                <c:pt idx="2">
                  <c:v>#N/A</c:v>
                </c:pt>
                <c:pt idx="3">
                  <c:v>0.06</c:v>
                </c:pt>
                <c:pt idx="4">
                  <c:v>#N/A</c:v>
                </c:pt>
                <c:pt idx="5">
                  <c:v>0.02</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0-ED9C-4F85-AB30-5BC17BAE97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9C-4F85-AB30-5BC17BAE979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0.03</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9C-4F85-AB30-5BC17BAE979A}"/>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0.27</c:v>
                </c:pt>
                <c:pt idx="4">
                  <c:v>#N/A</c:v>
                </c:pt>
                <c:pt idx="5">
                  <c:v>0</c:v>
                </c:pt>
                <c:pt idx="6">
                  <c:v>#N/A</c:v>
                </c:pt>
                <c:pt idx="7">
                  <c:v>0.13</c:v>
                </c:pt>
                <c:pt idx="8">
                  <c:v>#N/A</c:v>
                </c:pt>
                <c:pt idx="9">
                  <c:v>0.3</c:v>
                </c:pt>
              </c:numCache>
            </c:numRef>
          </c:val>
          <c:extLst xmlns:c16r2="http://schemas.microsoft.com/office/drawing/2015/06/chart">
            <c:ext xmlns:c16="http://schemas.microsoft.com/office/drawing/2014/chart" uri="{C3380CC4-5D6E-409C-BE32-E72D297353CC}">
              <c16:uniqueId val="{00000003-ED9C-4F85-AB30-5BC17BAE979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2.59</c:v>
                </c:pt>
                <c:pt idx="2">
                  <c:v>#N/A</c:v>
                </c:pt>
                <c:pt idx="3">
                  <c:v>0.62</c:v>
                </c:pt>
                <c:pt idx="4">
                  <c:v>#N/A</c:v>
                </c:pt>
                <c:pt idx="5">
                  <c:v>0.27</c:v>
                </c:pt>
                <c:pt idx="6">
                  <c:v>#N/A</c:v>
                </c:pt>
                <c:pt idx="7">
                  <c:v>0.47</c:v>
                </c:pt>
                <c:pt idx="8">
                  <c:v>#N/A</c:v>
                </c:pt>
                <c:pt idx="9">
                  <c:v>0.51</c:v>
                </c:pt>
              </c:numCache>
            </c:numRef>
          </c:val>
          <c:extLst xmlns:c16r2="http://schemas.microsoft.com/office/drawing/2015/06/chart">
            <c:ext xmlns:c16="http://schemas.microsoft.com/office/drawing/2014/chart" uri="{C3380CC4-5D6E-409C-BE32-E72D297353CC}">
              <c16:uniqueId val="{00000004-ED9C-4F85-AB30-5BC17BAE979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0.54</c:v>
                </c:pt>
                <c:pt idx="2">
                  <c:v>#N/A</c:v>
                </c:pt>
                <c:pt idx="3">
                  <c:v>0.22</c:v>
                </c:pt>
                <c:pt idx="4">
                  <c:v>#N/A</c:v>
                </c:pt>
                <c:pt idx="5">
                  <c:v>1.2</c:v>
                </c:pt>
                <c:pt idx="6">
                  <c:v>#N/A</c:v>
                </c:pt>
                <c:pt idx="7">
                  <c:v>0.47</c:v>
                </c:pt>
                <c:pt idx="8">
                  <c:v>#N/A</c:v>
                </c:pt>
                <c:pt idx="9">
                  <c:v>0.86</c:v>
                </c:pt>
              </c:numCache>
            </c:numRef>
          </c:val>
          <c:extLst xmlns:c16r2="http://schemas.microsoft.com/office/drawing/2015/06/chart">
            <c:ext xmlns:c16="http://schemas.microsoft.com/office/drawing/2014/chart" uri="{C3380CC4-5D6E-409C-BE32-E72D297353CC}">
              <c16:uniqueId val="{00000005-ED9C-4F85-AB30-5BC17BAE97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1.56</c:v>
                </c:pt>
                <c:pt idx="4">
                  <c:v>#N/A</c:v>
                </c:pt>
                <c:pt idx="5">
                  <c:v>1.42</c:v>
                </c:pt>
                <c:pt idx="6">
                  <c:v>#N/A</c:v>
                </c:pt>
                <c:pt idx="7">
                  <c:v>1.56</c:v>
                </c:pt>
                <c:pt idx="8">
                  <c:v>#N/A</c:v>
                </c:pt>
                <c:pt idx="9">
                  <c:v>1.82</c:v>
                </c:pt>
              </c:numCache>
            </c:numRef>
          </c:val>
          <c:extLst xmlns:c16r2="http://schemas.microsoft.com/office/drawing/2015/06/chart">
            <c:ext xmlns:c16="http://schemas.microsoft.com/office/drawing/2014/chart" uri="{C3380CC4-5D6E-409C-BE32-E72D297353CC}">
              <c16:uniqueId val="{00000006-ED9C-4F85-AB30-5BC17BAE979A}"/>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3.44</c:v>
                </c:pt>
                <c:pt idx="2">
                  <c:v>#N/A</c:v>
                </c:pt>
                <c:pt idx="3">
                  <c:v>3.61</c:v>
                </c:pt>
                <c:pt idx="4">
                  <c:v>#N/A</c:v>
                </c:pt>
                <c:pt idx="5">
                  <c:v>4.09</c:v>
                </c:pt>
                <c:pt idx="6">
                  <c:v>#N/A</c:v>
                </c:pt>
                <c:pt idx="7">
                  <c:v>4.2300000000000004</c:v>
                </c:pt>
                <c:pt idx="8">
                  <c:v>#N/A</c:v>
                </c:pt>
                <c:pt idx="9">
                  <c:v>3.41</c:v>
                </c:pt>
              </c:numCache>
            </c:numRef>
          </c:val>
          <c:extLst xmlns:c16r2="http://schemas.microsoft.com/office/drawing/2015/06/chart">
            <c:ext xmlns:c16="http://schemas.microsoft.com/office/drawing/2014/chart" uri="{C3380CC4-5D6E-409C-BE32-E72D297353CC}">
              <c16:uniqueId val="{00000007-ED9C-4F85-AB30-5BC17BAE979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2.52</c:v>
                </c:pt>
                <c:pt idx="2">
                  <c:v>#N/A</c:v>
                </c:pt>
                <c:pt idx="3">
                  <c:v>2.17</c:v>
                </c:pt>
                <c:pt idx="4">
                  <c:v>#N/A</c:v>
                </c:pt>
                <c:pt idx="5">
                  <c:v>2.35</c:v>
                </c:pt>
                <c:pt idx="6">
                  <c:v>#N/A</c:v>
                </c:pt>
                <c:pt idx="7">
                  <c:v>3.16</c:v>
                </c:pt>
                <c:pt idx="8">
                  <c:v>#N/A</c:v>
                </c:pt>
                <c:pt idx="9">
                  <c:v>3.87</c:v>
                </c:pt>
              </c:numCache>
            </c:numRef>
          </c:val>
          <c:extLst xmlns:c16r2="http://schemas.microsoft.com/office/drawing/2015/06/chart">
            <c:ext xmlns:c16="http://schemas.microsoft.com/office/drawing/2014/chart" uri="{C3380CC4-5D6E-409C-BE32-E72D297353CC}">
              <c16:uniqueId val="{00000008-ED9C-4F85-AB30-5BC17BAE97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7.29</c:v>
                </c:pt>
                <c:pt idx="2">
                  <c:v>#N/A</c:v>
                </c:pt>
                <c:pt idx="3">
                  <c:v>5.44</c:v>
                </c:pt>
                <c:pt idx="4">
                  <c:v>#N/A</c:v>
                </c:pt>
                <c:pt idx="5">
                  <c:v>4.75</c:v>
                </c:pt>
                <c:pt idx="6">
                  <c:v>#N/A</c:v>
                </c:pt>
                <c:pt idx="7">
                  <c:v>5.96</c:v>
                </c:pt>
                <c:pt idx="8">
                  <c:v>#N/A</c:v>
                </c:pt>
                <c:pt idx="9">
                  <c:v>7.99</c:v>
                </c:pt>
              </c:numCache>
            </c:numRef>
          </c:val>
          <c:extLst xmlns:c16r2="http://schemas.microsoft.com/office/drawing/2015/06/chart">
            <c:ext xmlns:c16="http://schemas.microsoft.com/office/drawing/2014/chart" uri="{C3380CC4-5D6E-409C-BE32-E72D297353CC}">
              <c16:uniqueId val="{00000009-ED9C-4F85-AB30-5BC17BAE979A}"/>
            </c:ext>
          </c:extLst>
        </c:ser>
        <c:dLbls>
          <c:showLegendKey val="0"/>
          <c:showVal val="0"/>
          <c:showCatName val="0"/>
          <c:showSerName val="0"/>
          <c:showPercent val="0"/>
          <c:showBubbleSize val="0"/>
        </c:dLbls>
        <c:gapWidth val="150"/>
        <c:overlap val="100"/>
        <c:axId val="440511200"/>
        <c:axId val="440508064"/>
      </c:barChart>
      <c:catAx>
        <c:axId val="4405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08064"/>
        <c:crosses val="autoZero"/>
        <c:auto val="1"/>
        <c:lblAlgn val="ctr"/>
        <c:lblOffset val="100"/>
        <c:tickLblSkip val="1"/>
        <c:tickMarkSkip val="1"/>
        <c:noMultiLvlLbl val="0"/>
      </c:catAx>
      <c:valAx>
        <c:axId val="44050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11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1184</c:v>
                </c:pt>
                <c:pt idx="5">
                  <c:v>1217</c:v>
                </c:pt>
                <c:pt idx="8">
                  <c:v>1165</c:v>
                </c:pt>
                <c:pt idx="11">
                  <c:v>1157</c:v>
                </c:pt>
                <c:pt idx="14">
                  <c:v>1170</c:v>
                </c:pt>
              </c:numCache>
            </c:numRef>
          </c:val>
          <c:extLst xmlns:c16r2="http://schemas.microsoft.com/office/drawing/2015/06/chart">
            <c:ext xmlns:c16="http://schemas.microsoft.com/office/drawing/2014/chart" uri="{C3380CC4-5D6E-409C-BE32-E72D297353CC}">
              <c16:uniqueId val="{00000000-685C-4671-A990-02423D9002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5C-4671-A990-02423D9002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6</c:v>
                </c:pt>
                <c:pt idx="6">
                  <c:v>6</c:v>
                </c:pt>
                <c:pt idx="9">
                  <c:v>4</c:v>
                </c:pt>
                <c:pt idx="12">
                  <c:v>3</c:v>
                </c:pt>
              </c:numCache>
            </c:numRef>
          </c:val>
          <c:extLst xmlns:c16r2="http://schemas.microsoft.com/office/drawing/2015/06/chart">
            <c:ext xmlns:c16="http://schemas.microsoft.com/office/drawing/2014/chart" uri="{C3380CC4-5D6E-409C-BE32-E72D297353CC}">
              <c16:uniqueId val="{00000002-685C-4671-A990-02423D9002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55</c:v>
                </c:pt>
                <c:pt idx="6">
                  <c:v>66</c:v>
                </c:pt>
                <c:pt idx="9">
                  <c:v>83</c:v>
                </c:pt>
                <c:pt idx="12">
                  <c:v>79</c:v>
                </c:pt>
              </c:numCache>
            </c:numRef>
          </c:val>
          <c:extLst xmlns:c16r2="http://schemas.microsoft.com/office/drawing/2015/06/chart">
            <c:ext xmlns:c16="http://schemas.microsoft.com/office/drawing/2014/chart" uri="{C3380CC4-5D6E-409C-BE32-E72D297353CC}">
              <c16:uniqueId val="{00000003-685C-4671-A990-02423D9002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604</c:v>
                </c:pt>
                <c:pt idx="3">
                  <c:v>562</c:v>
                </c:pt>
                <c:pt idx="6">
                  <c:v>531</c:v>
                </c:pt>
                <c:pt idx="9">
                  <c:v>465</c:v>
                </c:pt>
                <c:pt idx="12">
                  <c:v>397</c:v>
                </c:pt>
              </c:numCache>
            </c:numRef>
          </c:val>
          <c:extLst xmlns:c16r2="http://schemas.microsoft.com/office/drawing/2015/06/chart">
            <c:ext xmlns:c16="http://schemas.microsoft.com/office/drawing/2014/chart" uri="{C3380CC4-5D6E-409C-BE32-E72D297353CC}">
              <c16:uniqueId val="{00000004-685C-4671-A990-02423D9002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5C-4671-A990-02423D9002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5C-4671-A990-02423D9002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1179</c:v>
                </c:pt>
                <c:pt idx="3">
                  <c:v>1260</c:v>
                </c:pt>
                <c:pt idx="6">
                  <c:v>1339</c:v>
                </c:pt>
                <c:pt idx="9">
                  <c:v>1418</c:v>
                </c:pt>
                <c:pt idx="12">
                  <c:v>1500</c:v>
                </c:pt>
              </c:numCache>
            </c:numRef>
          </c:val>
          <c:extLst xmlns:c16r2="http://schemas.microsoft.com/office/drawing/2015/06/chart">
            <c:ext xmlns:c16="http://schemas.microsoft.com/office/drawing/2014/chart" uri="{C3380CC4-5D6E-409C-BE32-E72D297353CC}">
              <c16:uniqueId val="{00000007-685C-4671-A990-02423D9002F2}"/>
            </c:ext>
          </c:extLst>
        </c:ser>
        <c:dLbls>
          <c:showLegendKey val="0"/>
          <c:showVal val="0"/>
          <c:showCatName val="0"/>
          <c:showSerName val="0"/>
          <c:showPercent val="0"/>
          <c:showBubbleSize val="0"/>
        </c:dLbls>
        <c:gapWidth val="100"/>
        <c:overlap val="100"/>
        <c:axId val="440505712"/>
        <c:axId val="441546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665</c:v>
                </c:pt>
                <c:pt idx="2">
                  <c:v>#N/A</c:v>
                </c:pt>
                <c:pt idx="3">
                  <c:v>#N/A</c:v>
                </c:pt>
                <c:pt idx="4">
                  <c:v>666</c:v>
                </c:pt>
                <c:pt idx="5">
                  <c:v>#N/A</c:v>
                </c:pt>
                <c:pt idx="6">
                  <c:v>#N/A</c:v>
                </c:pt>
                <c:pt idx="7">
                  <c:v>777</c:v>
                </c:pt>
                <c:pt idx="8">
                  <c:v>#N/A</c:v>
                </c:pt>
                <c:pt idx="9">
                  <c:v>#N/A</c:v>
                </c:pt>
                <c:pt idx="10">
                  <c:v>813</c:v>
                </c:pt>
                <c:pt idx="11">
                  <c:v>#N/A</c:v>
                </c:pt>
                <c:pt idx="12">
                  <c:v>#N/A</c:v>
                </c:pt>
                <c:pt idx="13">
                  <c:v>809</c:v>
                </c:pt>
                <c:pt idx="14">
                  <c:v>#N/A</c:v>
                </c:pt>
              </c:numCache>
            </c:numRef>
          </c:val>
          <c:smooth val="0"/>
          <c:extLst xmlns:c16r2="http://schemas.microsoft.com/office/drawing/2015/06/chart">
            <c:ext xmlns:c16="http://schemas.microsoft.com/office/drawing/2014/chart" uri="{C3380CC4-5D6E-409C-BE32-E72D297353CC}">
              <c16:uniqueId val="{00000008-685C-4671-A990-02423D9002F2}"/>
            </c:ext>
          </c:extLst>
        </c:ser>
        <c:dLbls>
          <c:showLegendKey val="0"/>
          <c:showVal val="0"/>
          <c:showCatName val="0"/>
          <c:showSerName val="0"/>
          <c:showPercent val="0"/>
          <c:showBubbleSize val="0"/>
        </c:dLbls>
        <c:marker val="1"/>
        <c:smooth val="0"/>
        <c:axId val="440505712"/>
        <c:axId val="441546272"/>
      </c:lineChart>
      <c:catAx>
        <c:axId val="44050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546272"/>
        <c:crosses val="autoZero"/>
        <c:auto val="1"/>
        <c:lblAlgn val="ctr"/>
        <c:lblOffset val="100"/>
        <c:tickLblSkip val="1"/>
        <c:tickMarkSkip val="1"/>
        <c:noMultiLvlLbl val="0"/>
      </c:catAx>
      <c:valAx>
        <c:axId val="44154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0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14815</c:v>
                </c:pt>
                <c:pt idx="5">
                  <c:v>14642</c:v>
                </c:pt>
                <c:pt idx="8">
                  <c:v>14516</c:v>
                </c:pt>
                <c:pt idx="11">
                  <c:v>14072</c:v>
                </c:pt>
                <c:pt idx="14">
                  <c:v>13558</c:v>
                </c:pt>
              </c:numCache>
            </c:numRef>
          </c:val>
          <c:extLst xmlns:c16r2="http://schemas.microsoft.com/office/drawing/2015/06/chart">
            <c:ext xmlns:c16="http://schemas.microsoft.com/office/drawing/2014/chart" uri="{C3380CC4-5D6E-409C-BE32-E72D297353CC}">
              <c16:uniqueId val="{00000000-B0A0-4CAF-916E-E04A4CAFA5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0A0-4CAF-916E-E04A4CAFA5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4406</c:v>
                </c:pt>
                <c:pt idx="5">
                  <c:v>4206</c:v>
                </c:pt>
                <c:pt idx="8">
                  <c:v>3529</c:v>
                </c:pt>
                <c:pt idx="11">
                  <c:v>3429</c:v>
                </c:pt>
                <c:pt idx="14">
                  <c:v>4080</c:v>
                </c:pt>
              </c:numCache>
            </c:numRef>
          </c:val>
          <c:extLst xmlns:c16r2="http://schemas.microsoft.com/office/drawing/2015/06/chart">
            <c:ext xmlns:c16="http://schemas.microsoft.com/office/drawing/2014/chart" uri="{C3380CC4-5D6E-409C-BE32-E72D297353CC}">
              <c16:uniqueId val="{00000002-B0A0-4CAF-916E-E04A4CAFA5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A0-4CAF-916E-E04A4CAFA5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A0-4CAF-916E-E04A4CAFA5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A0-4CAF-916E-E04A4CAFA5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2353</c:v>
                </c:pt>
                <c:pt idx="3">
                  <c:v>2424</c:v>
                </c:pt>
                <c:pt idx="6">
                  <c:v>2428</c:v>
                </c:pt>
                <c:pt idx="9">
                  <c:v>2523</c:v>
                </c:pt>
                <c:pt idx="12">
                  <c:v>2590</c:v>
                </c:pt>
              </c:numCache>
            </c:numRef>
          </c:val>
          <c:extLst xmlns:c16r2="http://schemas.microsoft.com/office/drawing/2015/06/chart">
            <c:ext xmlns:c16="http://schemas.microsoft.com/office/drawing/2014/chart" uri="{C3380CC4-5D6E-409C-BE32-E72D297353CC}">
              <c16:uniqueId val="{00000006-B0A0-4CAF-916E-E04A4CAFA5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541</c:v>
                </c:pt>
                <c:pt idx="3">
                  <c:v>515</c:v>
                </c:pt>
                <c:pt idx="6">
                  <c:v>674</c:v>
                </c:pt>
                <c:pt idx="9">
                  <c:v>619</c:v>
                </c:pt>
                <c:pt idx="12">
                  <c:v>697</c:v>
                </c:pt>
              </c:numCache>
            </c:numRef>
          </c:val>
          <c:extLst xmlns:c16r2="http://schemas.microsoft.com/office/drawing/2015/06/chart">
            <c:ext xmlns:c16="http://schemas.microsoft.com/office/drawing/2014/chart" uri="{C3380CC4-5D6E-409C-BE32-E72D297353CC}">
              <c16:uniqueId val="{00000007-B0A0-4CAF-916E-E04A4CAFA5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6546</c:v>
                </c:pt>
                <c:pt idx="3">
                  <c:v>6146</c:v>
                </c:pt>
                <c:pt idx="6">
                  <c:v>5693</c:v>
                </c:pt>
                <c:pt idx="9">
                  <c:v>5236</c:v>
                </c:pt>
                <c:pt idx="12">
                  <c:v>4458</c:v>
                </c:pt>
              </c:numCache>
            </c:numRef>
          </c:val>
          <c:extLst xmlns:c16r2="http://schemas.microsoft.com/office/drawing/2015/06/chart">
            <c:ext xmlns:c16="http://schemas.microsoft.com/office/drawing/2014/chart" uri="{C3380CC4-5D6E-409C-BE32-E72D297353CC}">
              <c16:uniqueId val="{00000008-B0A0-4CAF-916E-E04A4CAFA5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0A0-4CAF-916E-E04A4CAFA5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16058</c:v>
                </c:pt>
                <c:pt idx="3">
                  <c:v>16520</c:v>
                </c:pt>
                <c:pt idx="6">
                  <c:v>16603</c:v>
                </c:pt>
                <c:pt idx="9">
                  <c:v>16189</c:v>
                </c:pt>
                <c:pt idx="12">
                  <c:v>15616</c:v>
                </c:pt>
              </c:numCache>
            </c:numRef>
          </c:val>
          <c:extLst xmlns:c16r2="http://schemas.microsoft.com/office/drawing/2015/06/chart">
            <c:ext xmlns:c16="http://schemas.microsoft.com/office/drawing/2014/chart" uri="{C3380CC4-5D6E-409C-BE32-E72D297353CC}">
              <c16:uniqueId val="{0000000A-B0A0-4CAF-916E-E04A4CAFA512}"/>
            </c:ext>
          </c:extLst>
        </c:ser>
        <c:dLbls>
          <c:showLegendKey val="0"/>
          <c:showVal val="0"/>
          <c:showCatName val="0"/>
          <c:showSerName val="0"/>
          <c:showPercent val="0"/>
          <c:showBubbleSize val="0"/>
        </c:dLbls>
        <c:gapWidth val="100"/>
        <c:overlap val="100"/>
        <c:axId val="441545880"/>
        <c:axId val="441543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6277</c:v>
                </c:pt>
                <c:pt idx="2">
                  <c:v>#N/A</c:v>
                </c:pt>
                <c:pt idx="3">
                  <c:v>#N/A</c:v>
                </c:pt>
                <c:pt idx="4">
                  <c:v>6758</c:v>
                </c:pt>
                <c:pt idx="5">
                  <c:v>#N/A</c:v>
                </c:pt>
                <c:pt idx="6">
                  <c:v>#N/A</c:v>
                </c:pt>
                <c:pt idx="7">
                  <c:v>7353</c:v>
                </c:pt>
                <c:pt idx="8">
                  <c:v>#N/A</c:v>
                </c:pt>
                <c:pt idx="9">
                  <c:v>#N/A</c:v>
                </c:pt>
                <c:pt idx="10">
                  <c:v>7067</c:v>
                </c:pt>
                <c:pt idx="11">
                  <c:v>#N/A</c:v>
                </c:pt>
                <c:pt idx="12">
                  <c:v>#N/A</c:v>
                </c:pt>
                <c:pt idx="13">
                  <c:v>5723</c:v>
                </c:pt>
                <c:pt idx="14">
                  <c:v>#N/A</c:v>
                </c:pt>
              </c:numCache>
            </c:numRef>
          </c:val>
          <c:smooth val="0"/>
          <c:extLst xmlns:c16r2="http://schemas.microsoft.com/office/drawing/2015/06/chart">
            <c:ext xmlns:c16="http://schemas.microsoft.com/office/drawing/2014/chart" uri="{C3380CC4-5D6E-409C-BE32-E72D297353CC}">
              <c16:uniqueId val="{0000000B-B0A0-4CAF-916E-E04A4CAFA512}"/>
            </c:ext>
          </c:extLst>
        </c:ser>
        <c:dLbls>
          <c:showLegendKey val="0"/>
          <c:showVal val="0"/>
          <c:showCatName val="0"/>
          <c:showSerName val="0"/>
          <c:showPercent val="0"/>
          <c:showBubbleSize val="0"/>
        </c:dLbls>
        <c:marker val="1"/>
        <c:smooth val="0"/>
        <c:axId val="441545880"/>
        <c:axId val="441543528"/>
      </c:lineChart>
      <c:catAx>
        <c:axId val="44154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543528"/>
        <c:crosses val="autoZero"/>
        <c:auto val="1"/>
        <c:lblAlgn val="ctr"/>
        <c:lblOffset val="100"/>
        <c:tickLblSkip val="1"/>
        <c:tickMarkSkip val="1"/>
        <c:noMultiLvlLbl val="0"/>
      </c:catAx>
      <c:valAx>
        <c:axId val="44154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54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1092</c:v>
                </c:pt>
                <c:pt idx="1">
                  <c:v>1095</c:v>
                </c:pt>
                <c:pt idx="2">
                  <c:v>1445</c:v>
                </c:pt>
              </c:numCache>
            </c:numRef>
          </c:val>
          <c:extLst xmlns:c16r2="http://schemas.microsoft.com/office/drawing/2015/06/chart">
            <c:ext xmlns:c16="http://schemas.microsoft.com/office/drawing/2014/chart" uri="{C3380CC4-5D6E-409C-BE32-E72D297353CC}">
              <c16:uniqueId val="{00000000-8BA8-4EE0-A3A4-AF4A50BCBD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454</c:v>
                </c:pt>
              </c:numCache>
            </c:numRef>
          </c:val>
          <c:extLst xmlns:c16r2="http://schemas.microsoft.com/office/drawing/2015/06/chart">
            <c:ext xmlns:c16="http://schemas.microsoft.com/office/drawing/2014/chart" uri="{C3380CC4-5D6E-409C-BE32-E72D297353CC}">
              <c16:uniqueId val="{00000001-8BA8-4EE0-A3A4-AF4A50BCBD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1540</c:v>
                </c:pt>
                <c:pt idx="1">
                  <c:v>1516</c:v>
                </c:pt>
                <c:pt idx="2">
                  <c:v>1460</c:v>
                </c:pt>
              </c:numCache>
            </c:numRef>
          </c:val>
          <c:extLst xmlns:c16r2="http://schemas.microsoft.com/office/drawing/2015/06/chart">
            <c:ext xmlns:c16="http://schemas.microsoft.com/office/drawing/2014/chart" uri="{C3380CC4-5D6E-409C-BE32-E72D297353CC}">
              <c16:uniqueId val="{00000002-8BA8-4EE0-A3A4-AF4A50BCBD9E}"/>
            </c:ext>
          </c:extLst>
        </c:ser>
        <c:dLbls>
          <c:showLegendKey val="0"/>
          <c:showVal val="0"/>
          <c:showCatName val="0"/>
          <c:showSerName val="0"/>
          <c:showPercent val="0"/>
          <c:showBubbleSize val="0"/>
        </c:dLbls>
        <c:gapWidth val="120"/>
        <c:overlap val="100"/>
        <c:axId val="441547056"/>
        <c:axId val="441541960"/>
      </c:barChart>
      <c:catAx>
        <c:axId val="44154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1541960"/>
        <c:crosses val="autoZero"/>
        <c:auto val="1"/>
        <c:lblAlgn val="ctr"/>
        <c:lblOffset val="100"/>
        <c:tickLblSkip val="1"/>
        <c:tickMarkSkip val="1"/>
        <c:noMultiLvlLbl val="0"/>
      </c:catAx>
      <c:valAx>
        <c:axId val="441541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54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B1C-4276-8E34-643CB88BB667}"/>
                </c:ext>
                <c:ext xmlns:c15="http://schemas.microsoft.com/office/drawing/2012/chart" uri="{CE6537A1-D6FC-4f65-9D91-7224C49458BB}">
                  <c15:dlblFieldTable>
                    <c15:dlblFTEntry>
                      <c15:txfldGUID>{31B5F2BF-69E3-4F37-9688-5F67CACFC339}</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B1C-4276-8E34-643CB88BB667}"/>
                </c:ext>
                <c:ext xmlns:c15="http://schemas.microsoft.com/office/drawing/2012/chart" uri="{CE6537A1-D6FC-4f65-9D91-7224C49458BB}">
                  <c15:dlblFieldTable>
                    <c15:dlblFTEntry>
                      <c15:txfldGUID>{681090B6-069E-479D-948F-EC5E861D5580}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B1C-4276-8E34-643CB88BB667}"/>
                </c:ext>
                <c:ext xmlns:c15="http://schemas.microsoft.com/office/drawing/2012/chart" uri="{CE6537A1-D6FC-4f65-9D91-7224C49458BB}">
                  <c15:dlblFieldTable>
                    <c15:dlblFTEntry>
                      <c15:txfldGUID>{1B63FCF2-ED88-413D-8D36-C6F3C2F0E981}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B1C-4276-8E34-643CB88BB667}"/>
                </c:ext>
                <c:ext xmlns:c15="http://schemas.microsoft.com/office/drawing/2012/chart" uri="{CE6537A1-D6FC-4f65-9D91-7224C49458BB}">
                  <c15:dlblFieldTable>
                    <c15:dlblFTEntry>
                      <c15:txfldGUID>{70864E2F-E806-4B39-8713-39F12372C8C6}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B1C-4276-8E34-643CB88BB667}"/>
                </c:ext>
                <c:ext xmlns:c15="http://schemas.microsoft.com/office/drawing/2012/chart" uri="{CE6537A1-D6FC-4f65-9D91-7224C49458BB}">
                  <c15:dlblFieldTable>
                    <c15:dlblFTEntry>
                      <c15:txfldGUID>{5CEC7AFA-5954-4604-87FB-806E0623A6BB}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B1C-4276-8E34-643CB88BB667}"/>
                </c:ext>
                <c:ext xmlns:c15="http://schemas.microsoft.com/office/drawing/2012/chart" uri="{CE6537A1-D6FC-4f65-9D91-7224C49458BB}">
                  <c15:dlblFieldTable>
                    <c15:dlblFTEntry>
                      <c15:txfldGUID>{2C417210-D390-48A8-BB80-A63E2FAEAC49}</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B1C-4276-8E34-643CB88BB667}"/>
                </c:ext>
                <c:ext xmlns:c15="http://schemas.microsoft.com/office/drawing/2012/chart" uri="{CE6537A1-D6FC-4f65-9D91-7224C49458BB}">
                  <c15:dlblFieldTable>
                    <c15:dlblFTEntry>
                      <c15:txfldGUID>{D840F16A-7038-416C-A881-8CA5365DA130}</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B1C-4276-8E34-643CB88BB667}"/>
                </c:ext>
                <c:ext xmlns:c15="http://schemas.microsoft.com/office/drawing/2012/chart" uri="{CE6537A1-D6FC-4f65-9D91-7224C49458BB}">
                  <c15:dlblFieldTable>
                    <c15:dlblFTEntry>
                      <c15:txfldGUID>{8C46F9A2-9BC2-40C3-BAAA-7EA4112B6400}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B1C-4276-8E34-643CB88BB667}"/>
                </c:ext>
                <c:ext xmlns:c15="http://schemas.microsoft.com/office/drawing/2012/chart" uri="{CE6537A1-D6FC-4f65-9D91-7224C49458BB}">
                  <c15:dlblFieldTable>
                    <c15:dlblFTEntry>
                      <c15:txfldGUID>{7C9D5AAB-FCC8-4EAE-A7FF-2A5BF9794C57}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52.6</c:v>
                </c:pt>
                <c:pt idx="16">
                  <c:v>53.5</c:v>
                </c:pt>
                <c:pt idx="24">
                  <c:v>55</c:v>
                </c:pt>
                <c:pt idx="32">
                  <c:v>56.9</c:v>
                </c:pt>
              </c:numCache>
            </c:numRef>
          </c:xVal>
          <c:yVal>
            <c:numRef>
              <c:f>公会計指標分析・財政指標組合せ分析表!$BP$51:$DC$51</c:f>
              <c:numCache>
                <c:formatCode>#,##0.0;"▲ "#,##0.0</c:formatCode>
                <c:ptCount val="40"/>
                <c:pt idx="0">
                  <c:v>73.900000000000006</c:v>
                </c:pt>
                <c:pt idx="8">
                  <c:v>79.900000000000006</c:v>
                </c:pt>
                <c:pt idx="16">
                  <c:v>86.1</c:v>
                </c:pt>
                <c:pt idx="24">
                  <c:v>79</c:v>
                </c:pt>
                <c:pt idx="32">
                  <c:v>60.4</c:v>
                </c:pt>
              </c:numCache>
            </c:numRef>
          </c:yVal>
          <c:smooth val="0"/>
          <c:extLst xmlns:c16r2="http://schemas.microsoft.com/office/drawing/2015/06/chart">
            <c:ext xmlns:c16="http://schemas.microsoft.com/office/drawing/2014/chart" uri="{C3380CC4-5D6E-409C-BE32-E72D297353CC}">
              <c16:uniqueId val="{00000009-DB1C-4276-8E34-643CB88BB6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B1C-4276-8E34-643CB88BB667}"/>
                </c:ext>
                <c:ext xmlns:c15="http://schemas.microsoft.com/office/drawing/2012/chart" uri="{CE6537A1-D6FC-4f65-9D91-7224C49458BB}">
                  <c15:dlblFieldTable>
                    <c15:dlblFTEntry>
                      <c15:txfldGUID>{C37033B3-B623-44E3-ABF0-5ED5B64FC793}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B1C-4276-8E34-643CB88BB667}"/>
                </c:ext>
                <c:ext xmlns:c15="http://schemas.microsoft.com/office/drawing/2012/chart" uri="{CE6537A1-D6FC-4f65-9D91-7224C49458BB}">
                  <c15:dlblFieldTable>
                    <c15:dlblFTEntry>
                      <c15:txfldGUID>{CFDC6067-8CEF-4AC4-9797-02C4C2338E8C}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B1C-4276-8E34-643CB88BB667}"/>
                </c:ext>
                <c:ext xmlns:c15="http://schemas.microsoft.com/office/drawing/2012/chart" uri="{CE6537A1-D6FC-4f65-9D91-7224C49458BB}">
                  <c15:dlblFieldTable>
                    <c15:dlblFTEntry>
                      <c15:txfldGUID>{546BED01-D469-4F19-BE6A-B451FAA199F6}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B1C-4276-8E34-643CB88BB667}"/>
                </c:ext>
                <c:ext xmlns:c15="http://schemas.microsoft.com/office/drawing/2012/chart" uri="{CE6537A1-D6FC-4f65-9D91-7224C49458BB}">
                  <c15:dlblFieldTable>
                    <c15:dlblFTEntry>
                      <c15:txfldGUID>{5BCD4513-8091-4524-8E05-373F24C03164}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B1C-4276-8E34-643CB88BB667}"/>
                </c:ext>
                <c:ext xmlns:c15="http://schemas.microsoft.com/office/drawing/2012/chart" uri="{CE6537A1-D6FC-4f65-9D91-7224C49458BB}">
                  <c15:dlblFieldTable>
                    <c15:dlblFTEntry>
                      <c15:txfldGUID>{A26CD8F0-2361-4BD8-A592-BEBAFF87DDC9}</c15:txfldGUID>
                      <c15:f>#REF!</c15:f>
                      <c15:dlblFieldTableCache>
                        <c:ptCount val="1"/>
                        <c:pt idx="0">
                          <c:v>#REF!</c:v>
                        </c:pt>
                      </c15:dlblFieldTableCache>
                    </c15:dlblFTEntry>
                  </c15:dlblFieldTable>
                  <c15:showDataLabelsRange val="0"/>
                </c:ext>
              </c:extLst>
            </c:dLbl>
            <c:dLbl>
              <c:idx val="8"/>
              <c:layout>
                <c:manualLayout>
                  <c:x val="-2.271691435897002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B1C-4276-8E34-643CB88BB667}"/>
                </c:ext>
                <c:ext xmlns:c15="http://schemas.microsoft.com/office/drawing/2012/chart" uri="{CE6537A1-D6FC-4f65-9D91-7224C49458BB}">
                  <c15:dlblFieldTable>
                    <c15:dlblFTEntry>
                      <c15:txfldGUID>{02F27DB4-71F8-4936-BC50-B835E92D4263}</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4.14440367608364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B1C-4276-8E34-643CB88BB667}"/>
                </c:ext>
                <c:ext xmlns:c15="http://schemas.microsoft.com/office/drawing/2012/chart" uri="{CE6537A1-D6FC-4f65-9D91-7224C49458BB}">
                  <c15:dlblFieldTable>
                    <c15:dlblFTEntry>
                      <c15:txfldGUID>{D3EF2B70-EB0A-4D85-9017-C8FEBE5E3EEA}</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B1C-4276-8E34-643CB88BB667}"/>
                </c:ext>
                <c:ext xmlns:c15="http://schemas.microsoft.com/office/drawing/2012/chart" uri="{CE6537A1-D6FC-4f65-9D91-7224C49458BB}">
                  <c15:dlblFieldTable>
                    <c15:dlblFTEntry>
                      <c15:txfldGUID>{85259C70-FDB9-446C-A4F5-05D4CC22A752}</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B1C-4276-8E34-643CB88BB667}"/>
                </c:ext>
                <c:ext xmlns:c15="http://schemas.microsoft.com/office/drawing/2012/chart" uri="{CE6537A1-D6FC-4f65-9D91-7224C49458BB}">
                  <c15:dlblFieldTable>
                    <c15:dlblFTEntry>
                      <c15:txfldGUID>{DFCCD94D-B376-4A52-B0C5-253A05A50FB7}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xmlns:c16r2="http://schemas.microsoft.com/office/drawing/2015/06/chart">
            <c:ext xmlns:c16="http://schemas.microsoft.com/office/drawing/2014/chart" uri="{C3380CC4-5D6E-409C-BE32-E72D297353CC}">
              <c16:uniqueId val="{00000013-DB1C-4276-8E34-643CB88BB667}"/>
            </c:ext>
          </c:extLst>
        </c:ser>
        <c:dLbls>
          <c:showLegendKey val="0"/>
          <c:showVal val="1"/>
          <c:showCatName val="0"/>
          <c:showSerName val="0"/>
          <c:showPercent val="0"/>
          <c:showBubbleSize val="0"/>
        </c:dLbls>
        <c:axId val="642409728"/>
        <c:axId val="642412080"/>
      </c:scatterChart>
      <c:valAx>
        <c:axId val="64240972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2412080"/>
        <c:crosses val="autoZero"/>
        <c:crossBetween val="midCat"/>
      </c:valAx>
      <c:valAx>
        <c:axId val="64241208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240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C7-46A2-96B8-F28605CC4B4D}"/>
                </c:ext>
                <c:ext xmlns:c15="http://schemas.microsoft.com/office/drawing/2012/chart" uri="{CE6537A1-D6FC-4f65-9D91-7224C49458BB}">
                  <c15:dlblFieldTable>
                    <c15:dlblFTEntry>
                      <c15:txfldGUID>{EDEB1C85-F607-4FF8-9502-56FCCB32A00E}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C7-46A2-96B8-F28605CC4B4D}"/>
                </c:ext>
                <c:ext xmlns:c15="http://schemas.microsoft.com/office/drawing/2012/chart" uri="{CE6537A1-D6FC-4f65-9D91-7224C49458BB}">
                  <c15:dlblFieldTable>
                    <c15:dlblFTEntry>
                      <c15:txfldGUID>{70509D92-2906-4BD3-8DBD-174F7612A7EB}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C7-46A2-96B8-F28605CC4B4D}"/>
                </c:ext>
                <c:ext xmlns:c15="http://schemas.microsoft.com/office/drawing/2012/chart" uri="{CE6537A1-D6FC-4f65-9D91-7224C49458BB}">
                  <c15:dlblFieldTable>
                    <c15:dlblFTEntry>
                      <c15:txfldGUID>{9F029077-1CAA-43C2-9533-814482F3FD9F}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C7-46A2-96B8-F28605CC4B4D}"/>
                </c:ext>
                <c:ext xmlns:c15="http://schemas.microsoft.com/office/drawing/2012/chart" uri="{CE6537A1-D6FC-4f65-9D91-7224C49458BB}">
                  <c15:dlblFieldTable>
                    <c15:dlblFTEntry>
                      <c15:txfldGUID>{8FDA9063-F355-458C-9C10-1331552E7F49}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C7-46A2-96B8-F28605CC4B4D}"/>
                </c:ext>
                <c:ext xmlns:c15="http://schemas.microsoft.com/office/drawing/2012/chart" uri="{CE6537A1-D6FC-4f65-9D91-7224C49458BB}">
                  <c15:dlblFieldTable>
                    <c15:dlblFTEntry>
                      <c15:txfldGUID>{AC50959E-4CD0-4E7D-B99B-C1FDFE902E64}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3C7-46A2-96B8-F28605CC4B4D}"/>
                </c:ext>
                <c:ext xmlns:c15="http://schemas.microsoft.com/office/drawing/2012/chart" uri="{CE6537A1-D6FC-4f65-9D91-7224C49458BB}">
                  <c15:dlblFieldTable>
                    <c15:dlblFTEntry>
                      <c15:txfldGUID>{6339DECD-71F6-45D3-BB4F-1B1834421E77}</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3C7-46A2-96B8-F28605CC4B4D}"/>
                </c:ext>
                <c:ext xmlns:c15="http://schemas.microsoft.com/office/drawing/2012/chart" uri="{CE6537A1-D6FC-4f65-9D91-7224C49458BB}">
                  <c15:dlblFieldTable>
                    <c15:dlblFTEntry>
                      <c15:txfldGUID>{6150E81C-0CFF-47DE-8CB4-49CFF72BE88D}</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3C7-46A2-96B8-F28605CC4B4D}"/>
                </c:ext>
                <c:ext xmlns:c15="http://schemas.microsoft.com/office/drawing/2012/chart" uri="{CE6537A1-D6FC-4f65-9D91-7224C49458BB}">
                  <c15:dlblFieldTable>
                    <c15:dlblFTEntry>
                      <c15:txfldGUID>{C5BC16EA-EAFE-4451-B69C-06F6CA05EFFF}</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3C7-46A2-96B8-F28605CC4B4D}"/>
                </c:ext>
                <c:ext xmlns:c15="http://schemas.microsoft.com/office/drawing/2012/chart" uri="{CE6537A1-D6FC-4f65-9D91-7224C49458BB}">
                  <c15:dlblFieldTable>
                    <c15:dlblFTEntry>
                      <c15:txfldGUID>{32DC5293-6BD2-4691-8911-5CC79CF9F178}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7.6</c:v>
                </c:pt>
                <c:pt idx="16">
                  <c:v>8.1999999999999993</c:v>
                </c:pt>
                <c:pt idx="24">
                  <c:v>8.6</c:v>
                </c:pt>
                <c:pt idx="32">
                  <c:v>8.9</c:v>
                </c:pt>
              </c:numCache>
            </c:numRef>
          </c:xVal>
          <c:yVal>
            <c:numRef>
              <c:f>公会計指標分析・財政指標組合せ分析表!$BP$73:$DC$73</c:f>
              <c:numCache>
                <c:formatCode>#,##0.0;"▲ "#,##0.0</c:formatCode>
                <c:ptCount val="40"/>
                <c:pt idx="0">
                  <c:v>73.900000000000006</c:v>
                </c:pt>
                <c:pt idx="8">
                  <c:v>79.900000000000006</c:v>
                </c:pt>
                <c:pt idx="16">
                  <c:v>86.1</c:v>
                </c:pt>
                <c:pt idx="24">
                  <c:v>79</c:v>
                </c:pt>
                <c:pt idx="32">
                  <c:v>60.4</c:v>
                </c:pt>
              </c:numCache>
            </c:numRef>
          </c:yVal>
          <c:smooth val="0"/>
          <c:extLst xmlns:c16r2="http://schemas.microsoft.com/office/drawing/2015/06/chart">
            <c:ext xmlns:c16="http://schemas.microsoft.com/office/drawing/2014/chart" uri="{C3380CC4-5D6E-409C-BE32-E72D297353CC}">
              <c16:uniqueId val="{00000009-A3C7-46A2-96B8-F28605CC4B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3C7-46A2-96B8-F28605CC4B4D}"/>
                </c:ext>
                <c:ext xmlns:c15="http://schemas.microsoft.com/office/drawing/2012/chart" uri="{CE6537A1-D6FC-4f65-9D91-7224C49458BB}">
                  <c15:dlblFieldTable>
                    <c15:dlblFTEntry>
                      <c15:txfldGUID>{66E0DADE-58A5-4B5E-884B-20956567BEA4}</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3C7-46A2-96B8-F28605CC4B4D}"/>
                </c:ext>
                <c:ext xmlns:c15="http://schemas.microsoft.com/office/drawing/2012/chart" uri="{CE6537A1-D6FC-4f65-9D91-7224C49458BB}">
                  <c15:dlblFieldTable>
                    <c15:dlblFTEntry>
                      <c15:txfldGUID>{2284BD96-479F-4461-BF3A-B01B369F41C2}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3C7-46A2-96B8-F28605CC4B4D}"/>
                </c:ext>
                <c:ext xmlns:c15="http://schemas.microsoft.com/office/drawing/2012/chart" uri="{CE6537A1-D6FC-4f65-9D91-7224C49458BB}">
                  <c15:dlblFieldTable>
                    <c15:dlblFTEntry>
                      <c15:txfldGUID>{61FBF563-C559-4BBF-A645-3A7B745A6509}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3C7-46A2-96B8-F28605CC4B4D}"/>
                </c:ext>
                <c:ext xmlns:c15="http://schemas.microsoft.com/office/drawing/2012/chart" uri="{CE6537A1-D6FC-4f65-9D91-7224C49458BB}">
                  <c15:dlblFieldTable>
                    <c15:dlblFTEntry>
                      <c15:txfldGUID>{D8DAC806-DC1E-4807-8737-6815B25A428E}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3C7-46A2-96B8-F28605CC4B4D}"/>
                </c:ext>
                <c:ext xmlns:c15="http://schemas.microsoft.com/office/drawing/2012/chart" uri="{CE6537A1-D6FC-4f65-9D91-7224C49458BB}">
                  <c15:dlblFieldTable>
                    <c15:dlblFTEntry>
                      <c15:txfldGUID>{5C2F6988-B8FD-4BE9-A79E-256E45BE942D}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3C7-46A2-96B8-F28605CC4B4D}"/>
                </c:ext>
                <c:ext xmlns:c15="http://schemas.microsoft.com/office/drawing/2012/chart" uri="{CE6537A1-D6FC-4f65-9D91-7224C49458BB}">
                  <c15:dlblFieldTable>
                    <c15:dlblFTEntry>
                      <c15:txfldGUID>{31E18755-6EEE-4B45-A92C-DE8346E2ECA7}</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3C7-46A2-96B8-F28605CC4B4D}"/>
                </c:ext>
                <c:ext xmlns:c15="http://schemas.microsoft.com/office/drawing/2012/chart" uri="{CE6537A1-D6FC-4f65-9D91-7224C49458BB}">
                  <c15:dlblFieldTable>
                    <c15:dlblFTEntry>
                      <c15:txfldGUID>{DC305A0E-A0B7-49EA-A035-1FCF13E5E5C3}</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3C7-46A2-96B8-F28605CC4B4D}"/>
                </c:ext>
                <c:ext xmlns:c15="http://schemas.microsoft.com/office/drawing/2012/chart" uri="{CE6537A1-D6FC-4f65-9D91-7224C49458BB}">
                  <c15:dlblFieldTable>
                    <c15:dlblFTEntry>
                      <c15:txfldGUID>{655446B9-9F7D-426B-BC39-A1868B474038}</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3C7-46A2-96B8-F28605CC4B4D}"/>
                </c:ext>
                <c:ext xmlns:c15="http://schemas.microsoft.com/office/drawing/2012/chart" uri="{CE6537A1-D6FC-4f65-9D91-7224C49458BB}">
                  <c15:dlblFieldTable>
                    <c15:dlblFTEntry>
                      <c15:txfldGUID>{27B7009A-84B6-4620-851E-345B2D2D5CF7}</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xmlns:c16r2="http://schemas.microsoft.com/office/drawing/2015/06/chart">
            <c:ext xmlns:c16="http://schemas.microsoft.com/office/drawing/2014/chart" uri="{C3380CC4-5D6E-409C-BE32-E72D297353CC}">
              <c16:uniqueId val="{00000013-A3C7-46A2-96B8-F28605CC4B4D}"/>
            </c:ext>
          </c:extLst>
        </c:ser>
        <c:dLbls>
          <c:showLegendKey val="0"/>
          <c:showVal val="1"/>
          <c:showCatName val="0"/>
          <c:showSerName val="0"/>
          <c:showPercent val="0"/>
          <c:showBubbleSize val="0"/>
        </c:dLbls>
        <c:axId val="642401496"/>
        <c:axId val="642410904"/>
      </c:scatterChart>
      <c:valAx>
        <c:axId val="64240149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2410904"/>
        <c:crosses val="autoZero"/>
        <c:crossBetween val="midCat"/>
      </c:valAx>
      <c:valAx>
        <c:axId val="642410904"/>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2401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内に大型事業所等が少ないことにより、法人市民税収入額の割合が低いため、財政基盤が弱いことが以前より課題となっている。また、新型コロナウイルス感染症流行による経済の落ち込み等が影響し、基準財政収入額のうち個人・法人関係税が減収となったことから、前年度と比較し、財政力指数は低下している。類似団体との比較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年度国勢調査において人口が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万人未満となり、市町村類型が下位グループ（人口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万人未満）になったため、それ以降は上回っている。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74385</xdr:rowOff>
    </xdr:from>
    <xdr:to>
      <xdr:col>23</xdr:col>
      <xdr:colOff>133350</xdr:colOff>
      <xdr:row>39</xdr:row>
      <xdr:rowOff>108857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67609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74385</xdr:rowOff>
    </xdr:from>
    <xdr:to>
      <xdr:col>19</xdr:col>
      <xdr:colOff>133350</xdr:colOff>
      <xdr:row>39</xdr:row>
      <xdr:rowOff>91622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91622</xdr:rowOff>
    </xdr:from>
    <xdr:to>
      <xdr:col>15</xdr:col>
      <xdr:colOff>82550</xdr:colOff>
      <xdr:row>39</xdr:row>
      <xdr:rowOff>91622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91622</xdr:rowOff>
    </xdr:from>
    <xdr:to>
      <xdr:col>11</xdr:col>
      <xdr:colOff>31750</xdr:colOff>
      <xdr:row>39</xdr:row>
      <xdr:rowOff>91622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58057</xdr:rowOff>
    </xdr:from>
    <xdr:to>
      <xdr:col>23</xdr:col>
      <xdr:colOff>184150</xdr:colOff>
      <xdr:row>39</xdr:row>
      <xdr:rowOff>159657</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74584</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5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23585</xdr:rowOff>
    </xdr:from>
    <xdr:to>
      <xdr:col>19</xdr:col>
      <xdr:colOff>184150</xdr:colOff>
      <xdr:row>39</xdr:row>
      <xdr:rowOff>125185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135362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152599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人件費や公債費が増加したものの、地方消費税交付金や普通交付税等の増収が上回ったため、前年度と比較し、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と低下したが、依然として類似団体平均を大きく上回っている。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増加については、臨時財政対策債のほか、過去に実施した義務教育施設整備や大網駅東土地区画整理事業等の大型事業に伴う市債の償還開始が主な要因となっていることから、現在、市債発行額を抑制することで改善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今後も未利用地の利活用や有料広告等の歳入確保策、歳出面では公共施設の管理経費の見直しによる物件費の抑制等の経常経費の削減に努めることで経常収支比率の改善を図る。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67</xdr:row>
      <xdr:rowOff>80010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1164994"/>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80010</xdr:rowOff>
    </xdr:from>
    <xdr:to>
      <xdr:col>19</xdr:col>
      <xdr:colOff>133350</xdr:colOff>
      <xdr:row>67</xdr:row>
      <xdr:rowOff>88054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15671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7620</xdr:rowOff>
    </xdr:from>
    <xdr:to>
      <xdr:col>15</xdr:col>
      <xdr:colOff>82550</xdr:colOff>
      <xdr:row>67</xdr:row>
      <xdr:rowOff>88054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14947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67</xdr:row>
      <xdr:rowOff>7620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1349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37254</xdr:rowOff>
    </xdr:from>
    <xdr:to>
      <xdr:col>15</xdr:col>
      <xdr:colOff>133350</xdr:colOff>
      <xdr:row>67</xdr:row>
      <xdr:rowOff>138854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123631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類似団体平均を大幅に下回っている要因として、ごみ処理業務、常備消防、電算業務等を一部事務組合において共同処理を行っていることなどが挙げられる。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ふるさと納税の増加に伴う事務代行業務委託料や新型コロナウイルスワクチン接種に係る委託料等が増加した。今後は、システム関係委託料、点検等の維持管理経費や、公共施設の管理経費の見直しなどによる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35784</xdr:rowOff>
    </xdr:from>
    <xdr:to>
      <xdr:col>23</xdr:col>
      <xdr:colOff>133350</xdr:colOff>
      <xdr:row>80</xdr:row>
      <xdr:rowOff>69004</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751784"/>
          <a:ext cx="8382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10609</xdr:rowOff>
    </xdr:from>
    <xdr:to>
      <xdr:col>19</xdr:col>
      <xdr:colOff>133350</xdr:colOff>
      <xdr:row>80</xdr:row>
      <xdr:rowOff>35784</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3726609"/>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4101</xdr:rowOff>
    </xdr:from>
    <xdr:to>
      <xdr:col>15</xdr:col>
      <xdr:colOff>82550</xdr:colOff>
      <xdr:row>80</xdr:row>
      <xdr:rowOff>10609</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720101"/>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4101</xdr:rowOff>
    </xdr:from>
    <xdr:to>
      <xdr:col>11</xdr:col>
      <xdr:colOff>31750</xdr:colOff>
      <xdr:row>80</xdr:row>
      <xdr:rowOff>4108</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flipV="1">
          <a:off x="1447800" y="1372010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18204</xdr:rowOff>
    </xdr:from>
    <xdr:to>
      <xdr:col>23</xdr:col>
      <xdr:colOff>184150</xdr:colOff>
      <xdr:row>80</xdr:row>
      <xdr:rowOff>119804</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110931</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65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156434</xdr:rowOff>
    </xdr:from>
    <xdr:to>
      <xdr:col>19</xdr:col>
      <xdr:colOff>184150</xdr:colOff>
      <xdr:row>80</xdr:row>
      <xdr:rowOff>86584</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96761</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46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131259</xdr:rowOff>
    </xdr:from>
    <xdr:to>
      <xdr:col>15</xdr:col>
      <xdr:colOff>133350</xdr:colOff>
      <xdr:row>80</xdr:row>
      <xdr:rowOff>61409</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6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71586</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4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124751</xdr:rowOff>
    </xdr:from>
    <xdr:to>
      <xdr:col>11</xdr:col>
      <xdr:colOff>82550</xdr:colOff>
      <xdr:row>80</xdr:row>
      <xdr:rowOff>54901</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6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65078</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43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124758</xdr:rowOff>
    </xdr:from>
    <xdr:to>
      <xdr:col>7</xdr:col>
      <xdr:colOff>31750</xdr:colOff>
      <xdr:row>80</xdr:row>
      <xdr:rowOff>54908</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6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65085</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4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人材確保の観点から初任給を国より高く設定していること、また、高等学校卒・短期大学卒の職員も職務遂行能力に応じて管理職に就任していることが要因となり、類似団体を上回っている。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給与の適正化及び人件費抑制策として昇給基準を改正しているが、今後さらに給与制度の見直しを検討する等、引き続き給与の適正化に努める。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5290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152400</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4401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118836</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flipV="1">
          <a:off x="13512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これまで職員数の抑制に努めていることもあり、類似団体内平均値を下回る状況を維持している。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今後も行政行政サービスを維持するとともに定員管理の適正化に努める。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169101</xdr:rowOff>
    </xdr:from>
    <xdr:to>
      <xdr:col>81</xdr:col>
      <xdr:colOff>44450</xdr:colOff>
      <xdr:row>59</xdr:row>
      <xdr:rowOff>170709</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28465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169101</xdr:rowOff>
    </xdr:from>
    <xdr:to>
      <xdr:col>77</xdr:col>
      <xdr:colOff>44450</xdr:colOff>
      <xdr:row>60</xdr:row>
      <xdr:rowOff>1270</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5290800" y="1028465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3683</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4401800" y="102882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168296</xdr:rowOff>
    </xdr:from>
    <xdr:to>
      <xdr:col>68</xdr:col>
      <xdr:colOff>152400</xdr:colOff>
      <xdr:row>60</xdr:row>
      <xdr:rowOff>3683</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283846"/>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119909</xdr:rowOff>
    </xdr:from>
    <xdr:to>
      <xdr:col>81</xdr:col>
      <xdr:colOff>95250</xdr:colOff>
      <xdr:row>60</xdr:row>
      <xdr:rowOff>50059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41186</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15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118301</xdr:rowOff>
    </xdr:from>
    <xdr:to>
      <xdr:col>77</xdr:col>
      <xdr:colOff>95250</xdr:colOff>
      <xdr:row>60</xdr:row>
      <xdr:rowOff>48451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2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58628</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00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124333</xdr:rowOff>
    </xdr:from>
    <xdr:to>
      <xdr:col>68</xdr:col>
      <xdr:colOff>203200</xdr:colOff>
      <xdr:row>60</xdr:row>
      <xdr:rowOff>54483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64660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00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117496</xdr:rowOff>
    </xdr:from>
    <xdr:to>
      <xdr:col>64</xdr:col>
      <xdr:colOff>152400</xdr:colOff>
      <xdr:row>60</xdr:row>
      <xdr:rowOff>47646</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57823</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臨時財政対策債、義務教育施設等の整備事業、防災対策の財源として発行した市債の元金償還の開始に伴い、実質公債費比率は増加し、類似団体平均を上回る結果となった。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年度まで増加し、その後減少に転じるものの依然として高い水準で推移することから、引き続き、実施事業の選択を慎重に行い、市債発行額を抑制することで改善に努める。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97790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73660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41487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9313</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719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102464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義務教育施設等の耐震改修事業や大網駅東土地区画整理事業等の大型事業の実施に伴い平成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年度から令和元年度まで市債現在高が増加し続けたことや、財源不足を基金の取崩しによって対応したことにより、令和元年度には将来負担比率が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まで悪化したが、令和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年度の比率は、市債発行額の抑制による市債現在高の減少や基金取崩しの抑制（ふるさと納税、普通交付税の増加や支出の節減等による）により、大きく減少した。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今後も、市債発行額の抑制により市債現在高は大きく減少する見通しであることから、比率は減少すると見込まれる。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類似団体平均と比べると依然高い水準であることから、優先度と緊急性を考慮した事業の選択と集中に努め、市債発行の抑制、基金残高の増加を図る。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113284</xdr:rowOff>
    </xdr:from>
    <xdr:to>
      <xdr:col>81</xdr:col>
      <xdr:colOff>44450</xdr:colOff>
      <xdr:row>17</xdr:row>
      <xdr:rowOff>91440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6179800" y="285648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xmlns=""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17</xdr:row>
      <xdr:rowOff>148548</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5290800" y="3006090"/>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98679</xdr:rowOff>
    </xdr:from>
    <xdr:to>
      <xdr:col>72</xdr:col>
      <xdr:colOff>203200</xdr:colOff>
      <xdr:row>17</xdr:row>
      <xdr:rowOff>148548</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4401800" y="3013329"/>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50419</xdr:rowOff>
    </xdr:from>
    <xdr:to>
      <xdr:col>68</xdr:col>
      <xdr:colOff>152400</xdr:colOff>
      <xdr:row>17</xdr:row>
      <xdr:rowOff>98679</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a:off x="13512800" y="29650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62484</xdr:rowOff>
    </xdr:from>
    <xdr:to>
      <xdr:col>81</xdr:col>
      <xdr:colOff>95250</xdr:colOff>
      <xdr:row>16</xdr:row>
      <xdr:rowOff>164084</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967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34561</xdr:rowOff>
    </xdr:from>
    <xdr:ext cx="762000" cy="259045"/>
    <xdr:sp macro="" textlink="">
      <xdr:nvSpPr>
        <xdr:cNvPr id="467" name="将来負担の状況該当値テキスト">
          <a:extLst>
            <a:ext uri="{FF2B5EF4-FFF2-40B4-BE49-F238E27FC236}">
              <a16:creationId xmlns:a16="http://schemas.microsoft.com/office/drawing/2014/main" xmlns="" id="{00000000-0008-0000-0300-0000D3010000}"/>
            </a:ext>
          </a:extLst>
        </xdr:cNvPr>
        <xdr:cNvSpPr txBox="1"/>
      </xdr:nvSpPr>
      <xdr:spPr>
        <a:xfrm>
          <a:off x="17106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5240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909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47879</xdr:rowOff>
    </xdr:from>
    <xdr:to>
      <xdr:col>68</xdr:col>
      <xdr:colOff>203200</xdr:colOff>
      <xdr:row>17</xdr:row>
      <xdr:rowOff>149479</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43510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134256</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4020800" y="30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171069</xdr:rowOff>
    </xdr:from>
    <xdr:to>
      <xdr:col>64</xdr:col>
      <xdr:colOff>152400</xdr:colOff>
      <xdr:row>17</xdr:row>
      <xdr:rowOff>101219</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3462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85996</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3131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人件費に係る経常収支比率は、依然として類似団体平均を上回っていることから、人事行政の更なる適正化に努める。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76708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140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564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40132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514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今後も、行財政改革の取組み強化により、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100330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58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100330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100330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障害者福祉サービス費の増加が主な要因となり、依然として類似団体平均を上回っている。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今後、財政の健全性を確保するため、資格審査や給付の適正化等に努める。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22225</xdr:rowOff>
    </xdr:from>
    <xdr:to>
      <xdr:col>24</xdr:col>
      <xdr:colOff>25400</xdr:colOff>
      <xdr:row>56</xdr:row>
      <xdr:rowOff>69850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6234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142875</xdr:rowOff>
    </xdr:from>
    <xdr:to>
      <xdr:col>24</xdr:col>
      <xdr:colOff>76200</xdr:colOff>
      <xdr:row>56</xdr:row>
      <xdr:rowOff>73025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114952</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54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特別会計や公営企業への繰出金等の影響により、全国平均、千葉県平均、類似団体平均のいずれも上回っている。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経常経費の削減に努めるとともに、徴収体制の強化などによる一般財源の増加に努める。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50800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973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60</xdr:row>
      <xdr:rowOff>154215</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973128"/>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143328</xdr:rowOff>
    </xdr:from>
    <xdr:to>
      <xdr:col>73</xdr:col>
      <xdr:colOff>180975</xdr:colOff>
      <xdr:row>60</xdr:row>
      <xdr:rowOff>154215</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143328</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10408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類似団体平均を上回っているのは、物件費に相当するごみ処理経費、常備消防費等を一部事務組合で共同処理しており、一部事務組合負担金が補助費に分類されていることが影響していると考えられる。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一部事務組合に対しても、職員数、給与の適正化や物件費の抑制を求めるとともに、団体補助金等の適正化を推進し、継続的な見直しを行っていく。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163576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6100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163576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5506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35560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5460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類似団体平均を下回っているが、近年大型の整備事業が集中したことから、地方債の元利償還金が膨らんでおり、令和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年度は減少となっているものの、公債費に係る経常収支比率は増加傾向にある。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義務教育施設整備事業、社会福祉施設整備事業等の財源として発行した市債の償還により、増加していくことが想定される。このような財政状況を考慮し、市債に頼った事業の実施を極力控え、公債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101854</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987800" y="12924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101854</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2924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65278</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2209800" y="128143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127000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51054</xdr:rowOff>
    </xdr:from>
    <xdr:to>
      <xdr:col>20</xdr:col>
      <xdr:colOff>38100</xdr:colOff>
      <xdr:row>75</xdr:row>
      <xdr:rowOff>152654</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162831</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特別会計や公営企業会計への繰出金等の影響により、全国平均、千葉県平均、類似団体平均のいずれも上回っている。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及び下水道事業においては、今後、人口減少や施設の老朽化等により経営環境の厳しさが一層増すものと見込まれていることから、経費の節減など、一般会計の負担額を減らすため、経営改善に向けた取組み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80</xdr:row>
      <xdr:rowOff>35561</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541248"/>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35561</xdr:rowOff>
    </xdr:from>
    <xdr:to>
      <xdr:col>78</xdr:col>
      <xdr:colOff>69850</xdr:colOff>
      <xdr:row>80</xdr:row>
      <xdr:rowOff>58420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4782800" y="13751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67563</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893800" y="13774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67563</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37241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xdr:rowOff>
    </xdr:from>
    <xdr:to>
      <xdr:col>69</xdr:col>
      <xdr:colOff>142875</xdr:colOff>
      <xdr:row>80</xdr:row>
      <xdr:rowOff>118363</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103140</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43705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138867</xdr:rowOff>
    </xdr:from>
    <xdr:to>
      <xdr:col>29</xdr:col>
      <xdr:colOff>127000</xdr:colOff>
      <xdr:row>17</xdr:row>
      <xdr:rowOff>138886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3101142"/>
          <a:ext cx="6477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130588</xdr:rowOff>
    </xdr:from>
    <xdr:to>
      <xdr:col>26</xdr:col>
      <xdr:colOff>50800</xdr:colOff>
      <xdr:row>17</xdr:row>
      <xdr:rowOff>138886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4305300" y="3092863"/>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130588</xdr:rowOff>
    </xdr:from>
    <xdr:to>
      <xdr:col>22</xdr:col>
      <xdr:colOff>114300</xdr:colOff>
      <xdr:row>17</xdr:row>
      <xdr:rowOff>142690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3092863"/>
          <a:ext cx="698500" cy="1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142690</xdr:rowOff>
    </xdr:from>
    <xdr:to>
      <xdr:col>18</xdr:col>
      <xdr:colOff>177800</xdr:colOff>
      <xdr:row>17</xdr:row>
      <xdr:rowOff>149347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3104965"/>
          <a:ext cx="698500" cy="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88067</xdr:rowOff>
    </xdr:from>
    <xdr:to>
      <xdr:col>29</xdr:col>
      <xdr:colOff>177800</xdr:colOff>
      <xdr:row>18</xdr:row>
      <xdr:rowOff>18217</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305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168094</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9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88086</xdr:rowOff>
    </xdr:from>
    <xdr:to>
      <xdr:col>26</xdr:col>
      <xdr:colOff>101600</xdr:colOff>
      <xdr:row>18</xdr:row>
      <xdr:rowOff>18236</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305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3013</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313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79788</xdr:rowOff>
    </xdr:from>
    <xdr:to>
      <xdr:col>22</xdr:col>
      <xdr:colOff>165100</xdr:colOff>
      <xdr:row>18</xdr:row>
      <xdr:rowOff>9938</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304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166165</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312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91890</xdr:rowOff>
    </xdr:from>
    <xdr:to>
      <xdr:col>19</xdr:col>
      <xdr:colOff>38100</xdr:colOff>
      <xdr:row>18</xdr:row>
      <xdr:rowOff>22040</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3054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6817</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31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98547</xdr:rowOff>
    </xdr:from>
    <xdr:to>
      <xdr:col>15</xdr:col>
      <xdr:colOff>101600</xdr:colOff>
      <xdr:row>18</xdr:row>
      <xdr:rowOff>28697</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306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13474</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31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115189</xdr:rowOff>
    </xdr:from>
    <xdr:to>
      <xdr:col>29</xdr:col>
      <xdr:colOff>127000</xdr:colOff>
      <xdr:row>37</xdr:row>
      <xdr:rowOff>115208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239889"/>
          <a:ext cx="6477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115208</xdr:rowOff>
    </xdr:from>
    <xdr:to>
      <xdr:col>26</xdr:col>
      <xdr:colOff>50800</xdr:colOff>
      <xdr:row>37</xdr:row>
      <xdr:rowOff>131039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239908"/>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131039</xdr:rowOff>
    </xdr:from>
    <xdr:to>
      <xdr:col>22</xdr:col>
      <xdr:colOff>114300</xdr:colOff>
      <xdr:row>37</xdr:row>
      <xdr:rowOff>176054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7255739"/>
          <a:ext cx="698500" cy="4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176054</xdr:rowOff>
    </xdr:from>
    <xdr:to>
      <xdr:col>18</xdr:col>
      <xdr:colOff>177800</xdr:colOff>
      <xdr:row>37</xdr:row>
      <xdr:rowOff>177940</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300754"/>
          <a:ext cx="698500" cy="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64389</xdr:rowOff>
    </xdr:from>
    <xdr:to>
      <xdr:col>29</xdr:col>
      <xdr:colOff>177800</xdr:colOff>
      <xdr:row>37</xdr:row>
      <xdr:rowOff>165989</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18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36466</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1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64408</xdr:rowOff>
    </xdr:from>
    <xdr:to>
      <xdr:col>26</xdr:col>
      <xdr:colOff>101600</xdr:colOff>
      <xdr:row>37</xdr:row>
      <xdr:rowOff>166008</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18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150785</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27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80239</xdr:rowOff>
    </xdr:from>
    <xdr:to>
      <xdr:col>22</xdr:col>
      <xdr:colOff>165100</xdr:colOff>
      <xdr:row>37</xdr:row>
      <xdr:rowOff>181839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2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166616</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2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125254</xdr:rowOff>
    </xdr:from>
    <xdr:to>
      <xdr:col>19</xdr:col>
      <xdr:colOff>38100</xdr:colOff>
      <xdr:row>37</xdr:row>
      <xdr:rowOff>226854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24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211631</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127140</xdr:rowOff>
    </xdr:from>
    <xdr:to>
      <xdr:col>15</xdr:col>
      <xdr:colOff>101600</xdr:colOff>
      <xdr:row>37</xdr:row>
      <xdr:rowOff>228740</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25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213517</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33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133543</xdr:rowOff>
    </xdr:from>
    <xdr:to>
      <xdr:col>24</xdr:col>
      <xdr:colOff>63500</xdr:colOff>
      <xdr:row>37</xdr:row>
      <xdr:rowOff>143125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477193"/>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143125</xdr:rowOff>
    </xdr:from>
    <xdr:to>
      <xdr:col>19</xdr:col>
      <xdr:colOff>177800</xdr:colOff>
      <xdr:row>37</xdr:row>
      <xdr:rowOff>157778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486775"/>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157778</xdr:rowOff>
    </xdr:from>
    <xdr:to>
      <xdr:col>15</xdr:col>
      <xdr:colOff>50800</xdr:colOff>
      <xdr:row>37</xdr:row>
      <xdr:rowOff>164831</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501428"/>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164831</xdr:rowOff>
    </xdr:from>
    <xdr:to>
      <xdr:col>10</xdr:col>
      <xdr:colOff>114300</xdr:colOff>
      <xdr:row>37</xdr:row>
      <xdr:rowOff>167639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508481"/>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82743</xdr:rowOff>
    </xdr:from>
    <xdr:to>
      <xdr:col>24</xdr:col>
      <xdr:colOff>114300</xdr:colOff>
      <xdr:row>38</xdr:row>
      <xdr:rowOff>12893</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4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169120</xdr:rowOff>
    </xdr:from>
    <xdr:ext cx="534377"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3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92325</xdr:rowOff>
    </xdr:from>
    <xdr:to>
      <xdr:col>20</xdr:col>
      <xdr:colOff>38100</xdr:colOff>
      <xdr:row>38</xdr:row>
      <xdr:rowOff>22475</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4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13602</xdr:rowOff>
    </xdr:from>
    <xdr:ext cx="534377"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530111" y="65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106978</xdr:rowOff>
    </xdr:from>
    <xdr:to>
      <xdr:col>15</xdr:col>
      <xdr:colOff>101600</xdr:colOff>
      <xdr:row>38</xdr:row>
      <xdr:rowOff>37128</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28256</xdr:rowOff>
    </xdr:from>
    <xdr:ext cx="534377"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41111" y="65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114031</xdr:rowOff>
    </xdr:from>
    <xdr:to>
      <xdr:col>10</xdr:col>
      <xdr:colOff>165100</xdr:colOff>
      <xdr:row>38</xdr:row>
      <xdr:rowOff>44180</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457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35308</xdr:rowOff>
    </xdr:from>
    <xdr:ext cx="534377"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52111" y="65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116839</xdr:rowOff>
    </xdr:from>
    <xdr:to>
      <xdr:col>6</xdr:col>
      <xdr:colOff>38100</xdr:colOff>
      <xdr:row>38</xdr:row>
      <xdr:rowOff>46989</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4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38116</xdr:rowOff>
    </xdr:from>
    <xdr:ext cx="534377"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63111" y="65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93911</xdr:rowOff>
    </xdr:from>
    <xdr:to>
      <xdr:col>24</xdr:col>
      <xdr:colOff>63500</xdr:colOff>
      <xdr:row>57</xdr:row>
      <xdr:rowOff>128750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866561"/>
          <a:ext cx="8382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128750</xdr:rowOff>
    </xdr:from>
    <xdr:to>
      <xdr:col>19</xdr:col>
      <xdr:colOff>177800</xdr:colOff>
      <xdr:row>57</xdr:row>
      <xdr:rowOff>147001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901400"/>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147001</xdr:rowOff>
    </xdr:from>
    <xdr:to>
      <xdr:col>15</xdr:col>
      <xdr:colOff>50800</xdr:colOff>
      <xdr:row>57</xdr:row>
      <xdr:rowOff>148844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9919651"/>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144697</xdr:rowOff>
    </xdr:from>
    <xdr:to>
      <xdr:col>10</xdr:col>
      <xdr:colOff>114300</xdr:colOff>
      <xdr:row>57</xdr:row>
      <xdr:rowOff>148844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1130300" y="9917347"/>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43111</xdr:rowOff>
    </xdr:from>
    <xdr:to>
      <xdr:col>24</xdr:col>
      <xdr:colOff>114300</xdr:colOff>
      <xdr:row>57</xdr:row>
      <xdr:rowOff>144711</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8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129488</xdr:rowOff>
    </xdr:from>
    <xdr:ext cx="534377"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7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77950</xdr:rowOff>
    </xdr:from>
    <xdr:to>
      <xdr:col>20</xdr:col>
      <xdr:colOff>38100</xdr:colOff>
      <xdr:row>58</xdr:row>
      <xdr:rowOff>8100</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170677</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530111" y="99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96201</xdr:rowOff>
    </xdr:from>
    <xdr:to>
      <xdr:col>15</xdr:col>
      <xdr:colOff>101600</xdr:colOff>
      <xdr:row>58</xdr:row>
      <xdr:rowOff>26351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8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17478</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41111" y="99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98044</xdr:rowOff>
    </xdr:from>
    <xdr:to>
      <xdr:col>10</xdr:col>
      <xdr:colOff>165100</xdr:colOff>
      <xdr:row>58</xdr:row>
      <xdr:rowOff>28194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19321</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52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93897</xdr:rowOff>
    </xdr:from>
    <xdr:to>
      <xdr:col>6</xdr:col>
      <xdr:colOff>38100</xdr:colOff>
      <xdr:row>58</xdr:row>
      <xdr:rowOff>24047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15174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63111" y="99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135265</xdr:rowOff>
    </xdr:from>
    <xdr:to>
      <xdr:col>24</xdr:col>
      <xdr:colOff>63500</xdr:colOff>
      <xdr:row>78</xdr:row>
      <xdr:rowOff>137437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50836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137437</xdr:rowOff>
    </xdr:from>
    <xdr:to>
      <xdr:col>19</xdr:col>
      <xdr:colOff>177800</xdr:colOff>
      <xdr:row>78</xdr:row>
      <xdr:rowOff>137711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351053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137392</xdr:rowOff>
    </xdr:from>
    <xdr:to>
      <xdr:col>15</xdr:col>
      <xdr:colOff>50800</xdr:colOff>
      <xdr:row>78</xdr:row>
      <xdr:rowOff>137711</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019300" y="1351049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137392</xdr:rowOff>
    </xdr:from>
    <xdr:to>
      <xdr:col>10</xdr:col>
      <xdr:colOff>114300</xdr:colOff>
      <xdr:row>78</xdr:row>
      <xdr:rowOff>138900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510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84465</xdr:rowOff>
    </xdr:from>
    <xdr:to>
      <xdr:col>24</xdr:col>
      <xdr:colOff>114300</xdr:colOff>
      <xdr:row>79</xdr:row>
      <xdr:rowOff>14615</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170842</xdr:rowOff>
    </xdr:from>
    <xdr:ext cx="378565"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372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86637</xdr:rowOff>
    </xdr:from>
    <xdr:to>
      <xdr:col>20</xdr:col>
      <xdr:colOff>38100</xdr:colOff>
      <xdr:row>79</xdr:row>
      <xdr:rowOff>16787</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7914</xdr:rowOff>
    </xdr:from>
    <xdr:ext cx="313932"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40333" y="13552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86911</xdr:rowOff>
    </xdr:from>
    <xdr:to>
      <xdr:col>15</xdr:col>
      <xdr:colOff>101600</xdr:colOff>
      <xdr:row>79</xdr:row>
      <xdr:rowOff>17061</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8188</xdr:rowOff>
    </xdr:from>
    <xdr:ext cx="313932"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51333" y="13552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86592</xdr:rowOff>
    </xdr:from>
    <xdr:to>
      <xdr:col>10</xdr:col>
      <xdr:colOff>165100</xdr:colOff>
      <xdr:row>79</xdr:row>
      <xdr:rowOff>16742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7869</xdr:rowOff>
    </xdr:from>
    <xdr:ext cx="378565"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30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88100</xdr:rowOff>
    </xdr:from>
    <xdr:to>
      <xdr:col>6</xdr:col>
      <xdr:colOff>38100</xdr:colOff>
      <xdr:row>79</xdr:row>
      <xdr:rowOff>18250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9377</xdr:rowOff>
    </xdr:from>
    <xdr:ext cx="313932"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73333" y="13553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xmlns=""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121760</xdr:rowOff>
    </xdr:from>
    <xdr:to>
      <xdr:col>24</xdr:col>
      <xdr:colOff>62865</xdr:colOff>
      <xdr:row>96</xdr:row>
      <xdr:rowOff>144619</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flipV="1">
          <a:off x="4633595" y="15723710"/>
          <a:ext cx="1270" cy="88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148446</xdr:rowOff>
    </xdr:from>
    <xdr:ext cx="534377" cy="259045"/>
    <xdr:sp macro="" textlink="">
      <xdr:nvSpPr>
        <xdr:cNvPr id="221" name="扶助費最小値テキスト">
          <a:extLst>
            <a:ext uri="{FF2B5EF4-FFF2-40B4-BE49-F238E27FC236}">
              <a16:creationId xmlns:a16="http://schemas.microsoft.com/office/drawing/2014/main" xmlns="" id="{00000000-0008-0000-0600-0000DD000000}"/>
            </a:ext>
          </a:extLst>
        </xdr:cNvPr>
        <xdr:cNvSpPr txBox="1"/>
      </xdr:nvSpPr>
      <xdr:spPr>
        <a:xfrm>
          <a:off x="4686300" y="166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144619</xdr:rowOff>
    </xdr:from>
    <xdr:to>
      <xdr:col>24</xdr:col>
      <xdr:colOff>152400</xdr:colOff>
      <xdr:row>96</xdr:row>
      <xdr:rowOff>144619</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4546600" y="166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68437</xdr:rowOff>
    </xdr:from>
    <xdr:ext cx="599010" cy="259045"/>
    <xdr:sp macro="" textlink="">
      <xdr:nvSpPr>
        <xdr:cNvPr id="223" name="扶助費最大値テキスト">
          <a:extLst>
            <a:ext uri="{FF2B5EF4-FFF2-40B4-BE49-F238E27FC236}">
              <a16:creationId xmlns:a16="http://schemas.microsoft.com/office/drawing/2014/main" xmlns="" id="{00000000-0008-0000-0600-0000DF000000}"/>
            </a:ext>
          </a:extLst>
        </xdr:cNvPr>
        <xdr:cNvSpPr txBox="1"/>
      </xdr:nvSpPr>
      <xdr:spPr>
        <a:xfrm>
          <a:off x="4686300" y="154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121760</xdr:rowOff>
    </xdr:from>
    <xdr:to>
      <xdr:col>24</xdr:col>
      <xdr:colOff>152400</xdr:colOff>
      <xdr:row>91</xdr:row>
      <xdr:rowOff>121760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4546600" y="157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77512</xdr:rowOff>
    </xdr:from>
    <xdr:to>
      <xdr:col>24</xdr:col>
      <xdr:colOff>63500</xdr:colOff>
      <xdr:row>96</xdr:row>
      <xdr:rowOff>145323</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flipV="1">
          <a:off x="3797300" y="16536712"/>
          <a:ext cx="838200" cy="6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168498</xdr:rowOff>
    </xdr:from>
    <xdr:ext cx="599010" cy="259045"/>
    <xdr:sp macro="" textlink="">
      <xdr:nvSpPr>
        <xdr:cNvPr id="226" name="扶助費平均値テキスト">
          <a:extLst>
            <a:ext uri="{FF2B5EF4-FFF2-40B4-BE49-F238E27FC236}">
              <a16:creationId xmlns:a16="http://schemas.microsoft.com/office/drawing/2014/main" xmlns="" id="{00000000-0008-0000-0600-0000E2000000}"/>
            </a:ext>
          </a:extLst>
        </xdr:cNvPr>
        <xdr:cNvSpPr txBox="1"/>
      </xdr:nvSpPr>
      <xdr:spPr>
        <a:xfrm>
          <a:off x="4686300" y="16113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145621</xdr:rowOff>
    </xdr:from>
    <xdr:to>
      <xdr:col>24</xdr:col>
      <xdr:colOff>114300</xdr:colOff>
      <xdr:row>95</xdr:row>
      <xdr:rowOff>75771</xdr:rowOff>
    </xdr:to>
    <xdr:sp macro="" textlink="">
      <xdr:nvSpPr>
        <xdr:cNvPr id="227" name="フローチャート: 判断 226">
          <a:extLst>
            <a:ext uri="{FF2B5EF4-FFF2-40B4-BE49-F238E27FC236}">
              <a16:creationId xmlns:a16="http://schemas.microsoft.com/office/drawing/2014/main" xmlns="" id="{00000000-0008-0000-0600-0000E3000000}"/>
            </a:ext>
          </a:extLst>
        </xdr:cNvPr>
        <xdr:cNvSpPr/>
      </xdr:nvSpPr>
      <xdr:spPr>
        <a:xfrm>
          <a:off x="45847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145323</xdr:rowOff>
    </xdr:from>
    <xdr:to>
      <xdr:col>19</xdr:col>
      <xdr:colOff>177800</xdr:colOff>
      <xdr:row>96</xdr:row>
      <xdr:rowOff>171014</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2908300" y="16604523"/>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134744</xdr:rowOff>
    </xdr:from>
    <xdr:to>
      <xdr:col>20</xdr:col>
      <xdr:colOff>38100</xdr:colOff>
      <xdr:row>96</xdr:row>
      <xdr:rowOff>64894</xdr:rowOff>
    </xdr:to>
    <xdr:sp macro="" textlink="">
      <xdr:nvSpPr>
        <xdr:cNvPr id="229" name="フローチャート: 判断 228">
          <a:extLst>
            <a:ext uri="{FF2B5EF4-FFF2-40B4-BE49-F238E27FC236}">
              <a16:creationId xmlns:a16="http://schemas.microsoft.com/office/drawing/2014/main" xmlns="" id="{00000000-0008-0000-0600-0000E5000000}"/>
            </a:ext>
          </a:extLst>
        </xdr:cNvPr>
        <xdr:cNvSpPr/>
      </xdr:nvSpPr>
      <xdr:spPr>
        <a:xfrm>
          <a:off x="3746500" y="164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81421</xdr:rowOff>
    </xdr:from>
    <xdr:ext cx="599010"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3497795" y="1619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171014</xdr:rowOff>
    </xdr:from>
    <xdr:to>
      <xdr:col>15</xdr:col>
      <xdr:colOff>50800</xdr:colOff>
      <xdr:row>97</xdr:row>
      <xdr:rowOff>11615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019300" y="16630214"/>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134451</xdr:rowOff>
    </xdr:from>
    <xdr:to>
      <xdr:col>15</xdr:col>
      <xdr:colOff>101600</xdr:colOff>
      <xdr:row>96</xdr:row>
      <xdr:rowOff>64601</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2857500" y="164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81128</xdr:rowOff>
    </xdr:from>
    <xdr:ext cx="599010"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2608795" y="161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11615</xdr:rowOff>
    </xdr:from>
    <xdr:to>
      <xdr:col>10</xdr:col>
      <xdr:colOff>114300</xdr:colOff>
      <xdr:row>97</xdr:row>
      <xdr:rowOff>13421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1130300" y="16642265"/>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153589</xdr:rowOff>
    </xdr:from>
    <xdr:to>
      <xdr:col>10</xdr:col>
      <xdr:colOff>165100</xdr:colOff>
      <xdr:row>96</xdr:row>
      <xdr:rowOff>83739</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1968500" y="1644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100266</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1752111" y="162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157288</xdr:rowOff>
    </xdr:from>
    <xdr:to>
      <xdr:col>6</xdr:col>
      <xdr:colOff>38100</xdr:colOff>
      <xdr:row>96</xdr:row>
      <xdr:rowOff>87438</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1079500" y="1644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103965</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863111" y="162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26712</xdr:rowOff>
    </xdr:from>
    <xdr:to>
      <xdr:col>24</xdr:col>
      <xdr:colOff>114300</xdr:colOff>
      <xdr:row>96</xdr:row>
      <xdr:rowOff>128312</xdr:rowOff>
    </xdr:to>
    <xdr:sp macro="" textlink="">
      <xdr:nvSpPr>
        <xdr:cNvPr id="244" name="楕円 243">
          <a:extLst>
            <a:ext uri="{FF2B5EF4-FFF2-40B4-BE49-F238E27FC236}">
              <a16:creationId xmlns:a16="http://schemas.microsoft.com/office/drawing/2014/main" xmlns="" id="{00000000-0008-0000-0600-0000F4000000}"/>
            </a:ext>
          </a:extLst>
        </xdr:cNvPr>
        <xdr:cNvSpPr/>
      </xdr:nvSpPr>
      <xdr:spPr>
        <a:xfrm>
          <a:off x="4584700" y="164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113089</xdr:rowOff>
    </xdr:from>
    <xdr:ext cx="534377" cy="259045"/>
    <xdr:sp macro="" textlink="">
      <xdr:nvSpPr>
        <xdr:cNvPr id="245" name="扶助費該当値テキスト">
          <a:extLst>
            <a:ext uri="{FF2B5EF4-FFF2-40B4-BE49-F238E27FC236}">
              <a16:creationId xmlns:a16="http://schemas.microsoft.com/office/drawing/2014/main" xmlns="" id="{00000000-0008-0000-0600-0000F5000000}"/>
            </a:ext>
          </a:extLst>
        </xdr:cNvPr>
        <xdr:cNvSpPr txBox="1"/>
      </xdr:nvSpPr>
      <xdr:spPr>
        <a:xfrm>
          <a:off x="4686300" y="164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94523</xdr:rowOff>
    </xdr:from>
    <xdr:to>
      <xdr:col>20</xdr:col>
      <xdr:colOff>38100</xdr:colOff>
      <xdr:row>97</xdr:row>
      <xdr:rowOff>24673</xdr:rowOff>
    </xdr:to>
    <xdr:sp macro="" textlink="">
      <xdr:nvSpPr>
        <xdr:cNvPr id="246" name="楕円 245">
          <a:extLst>
            <a:ext uri="{FF2B5EF4-FFF2-40B4-BE49-F238E27FC236}">
              <a16:creationId xmlns:a16="http://schemas.microsoft.com/office/drawing/2014/main" xmlns="" id="{00000000-0008-0000-0600-0000F6000000}"/>
            </a:ext>
          </a:extLst>
        </xdr:cNvPr>
        <xdr:cNvSpPr/>
      </xdr:nvSpPr>
      <xdr:spPr>
        <a:xfrm>
          <a:off x="3746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15800</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530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120214</xdr:rowOff>
    </xdr:from>
    <xdr:to>
      <xdr:col>15</xdr:col>
      <xdr:colOff>101600</xdr:colOff>
      <xdr:row>97</xdr:row>
      <xdr:rowOff>50364</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2857500" y="165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41491</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641111" y="166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132265</xdr:rowOff>
    </xdr:from>
    <xdr:to>
      <xdr:col>10</xdr:col>
      <xdr:colOff>165100</xdr:colOff>
      <xdr:row>97</xdr:row>
      <xdr:rowOff>62415</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1968500" y="165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53542</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6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134071</xdr:rowOff>
    </xdr:from>
    <xdr:to>
      <xdr:col>6</xdr:col>
      <xdr:colOff>38100</xdr:colOff>
      <xdr:row>97</xdr:row>
      <xdr:rowOff>64221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1079500" y="165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55348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xmlns=""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xmlns=""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xmlns=""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xmlns=""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xmlns=""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79" name="補助費等最小値テキスト">
          <a:extLst>
            <a:ext uri="{FF2B5EF4-FFF2-40B4-BE49-F238E27FC236}">
              <a16:creationId xmlns:a16="http://schemas.microsoft.com/office/drawing/2014/main" xmlns="" id="{00000000-0008-0000-0600-000017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1" name="補助費等最大値テキスト">
          <a:extLst>
            <a:ext uri="{FF2B5EF4-FFF2-40B4-BE49-F238E27FC236}">
              <a16:creationId xmlns:a16="http://schemas.microsoft.com/office/drawing/2014/main" xmlns="" id="{00000000-0008-0000-0600-000019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65283</xdr:rowOff>
    </xdr:from>
    <xdr:to>
      <xdr:col>55</xdr:col>
      <xdr:colOff>0</xdr:colOff>
      <xdr:row>39</xdr:row>
      <xdr:rowOff>3165</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9639300" y="5894583"/>
          <a:ext cx="838200" cy="79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4" name="補助費等平均値テキスト">
          <a:extLst>
            <a:ext uri="{FF2B5EF4-FFF2-40B4-BE49-F238E27FC236}">
              <a16:creationId xmlns:a16="http://schemas.microsoft.com/office/drawing/2014/main" xmlns="" id="{00000000-0008-0000-0600-00001C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85" name="フローチャート: 判断 284">
          <a:extLst>
            <a:ext uri="{FF2B5EF4-FFF2-40B4-BE49-F238E27FC236}">
              <a16:creationId xmlns:a16="http://schemas.microsoft.com/office/drawing/2014/main" xmlns="" id="{00000000-0008-0000-0600-00001D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65283</xdr:rowOff>
    </xdr:from>
    <xdr:to>
      <xdr:col>50</xdr:col>
      <xdr:colOff>114300</xdr:colOff>
      <xdr:row>39</xdr:row>
      <xdr:rowOff>83517</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8750300" y="5894583"/>
          <a:ext cx="889000" cy="8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83517</xdr:rowOff>
    </xdr:from>
    <xdr:to>
      <xdr:col>45</xdr:col>
      <xdr:colOff>177800</xdr:colOff>
      <xdr:row>39</xdr:row>
      <xdr:rowOff>106507</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7861300" y="6770067"/>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103124</xdr:rowOff>
    </xdr:from>
    <xdr:to>
      <xdr:col>41</xdr:col>
      <xdr:colOff>50800</xdr:colOff>
      <xdr:row>39</xdr:row>
      <xdr:rowOff>106507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6972300" y="678967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140626</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6705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123815</xdr:rowOff>
    </xdr:from>
    <xdr:to>
      <xdr:col>55</xdr:col>
      <xdr:colOff>50800</xdr:colOff>
      <xdr:row>39</xdr:row>
      <xdr:rowOff>53965</xdr:rowOff>
    </xdr:to>
    <xdr:sp macro="" textlink="">
      <xdr:nvSpPr>
        <xdr:cNvPr id="302" name="楕円 301">
          <a:extLst>
            <a:ext uri="{FF2B5EF4-FFF2-40B4-BE49-F238E27FC236}">
              <a16:creationId xmlns:a16="http://schemas.microsoft.com/office/drawing/2014/main" xmlns="" id="{00000000-0008-0000-0600-00002E010000}"/>
            </a:ext>
          </a:extLst>
        </xdr:cNvPr>
        <xdr:cNvSpPr/>
      </xdr:nvSpPr>
      <xdr:spPr>
        <a:xfrm>
          <a:off x="10426700" y="66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38742</xdr:rowOff>
    </xdr:from>
    <xdr:ext cx="534377" cy="259045"/>
    <xdr:sp macro="" textlink="">
      <xdr:nvSpPr>
        <xdr:cNvPr id="303" name="補助費等該当値テキスト">
          <a:extLst>
            <a:ext uri="{FF2B5EF4-FFF2-40B4-BE49-F238E27FC236}">
              <a16:creationId xmlns:a16="http://schemas.microsoft.com/office/drawing/2014/main" xmlns="" id="{00000000-0008-0000-0600-00002F010000}"/>
            </a:ext>
          </a:extLst>
        </xdr:cNvPr>
        <xdr:cNvSpPr txBox="1"/>
      </xdr:nvSpPr>
      <xdr:spPr>
        <a:xfrm>
          <a:off x="10528300" y="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14483</xdr:rowOff>
    </xdr:from>
    <xdr:to>
      <xdr:col>50</xdr:col>
      <xdr:colOff>165100</xdr:colOff>
      <xdr:row>34</xdr:row>
      <xdr:rowOff>116083</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9588500" y="5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107210</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339795" y="593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32717</xdr:rowOff>
    </xdr:from>
    <xdr:to>
      <xdr:col>46</xdr:col>
      <xdr:colOff>38100</xdr:colOff>
      <xdr:row>39</xdr:row>
      <xdr:rowOff>134317</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8699500" y="67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125444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68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55707</xdr:rowOff>
    </xdr:from>
    <xdr:to>
      <xdr:col>41</xdr:col>
      <xdr:colOff>101600</xdr:colOff>
      <xdr:row>39</xdr:row>
      <xdr:rowOff>157307</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7810500" y="67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148434</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6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52324</xdr:rowOff>
    </xdr:from>
    <xdr:to>
      <xdr:col>36</xdr:col>
      <xdr:colOff>165100</xdr:colOff>
      <xdr:row>39</xdr:row>
      <xdr:rowOff>153924</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6921500" y="67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145051</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68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xmlns=""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xmlns=""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4" name="普通建設事業費最小値テキスト">
          <a:extLst>
            <a:ext uri="{FF2B5EF4-FFF2-40B4-BE49-F238E27FC236}">
              <a16:creationId xmlns:a16="http://schemas.microsoft.com/office/drawing/2014/main" xmlns="" id="{00000000-0008-0000-0600-00004E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36" name="普通建設事業費最大値テキスト">
          <a:extLst>
            <a:ext uri="{FF2B5EF4-FFF2-40B4-BE49-F238E27FC236}">
              <a16:creationId xmlns:a16="http://schemas.microsoft.com/office/drawing/2014/main" xmlns="" id="{00000000-0008-0000-0600-000050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46971</xdr:rowOff>
    </xdr:from>
    <xdr:to>
      <xdr:col>55</xdr:col>
      <xdr:colOff>0</xdr:colOff>
      <xdr:row>58</xdr:row>
      <xdr:rowOff>99809</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9639300" y="9991071"/>
          <a:ext cx="838200" cy="5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39" name="普通建設事業費平均値テキスト">
          <a:extLst>
            <a:ext uri="{FF2B5EF4-FFF2-40B4-BE49-F238E27FC236}">
              <a16:creationId xmlns:a16="http://schemas.microsoft.com/office/drawing/2014/main" xmlns="" id="{00000000-0008-0000-0600-000053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0" name="フローチャート: 判断 339">
          <a:extLst>
            <a:ext uri="{FF2B5EF4-FFF2-40B4-BE49-F238E27FC236}">
              <a16:creationId xmlns:a16="http://schemas.microsoft.com/office/drawing/2014/main" xmlns="" id="{00000000-0008-0000-0600-000054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5937</xdr:rowOff>
    </xdr:from>
    <xdr:to>
      <xdr:col>50</xdr:col>
      <xdr:colOff>114300</xdr:colOff>
      <xdr:row>58</xdr:row>
      <xdr:rowOff>46971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8750300" y="9950037"/>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2" name="フローチャート: 判断 341">
          <a:extLst>
            <a:ext uri="{FF2B5EF4-FFF2-40B4-BE49-F238E27FC236}">
              <a16:creationId xmlns:a16="http://schemas.microsoft.com/office/drawing/2014/main" xmlns="" id="{00000000-0008-0000-0600-000056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122514</xdr:rowOff>
    </xdr:from>
    <xdr:to>
      <xdr:col>45</xdr:col>
      <xdr:colOff>177800</xdr:colOff>
      <xdr:row>58</xdr:row>
      <xdr:rowOff>5937</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7861300" y="9895164"/>
          <a:ext cx="889000" cy="5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122514</xdr:rowOff>
    </xdr:from>
    <xdr:to>
      <xdr:col>41</xdr:col>
      <xdr:colOff>50800</xdr:colOff>
      <xdr:row>57</xdr:row>
      <xdr:rowOff>135512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6972300" y="989516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49009</xdr:rowOff>
    </xdr:from>
    <xdr:to>
      <xdr:col>55</xdr:col>
      <xdr:colOff>50800</xdr:colOff>
      <xdr:row>58</xdr:row>
      <xdr:rowOff>150609</xdr:rowOff>
    </xdr:to>
    <xdr:sp macro="" textlink="">
      <xdr:nvSpPr>
        <xdr:cNvPr id="357" name="楕円 356">
          <a:extLst>
            <a:ext uri="{FF2B5EF4-FFF2-40B4-BE49-F238E27FC236}">
              <a16:creationId xmlns:a16="http://schemas.microsoft.com/office/drawing/2014/main" xmlns="" id="{00000000-0008-0000-0600-000065010000}"/>
            </a:ext>
          </a:extLst>
        </xdr:cNvPr>
        <xdr:cNvSpPr/>
      </xdr:nvSpPr>
      <xdr:spPr>
        <a:xfrm>
          <a:off x="10426700" y="99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135386</xdr:rowOff>
    </xdr:from>
    <xdr:ext cx="469744" cy="259045"/>
    <xdr:sp macro="" textlink="">
      <xdr:nvSpPr>
        <xdr:cNvPr id="358" name="普通建設事業費該当値テキスト">
          <a:extLst>
            <a:ext uri="{FF2B5EF4-FFF2-40B4-BE49-F238E27FC236}">
              <a16:creationId xmlns:a16="http://schemas.microsoft.com/office/drawing/2014/main" xmlns="" id="{00000000-0008-0000-0600-000066010000}"/>
            </a:ext>
          </a:extLst>
        </xdr:cNvPr>
        <xdr:cNvSpPr txBox="1"/>
      </xdr:nvSpPr>
      <xdr:spPr>
        <a:xfrm>
          <a:off x="10528300" y="990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167621</xdr:rowOff>
    </xdr:from>
    <xdr:to>
      <xdr:col>50</xdr:col>
      <xdr:colOff>165100</xdr:colOff>
      <xdr:row>58</xdr:row>
      <xdr:rowOff>97771</xdr:rowOff>
    </xdr:to>
    <xdr:sp macro="" textlink="">
      <xdr:nvSpPr>
        <xdr:cNvPr id="359" name="楕円 358">
          <a:extLst>
            <a:ext uri="{FF2B5EF4-FFF2-40B4-BE49-F238E27FC236}">
              <a16:creationId xmlns:a16="http://schemas.microsoft.com/office/drawing/2014/main" xmlns="" id="{00000000-0008-0000-0600-000067010000}"/>
            </a:ext>
          </a:extLst>
        </xdr:cNvPr>
        <xdr:cNvSpPr/>
      </xdr:nvSpPr>
      <xdr:spPr>
        <a:xfrm>
          <a:off x="9588500" y="99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88898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72111" y="100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126587</xdr:rowOff>
    </xdr:from>
    <xdr:to>
      <xdr:col>46</xdr:col>
      <xdr:colOff>38100</xdr:colOff>
      <xdr:row>58</xdr:row>
      <xdr:rowOff>56737</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8699500" y="9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47864</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99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71714</xdr:rowOff>
    </xdr:from>
    <xdr:to>
      <xdr:col>41</xdr:col>
      <xdr:colOff>101600</xdr:colOff>
      <xdr:row>58</xdr:row>
      <xdr:rowOff>1864</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7810500" y="9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164441</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94111" y="99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84712</xdr:rowOff>
    </xdr:from>
    <xdr:to>
      <xdr:col>36</xdr:col>
      <xdr:colOff>165100</xdr:colOff>
      <xdr:row>58</xdr:row>
      <xdr:rowOff>14862</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6921500" y="98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5989</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05111" y="995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xmlns=""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xmlns=""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xmlns=""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44634</xdr:rowOff>
    </xdr:from>
    <xdr:to>
      <xdr:col>55</xdr:col>
      <xdr:colOff>0</xdr:colOff>
      <xdr:row>79</xdr:row>
      <xdr:rowOff>58334</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9639300" y="13589184"/>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78386</xdr:rowOff>
    </xdr:from>
    <xdr:to>
      <xdr:col>50</xdr:col>
      <xdr:colOff>114300</xdr:colOff>
      <xdr:row>79</xdr:row>
      <xdr:rowOff>44634</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8750300" y="13451486"/>
          <a:ext cx="889000" cy="1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102209</xdr:rowOff>
    </xdr:from>
    <xdr:to>
      <xdr:col>45</xdr:col>
      <xdr:colOff>177800</xdr:colOff>
      <xdr:row>78</xdr:row>
      <xdr:rowOff>78386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7861300" y="13303859"/>
          <a:ext cx="889000" cy="14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84367</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29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102209</xdr:rowOff>
    </xdr:from>
    <xdr:to>
      <xdr:col>41</xdr:col>
      <xdr:colOff>50800</xdr:colOff>
      <xdr:row>77</xdr:row>
      <xdr:rowOff>113167</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6972300" y="13303859"/>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108549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296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7534</xdr:rowOff>
    </xdr:from>
    <xdr:to>
      <xdr:col>55</xdr:col>
      <xdr:colOff>50800</xdr:colOff>
      <xdr:row>79</xdr:row>
      <xdr:rowOff>109134</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5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93911</xdr:rowOff>
    </xdr:from>
    <xdr:ext cx="469744"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46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165284</xdr:rowOff>
    </xdr:from>
    <xdr:to>
      <xdr:col>50</xdr:col>
      <xdr:colOff>165100</xdr:colOff>
      <xdr:row>79</xdr:row>
      <xdr:rowOff>95434</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86561</xdr:rowOff>
    </xdr:from>
    <xdr:ext cx="469744"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04428" y="136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27586</xdr:rowOff>
    </xdr:from>
    <xdr:to>
      <xdr:col>46</xdr:col>
      <xdr:colOff>38100</xdr:colOff>
      <xdr:row>78</xdr:row>
      <xdr:rowOff>129186</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4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120313</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4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51409</xdr:rowOff>
    </xdr:from>
    <xdr:to>
      <xdr:col>41</xdr:col>
      <xdr:colOff>101600</xdr:colOff>
      <xdr:row>77</xdr:row>
      <xdr:rowOff>153009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144136</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3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62367</xdr:rowOff>
    </xdr:from>
    <xdr:to>
      <xdr:col>36</xdr:col>
      <xdr:colOff>165100</xdr:colOff>
      <xdr:row>77</xdr:row>
      <xdr:rowOff>163967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2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155094</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99233</xdr:rowOff>
    </xdr:from>
    <xdr:to>
      <xdr:col>55</xdr:col>
      <xdr:colOff>0</xdr:colOff>
      <xdr:row>98</xdr:row>
      <xdr:rowOff>121069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9639300" y="16901333"/>
          <a:ext cx="8382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81110</xdr:rowOff>
    </xdr:from>
    <xdr:to>
      <xdr:col>50</xdr:col>
      <xdr:colOff>114300</xdr:colOff>
      <xdr:row>98</xdr:row>
      <xdr:rowOff>99233</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883210"/>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81110</xdr:rowOff>
    </xdr:from>
    <xdr:to>
      <xdr:col>45</xdr:col>
      <xdr:colOff>177800</xdr:colOff>
      <xdr:row>98</xdr:row>
      <xdr:rowOff>104705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883210"/>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87392</xdr:rowOff>
    </xdr:from>
    <xdr:to>
      <xdr:col>41</xdr:col>
      <xdr:colOff>50800</xdr:colOff>
      <xdr:row>98</xdr:row>
      <xdr:rowOff>104705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972300" y="16889492"/>
          <a:ext cx="889000" cy="1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70269</xdr:rowOff>
    </xdr:from>
    <xdr:to>
      <xdr:col>55</xdr:col>
      <xdr:colOff>50800</xdr:colOff>
      <xdr:row>99</xdr:row>
      <xdr:rowOff>419</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8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156646</xdr:rowOff>
    </xdr:from>
    <xdr:ext cx="469744"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7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48433</xdr:rowOff>
    </xdr:from>
    <xdr:to>
      <xdr:col>50</xdr:col>
      <xdr:colOff>165100</xdr:colOff>
      <xdr:row>98</xdr:row>
      <xdr:rowOff>150033</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8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141160</xdr:rowOff>
    </xdr:from>
    <xdr:ext cx="469744"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04428" y="169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30310</xdr:rowOff>
    </xdr:from>
    <xdr:to>
      <xdr:col>46</xdr:col>
      <xdr:colOff>38100</xdr:colOff>
      <xdr:row>98</xdr:row>
      <xdr:rowOff>131910</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8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123037</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9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53905</xdr:rowOff>
    </xdr:from>
    <xdr:to>
      <xdr:col>41</xdr:col>
      <xdr:colOff>101600</xdr:colOff>
      <xdr:row>98</xdr:row>
      <xdr:rowOff>155505</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8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146632</xdr:rowOff>
    </xdr:from>
    <xdr:ext cx="469744"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26428" y="169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36592</xdr:rowOff>
    </xdr:from>
    <xdr:to>
      <xdr:col>36</xdr:col>
      <xdr:colOff>165100</xdr:colOff>
      <xdr:row>98</xdr:row>
      <xdr:rowOff>138192</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83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129319</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5111" y="169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93719</xdr:rowOff>
    </xdr:from>
    <xdr:to>
      <xdr:col>85</xdr:col>
      <xdr:colOff>127000</xdr:colOff>
      <xdr:row>39</xdr:row>
      <xdr:rowOff>98781</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5481300" y="6780269"/>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67789</xdr:rowOff>
    </xdr:from>
    <xdr:to>
      <xdr:col>81</xdr:col>
      <xdr:colOff>50800</xdr:colOff>
      <xdr:row>39</xdr:row>
      <xdr:rowOff>93719</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6754339"/>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67789</xdr:rowOff>
    </xdr:from>
    <xdr:to>
      <xdr:col>76</xdr:col>
      <xdr:colOff>114300</xdr:colOff>
      <xdr:row>39</xdr:row>
      <xdr:rowOff>98432</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3703300" y="6754339"/>
          <a:ext cx="889000"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98182</xdr:rowOff>
    </xdr:from>
    <xdr:to>
      <xdr:col>71</xdr:col>
      <xdr:colOff>177800</xdr:colOff>
      <xdr:row>39</xdr:row>
      <xdr:rowOff>98432</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814300" y="6784732"/>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47981</xdr:rowOff>
    </xdr:from>
    <xdr:to>
      <xdr:col>85</xdr:col>
      <xdr:colOff>177800</xdr:colOff>
      <xdr:row>39</xdr:row>
      <xdr:rowOff>149581</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134358</xdr:rowOff>
    </xdr:from>
    <xdr:ext cx="249299"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64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42919</xdr:rowOff>
    </xdr:from>
    <xdr:to>
      <xdr:col>81</xdr:col>
      <xdr:colOff>101600</xdr:colOff>
      <xdr:row>39</xdr:row>
      <xdr:rowOff>144519</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7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135646</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2017" y="682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16989</xdr:rowOff>
    </xdr:from>
    <xdr:to>
      <xdr:col>76</xdr:col>
      <xdr:colOff>165100</xdr:colOff>
      <xdr:row>39</xdr:row>
      <xdr:rowOff>118589</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7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109716</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57428" y="679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47632</xdr:rowOff>
    </xdr:from>
    <xdr:to>
      <xdr:col>72</xdr:col>
      <xdr:colOff>38100</xdr:colOff>
      <xdr:row>39</xdr:row>
      <xdr:rowOff>149232</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140359</xdr:rowOff>
    </xdr:from>
    <xdr:ext cx="313932"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46333" y="6826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47382</xdr:rowOff>
    </xdr:from>
    <xdr:to>
      <xdr:col>67</xdr:col>
      <xdr:colOff>101600</xdr:colOff>
      <xdr:row>39</xdr:row>
      <xdr:rowOff>148982</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7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140109</xdr:rowOff>
    </xdr:from>
    <xdr:ext cx="313932"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57333" y="682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34037</xdr:rowOff>
    </xdr:from>
    <xdr:to>
      <xdr:col>85</xdr:col>
      <xdr:colOff>127000</xdr:colOff>
      <xdr:row>79</xdr:row>
      <xdr:rowOff>57722</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578587"/>
          <a:ext cx="8382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57722</xdr:rowOff>
    </xdr:from>
    <xdr:to>
      <xdr:col>81</xdr:col>
      <xdr:colOff>50800</xdr:colOff>
      <xdr:row>79</xdr:row>
      <xdr:rowOff>79781</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60227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79781</xdr:rowOff>
    </xdr:from>
    <xdr:to>
      <xdr:col>76</xdr:col>
      <xdr:colOff>114300</xdr:colOff>
      <xdr:row>79</xdr:row>
      <xdr:rowOff>103085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624331"/>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103085</xdr:rowOff>
    </xdr:from>
    <xdr:to>
      <xdr:col>71</xdr:col>
      <xdr:colOff>177800</xdr:colOff>
      <xdr:row>79</xdr:row>
      <xdr:rowOff>125577</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2814300" y="13647635"/>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154687</xdr:rowOff>
    </xdr:from>
    <xdr:to>
      <xdr:col>85</xdr:col>
      <xdr:colOff>177800</xdr:colOff>
      <xdr:row>79</xdr:row>
      <xdr:rowOff>84837</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5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69614</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4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6922</xdr:rowOff>
    </xdr:from>
    <xdr:to>
      <xdr:col>81</xdr:col>
      <xdr:colOff>101600</xdr:colOff>
      <xdr:row>79</xdr:row>
      <xdr:rowOff>108522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5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99649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6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28981</xdr:rowOff>
    </xdr:from>
    <xdr:to>
      <xdr:col>76</xdr:col>
      <xdr:colOff>165100</xdr:colOff>
      <xdr:row>79</xdr:row>
      <xdr:rowOff>130581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5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121708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6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52285</xdr:rowOff>
    </xdr:from>
    <xdr:to>
      <xdr:col>72</xdr:col>
      <xdr:colOff>38100</xdr:colOff>
      <xdr:row>79</xdr:row>
      <xdr:rowOff>153885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5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145012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6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74777</xdr:rowOff>
    </xdr:from>
    <xdr:to>
      <xdr:col>67</xdr:col>
      <xdr:colOff>101600</xdr:colOff>
      <xdr:row>80</xdr:row>
      <xdr:rowOff>4927</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6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167504</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7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142980</xdr:rowOff>
    </xdr:from>
    <xdr:to>
      <xdr:col>85</xdr:col>
      <xdr:colOff>127000</xdr:colOff>
      <xdr:row>98</xdr:row>
      <xdr:rowOff>24754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5481300" y="16773630"/>
          <a:ext cx="838200" cy="5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152924</xdr:rowOff>
    </xdr:from>
    <xdr:to>
      <xdr:col>81</xdr:col>
      <xdr:colOff>50800</xdr:colOff>
      <xdr:row>98</xdr:row>
      <xdr:rowOff>24754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4592300" y="16783574"/>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152924</xdr:rowOff>
    </xdr:from>
    <xdr:to>
      <xdr:col>76</xdr:col>
      <xdr:colOff>114300</xdr:colOff>
      <xdr:row>98</xdr:row>
      <xdr:rowOff>25372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3703300" y="16783574"/>
          <a:ext cx="889000" cy="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25355</xdr:rowOff>
    </xdr:from>
    <xdr:to>
      <xdr:col>71</xdr:col>
      <xdr:colOff>177800</xdr:colOff>
      <xdr:row>98</xdr:row>
      <xdr:rowOff>25372</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814300" y="16827455"/>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92180</xdr:rowOff>
    </xdr:from>
    <xdr:to>
      <xdr:col>85</xdr:col>
      <xdr:colOff>177800</xdr:colOff>
      <xdr:row>98</xdr:row>
      <xdr:rowOff>22330</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7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7107</xdr:rowOff>
    </xdr:from>
    <xdr:ext cx="469744"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63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145404</xdr:rowOff>
    </xdr:from>
    <xdr:to>
      <xdr:col>81</xdr:col>
      <xdr:colOff>101600</xdr:colOff>
      <xdr:row>98</xdr:row>
      <xdr:rowOff>75554</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7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66681</xdr:rowOff>
    </xdr:from>
    <xdr:ext cx="378565"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2017" y="16868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102124</xdr:rowOff>
    </xdr:from>
    <xdr:to>
      <xdr:col>76</xdr:col>
      <xdr:colOff>165100</xdr:colOff>
      <xdr:row>98</xdr:row>
      <xdr:rowOff>32274</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7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23401</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57428" y="1682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146022</xdr:rowOff>
    </xdr:from>
    <xdr:to>
      <xdr:col>72</xdr:col>
      <xdr:colOff>38100</xdr:colOff>
      <xdr:row>98</xdr:row>
      <xdr:rowOff>76172</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7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98</xdr:row>
      <xdr:rowOff>67299</xdr:rowOff>
    </xdr:from>
    <xdr:ext cx="24929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78650" y="16869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146005</xdr:rowOff>
    </xdr:from>
    <xdr:to>
      <xdr:col>67</xdr:col>
      <xdr:colOff>101600</xdr:colOff>
      <xdr:row>98</xdr:row>
      <xdr:rowOff>76155</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98</xdr:row>
      <xdr:rowOff>67282</xdr:rowOff>
    </xdr:from>
    <xdr:ext cx="24929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89650" y="1686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55042</xdr:rowOff>
    </xdr:from>
    <xdr:to>
      <xdr:col>116</xdr:col>
      <xdr:colOff>63500</xdr:colOff>
      <xdr:row>38</xdr:row>
      <xdr:rowOff>58775</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570142"/>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55042</xdr:rowOff>
    </xdr:from>
    <xdr:to>
      <xdr:col>111</xdr:col>
      <xdr:colOff>177800</xdr:colOff>
      <xdr:row>38</xdr:row>
      <xdr:rowOff>147015</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0434300" y="6570142"/>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147015</xdr:rowOff>
    </xdr:from>
    <xdr:to>
      <xdr:col>107</xdr:col>
      <xdr:colOff>50800</xdr:colOff>
      <xdr:row>38</xdr:row>
      <xdr:rowOff>156502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19545300" y="666211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154749</xdr:rowOff>
    </xdr:from>
    <xdr:to>
      <xdr:col>102</xdr:col>
      <xdr:colOff>114300</xdr:colOff>
      <xdr:row>38</xdr:row>
      <xdr:rowOff>156502</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66984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xdr:rowOff>
    </xdr:from>
    <xdr:to>
      <xdr:col>116</xdr:col>
      <xdr:colOff>114300</xdr:colOff>
      <xdr:row>38</xdr:row>
      <xdr:rowOff>109575</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30852</xdr:rowOff>
    </xdr:from>
    <xdr:ext cx="469744"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3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4242</xdr:rowOff>
    </xdr:from>
    <xdr:to>
      <xdr:col>112</xdr:col>
      <xdr:colOff>38100</xdr:colOff>
      <xdr:row>38</xdr:row>
      <xdr:rowOff>105842</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122369</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088428" y="62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96215</xdr:rowOff>
    </xdr:from>
    <xdr:to>
      <xdr:col>107</xdr:col>
      <xdr:colOff>101600</xdr:colOff>
      <xdr:row>39</xdr:row>
      <xdr:rowOff>26365</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17492</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99428" y="67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105702</xdr:rowOff>
    </xdr:from>
    <xdr:to>
      <xdr:col>102</xdr:col>
      <xdr:colOff>165100</xdr:colOff>
      <xdr:row>39</xdr:row>
      <xdr:rowOff>35852</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26979</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10428" y="671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103949</xdr:rowOff>
    </xdr:from>
    <xdr:to>
      <xdr:col>98</xdr:col>
      <xdr:colOff>38100</xdr:colOff>
      <xdr:row>39</xdr:row>
      <xdr:rowOff>34099</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25226</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21428" y="67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xmlns=""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5" name="貸付金最大値テキスト">
          <a:extLst>
            <a:ext uri="{FF2B5EF4-FFF2-40B4-BE49-F238E27FC236}">
              <a16:creationId xmlns:a16="http://schemas.microsoft.com/office/drawing/2014/main" xmlns="" id="{00000000-0008-0000-0600-000011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28791</xdr:rowOff>
    </xdr:from>
    <xdr:to>
      <xdr:col>116</xdr:col>
      <xdr:colOff>63500</xdr:colOff>
      <xdr:row>59</xdr:row>
      <xdr:rowOff>28886</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1323300" y="10144341"/>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8" name="貸付金平均値テキスト">
          <a:extLst>
            <a:ext uri="{FF2B5EF4-FFF2-40B4-BE49-F238E27FC236}">
              <a16:creationId xmlns:a16="http://schemas.microsoft.com/office/drawing/2014/main" xmlns="" id="{00000000-0008-0000-0600-000014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28886</xdr:rowOff>
    </xdr:from>
    <xdr:to>
      <xdr:col>111</xdr:col>
      <xdr:colOff>177800</xdr:colOff>
      <xdr:row>59</xdr:row>
      <xdr:rowOff>28963</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0434300" y="101444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28963</xdr:rowOff>
    </xdr:from>
    <xdr:to>
      <xdr:col>107</xdr:col>
      <xdr:colOff>50800</xdr:colOff>
      <xdr:row>59</xdr:row>
      <xdr:rowOff>29096</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19545300" y="1014451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29096</xdr:rowOff>
    </xdr:from>
    <xdr:to>
      <xdr:col>102</xdr:col>
      <xdr:colOff>114300</xdr:colOff>
      <xdr:row>59</xdr:row>
      <xdr:rowOff>29191</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18656300" y="1014464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149441</xdr:rowOff>
    </xdr:from>
    <xdr:to>
      <xdr:col>116</xdr:col>
      <xdr:colOff>114300</xdr:colOff>
      <xdr:row>59</xdr:row>
      <xdr:rowOff>79591</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21107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64368</xdr:rowOff>
    </xdr:from>
    <xdr:ext cx="378565" cy="259045"/>
    <xdr:sp macro="" textlink="">
      <xdr:nvSpPr>
        <xdr:cNvPr id="807" name="貸付金該当値テキスト">
          <a:extLst>
            <a:ext uri="{FF2B5EF4-FFF2-40B4-BE49-F238E27FC236}">
              <a16:creationId xmlns:a16="http://schemas.microsoft.com/office/drawing/2014/main" xmlns="" id="{00000000-0008-0000-0600-000027030000}"/>
            </a:ext>
          </a:extLst>
        </xdr:cNvPr>
        <xdr:cNvSpPr txBox="1"/>
      </xdr:nvSpPr>
      <xdr:spPr>
        <a:xfrm>
          <a:off x="22212300" y="10008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149536</xdr:rowOff>
    </xdr:from>
    <xdr:to>
      <xdr:col>112</xdr:col>
      <xdr:colOff>38100</xdr:colOff>
      <xdr:row>59</xdr:row>
      <xdr:rowOff>79686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1272500" y="10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70813</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4017" y="1018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149613</xdr:rowOff>
    </xdr:from>
    <xdr:to>
      <xdr:col>107</xdr:col>
      <xdr:colOff>101600</xdr:colOff>
      <xdr:row>59</xdr:row>
      <xdr:rowOff>79763</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0383500" y="100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70890</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5017" y="101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149746</xdr:rowOff>
    </xdr:from>
    <xdr:to>
      <xdr:col>102</xdr:col>
      <xdr:colOff>165100</xdr:colOff>
      <xdr:row>59</xdr:row>
      <xdr:rowOff>79896</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9494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71023</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6017" y="10186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149841</xdr:rowOff>
    </xdr:from>
    <xdr:to>
      <xdr:col>98</xdr:col>
      <xdr:colOff>38100</xdr:colOff>
      <xdr:row>59</xdr:row>
      <xdr:rowOff>79991</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8605500" y="100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71118</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67017" y="10186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141351</xdr:rowOff>
    </xdr:from>
    <xdr:to>
      <xdr:col>116</xdr:col>
      <xdr:colOff>63500</xdr:colOff>
      <xdr:row>78</xdr:row>
      <xdr:rowOff>149365</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3514451"/>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39915</xdr:rowOff>
    </xdr:from>
    <xdr:to>
      <xdr:col>111</xdr:col>
      <xdr:colOff>177800</xdr:colOff>
      <xdr:row>78</xdr:row>
      <xdr:rowOff>149365</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0434300" y="13413015"/>
          <a:ext cx="889000" cy="1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39915</xdr:rowOff>
    </xdr:from>
    <xdr:to>
      <xdr:col>107</xdr:col>
      <xdr:colOff>50800</xdr:colOff>
      <xdr:row>78</xdr:row>
      <xdr:rowOff>55335</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3413015"/>
          <a:ext cx="889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7316</xdr:rowOff>
    </xdr:from>
    <xdr:to>
      <xdr:col>102</xdr:col>
      <xdr:colOff>114300</xdr:colOff>
      <xdr:row>78</xdr:row>
      <xdr:rowOff>55335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656300" y="13380416"/>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90551</xdr:rowOff>
    </xdr:from>
    <xdr:to>
      <xdr:col>116</xdr:col>
      <xdr:colOff>114300</xdr:colOff>
      <xdr:row>79</xdr:row>
      <xdr:rowOff>20701</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34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5478</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33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98565</xdr:rowOff>
    </xdr:from>
    <xdr:to>
      <xdr:col>112</xdr:col>
      <xdr:colOff>38100</xdr:colOff>
      <xdr:row>79</xdr:row>
      <xdr:rowOff>28715</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34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19842</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35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160565</xdr:rowOff>
    </xdr:from>
    <xdr:to>
      <xdr:col>107</xdr:col>
      <xdr:colOff>101600</xdr:colOff>
      <xdr:row>78</xdr:row>
      <xdr:rowOff>90715</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3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81842</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34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4535</xdr:rowOff>
    </xdr:from>
    <xdr:to>
      <xdr:col>102</xdr:col>
      <xdr:colOff>165100</xdr:colOff>
      <xdr:row>78</xdr:row>
      <xdr:rowOff>106135</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33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97262</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34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127966</xdr:rowOff>
    </xdr:from>
    <xdr:to>
      <xdr:col>98</xdr:col>
      <xdr:colOff>38100</xdr:colOff>
      <xdr:row>78</xdr:row>
      <xdr:rowOff>58116</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33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49243</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34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本給減額措置の終了や会計年度任用職員への期末手当満額支給などにより、決算額は増加しているが、類似団体内では人口が多い分類であるため、住民１人当たりのコストは類似団体内で低い水準となっ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ふるさと納税や新型コロナウイルスワクチン接種に係る経費の増加により、決算額は増加しているが、類似団体内では平均値を下回っている。要因として、ごみ処理業務、常備消防、電算業務等を一部事務組合において共同処理を行っていることなど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住民税非課税世帯や子育て世帯への臨時特別給付金給付事業の実施などににより、決算額は増加している。加えて、利用者の増加に伴い、障害者福祉サービス費が年々増加していることから、今後は、財政の健全性を確保するため、資格審査や給付の適正化等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普通建設事業費については、経営体育成支援事業や義務教育施設の空調設備整備の完了などにより、新規整備、更新整備共に減少している。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公債費については、近年実施された大型事業の財源として発行した市債の元金償還の開始に伴い増加傾向となっており、令和４年度まで増加するものと見込んでいる。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今後も、住民１人あたりの費用については、公債費、扶助費を中心に増加が見込まれることから、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財政健全化に向けた緊急的な取組みについて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147701</xdr:rowOff>
    </xdr:from>
    <xdr:to>
      <xdr:col>24</xdr:col>
      <xdr:colOff>63500</xdr:colOff>
      <xdr:row>37</xdr:row>
      <xdr:rowOff>154635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9135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142901</xdr:rowOff>
    </xdr:from>
    <xdr:to>
      <xdr:col>19</xdr:col>
      <xdr:colOff>177800</xdr:colOff>
      <xdr:row>37</xdr:row>
      <xdr:rowOff>154635</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86551"/>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142901</xdr:rowOff>
    </xdr:from>
    <xdr:to>
      <xdr:col>15</xdr:col>
      <xdr:colOff>50800</xdr:colOff>
      <xdr:row>37</xdr:row>
      <xdr:rowOff>144119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86551"/>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144119</xdr:rowOff>
    </xdr:from>
    <xdr:to>
      <xdr:col>10</xdr:col>
      <xdr:colOff>114300</xdr:colOff>
      <xdr:row>37</xdr:row>
      <xdr:rowOff>145262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877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96901</xdr:rowOff>
    </xdr:from>
    <xdr:to>
      <xdr:col>24</xdr:col>
      <xdr:colOff>114300</xdr:colOff>
      <xdr:row>38</xdr:row>
      <xdr:rowOff>27051</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11828</xdr:rowOff>
    </xdr:from>
    <xdr:ext cx="469744"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5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103835</xdr:rowOff>
    </xdr:from>
    <xdr:to>
      <xdr:col>20</xdr:col>
      <xdr:colOff>38100</xdr:colOff>
      <xdr:row>38</xdr:row>
      <xdr:rowOff>33986</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4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25113</xdr:rowOff>
    </xdr:from>
    <xdr:ext cx="469744"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62428" y="65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92101</xdr:rowOff>
    </xdr:from>
    <xdr:to>
      <xdr:col>15</xdr:col>
      <xdr:colOff>101600</xdr:colOff>
      <xdr:row>38</xdr:row>
      <xdr:rowOff>22251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13378</xdr:rowOff>
    </xdr:from>
    <xdr:ext cx="469744"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73428" y="65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93319</xdr:rowOff>
    </xdr:from>
    <xdr:to>
      <xdr:col>10</xdr:col>
      <xdr:colOff>165100</xdr:colOff>
      <xdr:row>38</xdr:row>
      <xdr:rowOff>23470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14597</xdr:rowOff>
    </xdr:from>
    <xdr:ext cx="469744"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84428" y="65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94462</xdr:rowOff>
    </xdr:from>
    <xdr:to>
      <xdr:col>6</xdr:col>
      <xdr:colOff>38100</xdr:colOff>
      <xdr:row>38</xdr:row>
      <xdr:rowOff>24612</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15739</xdr:rowOff>
    </xdr:from>
    <xdr:ext cx="469744"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95428" y="6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18196</xdr:rowOff>
    </xdr:from>
    <xdr:to>
      <xdr:col>24</xdr:col>
      <xdr:colOff>63500</xdr:colOff>
      <xdr:row>58</xdr:row>
      <xdr:rowOff>111596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790846"/>
          <a:ext cx="838200" cy="2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18196</xdr:rowOff>
    </xdr:from>
    <xdr:to>
      <xdr:col>19</xdr:col>
      <xdr:colOff>177800</xdr:colOff>
      <xdr:row>58</xdr:row>
      <xdr:rowOff>151855</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790846"/>
          <a:ext cx="889000" cy="30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151855</xdr:rowOff>
    </xdr:from>
    <xdr:to>
      <xdr:col>15</xdr:col>
      <xdr:colOff>50800</xdr:colOff>
      <xdr:row>59</xdr:row>
      <xdr:rowOff>9316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10095955"/>
          <a:ext cx="8890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8000</xdr:rowOff>
    </xdr:from>
    <xdr:to>
      <xdr:col>10</xdr:col>
      <xdr:colOff>114300</xdr:colOff>
      <xdr:row>59</xdr:row>
      <xdr:rowOff>9316</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1012355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48203</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60796</xdr:rowOff>
    </xdr:from>
    <xdr:to>
      <xdr:col>24</xdr:col>
      <xdr:colOff>114300</xdr:colOff>
      <xdr:row>58</xdr:row>
      <xdr:rowOff>162396</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100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147173</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9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138846</xdr:rowOff>
    </xdr:from>
    <xdr:to>
      <xdr:col>20</xdr:col>
      <xdr:colOff>38100</xdr:colOff>
      <xdr:row>57</xdr:row>
      <xdr:rowOff>68996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7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60123</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83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101055</xdr:rowOff>
    </xdr:from>
    <xdr:to>
      <xdr:col>15</xdr:col>
      <xdr:colOff>101600</xdr:colOff>
      <xdr:row>59</xdr:row>
      <xdr:rowOff>31205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100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22332</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101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129966</xdr:rowOff>
    </xdr:from>
    <xdr:to>
      <xdr:col>10</xdr:col>
      <xdr:colOff>165100</xdr:colOff>
      <xdr:row>59</xdr:row>
      <xdr:rowOff>60116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10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51243</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52111" y="10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128650</xdr:rowOff>
    </xdr:from>
    <xdr:to>
      <xdr:col>6</xdr:col>
      <xdr:colOff>38100</xdr:colOff>
      <xdr:row>59</xdr:row>
      <xdr:rowOff>58800</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0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49927</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101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117956</xdr:rowOff>
    </xdr:from>
    <xdr:to>
      <xdr:col>24</xdr:col>
      <xdr:colOff>63500</xdr:colOff>
      <xdr:row>78</xdr:row>
      <xdr:rowOff>16402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319606"/>
          <a:ext cx="838200" cy="6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16402</xdr:rowOff>
    </xdr:from>
    <xdr:to>
      <xdr:col>19</xdr:col>
      <xdr:colOff>177800</xdr:colOff>
      <xdr:row>78</xdr:row>
      <xdr:rowOff>21468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3389502"/>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21468</xdr:rowOff>
    </xdr:from>
    <xdr:to>
      <xdr:col>15</xdr:col>
      <xdr:colOff>50800</xdr:colOff>
      <xdr:row>78</xdr:row>
      <xdr:rowOff>46293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019300" y="13394568"/>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46293</xdr:rowOff>
    </xdr:from>
    <xdr:to>
      <xdr:col>10</xdr:col>
      <xdr:colOff>114300</xdr:colOff>
      <xdr:row>78</xdr:row>
      <xdr:rowOff>79006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419393"/>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67156</xdr:rowOff>
    </xdr:from>
    <xdr:to>
      <xdr:col>24</xdr:col>
      <xdr:colOff>114300</xdr:colOff>
      <xdr:row>77</xdr:row>
      <xdr:rowOff>168756</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32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153533</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31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137052</xdr:rowOff>
    </xdr:from>
    <xdr:to>
      <xdr:col>20</xdr:col>
      <xdr:colOff>38100</xdr:colOff>
      <xdr:row>78</xdr:row>
      <xdr:rowOff>67202</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58329</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4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142118</xdr:rowOff>
    </xdr:from>
    <xdr:to>
      <xdr:col>15</xdr:col>
      <xdr:colOff>101600</xdr:colOff>
      <xdr:row>78</xdr:row>
      <xdr:rowOff>72268</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63395</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343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166943</xdr:rowOff>
    </xdr:from>
    <xdr:to>
      <xdr:col>10</xdr:col>
      <xdr:colOff>165100</xdr:colOff>
      <xdr:row>78</xdr:row>
      <xdr:rowOff>97093</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3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88220</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34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28206</xdr:rowOff>
    </xdr:from>
    <xdr:to>
      <xdr:col>6</xdr:col>
      <xdr:colOff>38100</xdr:colOff>
      <xdr:row>78</xdr:row>
      <xdr:rowOff>129806</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120933</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34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66304</xdr:rowOff>
    </xdr:from>
    <xdr:to>
      <xdr:col>24</xdr:col>
      <xdr:colOff>63500</xdr:colOff>
      <xdr:row>97</xdr:row>
      <xdr:rowOff>85111</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696954"/>
          <a:ext cx="838200" cy="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85111</xdr:rowOff>
    </xdr:from>
    <xdr:to>
      <xdr:col>19</xdr:col>
      <xdr:colOff>177800</xdr:colOff>
      <xdr:row>97</xdr:row>
      <xdr:rowOff>112832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715761"/>
          <a:ext cx="8890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112832</xdr:rowOff>
    </xdr:from>
    <xdr:to>
      <xdr:col>15</xdr:col>
      <xdr:colOff>50800</xdr:colOff>
      <xdr:row>97</xdr:row>
      <xdr:rowOff>128552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743482"/>
          <a:ext cx="8890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128552</xdr:rowOff>
    </xdr:from>
    <xdr:to>
      <xdr:col>10</xdr:col>
      <xdr:colOff>114300</xdr:colOff>
      <xdr:row>97</xdr:row>
      <xdr:rowOff>132941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759202"/>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15504</xdr:rowOff>
    </xdr:from>
    <xdr:to>
      <xdr:col>24</xdr:col>
      <xdr:colOff>114300</xdr:colOff>
      <xdr:row>97</xdr:row>
      <xdr:rowOff>117104</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6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101881</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5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34311</xdr:rowOff>
    </xdr:from>
    <xdr:to>
      <xdr:col>20</xdr:col>
      <xdr:colOff>38100</xdr:colOff>
      <xdr:row>97</xdr:row>
      <xdr:rowOff>135911</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6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127038</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7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62032</xdr:rowOff>
    </xdr:from>
    <xdr:to>
      <xdr:col>15</xdr:col>
      <xdr:colOff>101600</xdr:colOff>
      <xdr:row>97</xdr:row>
      <xdr:rowOff>163632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6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154759</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77752</xdr:rowOff>
    </xdr:from>
    <xdr:to>
      <xdr:col>10</xdr:col>
      <xdr:colOff>165100</xdr:colOff>
      <xdr:row>98</xdr:row>
      <xdr:rowOff>7902</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170479</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8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82141</xdr:rowOff>
    </xdr:from>
    <xdr:to>
      <xdr:col>6</xdr:col>
      <xdr:colOff>38100</xdr:colOff>
      <xdr:row>98</xdr:row>
      <xdr:rowOff>12291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7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3418</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80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xmlns=""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xmlns=""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165464</xdr:rowOff>
    </xdr:from>
    <xdr:to>
      <xdr:col>55</xdr:col>
      <xdr:colOff>0</xdr:colOff>
      <xdr:row>57</xdr:row>
      <xdr:rowOff>106850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9639300" y="9766664"/>
          <a:ext cx="838200" cy="1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xmlns=""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xmlns=""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165464</xdr:rowOff>
    </xdr:from>
    <xdr:to>
      <xdr:col>50</xdr:col>
      <xdr:colOff>114300</xdr:colOff>
      <xdr:row>57</xdr:row>
      <xdr:rowOff>95603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8750300" y="9766664"/>
          <a:ext cx="889000" cy="10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95603</xdr:rowOff>
    </xdr:from>
    <xdr:to>
      <xdr:col>45</xdr:col>
      <xdr:colOff>177800</xdr:colOff>
      <xdr:row>57</xdr:row>
      <xdr:rowOff>112131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7861300" y="9868253"/>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162903</xdr:rowOff>
    </xdr:from>
    <xdr:to>
      <xdr:col>41</xdr:col>
      <xdr:colOff>50800</xdr:colOff>
      <xdr:row>57</xdr:row>
      <xdr:rowOff>112131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972300" y="9764103"/>
          <a:ext cx="889000" cy="12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56050</xdr:rowOff>
    </xdr:from>
    <xdr:to>
      <xdr:col>55</xdr:col>
      <xdr:colOff>50800</xdr:colOff>
      <xdr:row>57</xdr:row>
      <xdr:rowOff>157650</xdr:rowOff>
    </xdr:to>
    <xdr:sp macro="" textlink="">
      <xdr:nvSpPr>
        <xdr:cNvPr id="361" name="楕円 360">
          <a:extLst>
            <a:ext uri="{FF2B5EF4-FFF2-40B4-BE49-F238E27FC236}">
              <a16:creationId xmlns:a16="http://schemas.microsoft.com/office/drawing/2014/main" xmlns="" id="{00000000-0008-0000-0700-000069010000}"/>
            </a:ext>
          </a:extLst>
        </xdr:cNvPr>
        <xdr:cNvSpPr/>
      </xdr:nvSpPr>
      <xdr:spPr>
        <a:xfrm>
          <a:off x="10426700" y="98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34477</xdr:rowOff>
    </xdr:from>
    <xdr:ext cx="469744" cy="259045"/>
    <xdr:sp macro="" textlink="">
      <xdr:nvSpPr>
        <xdr:cNvPr id="362" name="農林水産業費該当値テキスト">
          <a:extLst>
            <a:ext uri="{FF2B5EF4-FFF2-40B4-BE49-F238E27FC236}">
              <a16:creationId xmlns:a16="http://schemas.microsoft.com/office/drawing/2014/main" xmlns="" id="{00000000-0008-0000-0700-00006A010000}"/>
            </a:ext>
          </a:extLst>
        </xdr:cNvPr>
        <xdr:cNvSpPr txBox="1"/>
      </xdr:nvSpPr>
      <xdr:spPr>
        <a:xfrm>
          <a:off x="10528300" y="98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114664</xdr:rowOff>
    </xdr:from>
    <xdr:to>
      <xdr:col>50</xdr:col>
      <xdr:colOff>165100</xdr:colOff>
      <xdr:row>57</xdr:row>
      <xdr:rowOff>44814</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9588500" y="97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35941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98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44803</xdr:rowOff>
    </xdr:from>
    <xdr:to>
      <xdr:col>46</xdr:col>
      <xdr:colOff>38100</xdr:colOff>
      <xdr:row>57</xdr:row>
      <xdr:rowOff>146403</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8699500" y="98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137530</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8515428" y="991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61331</xdr:rowOff>
    </xdr:from>
    <xdr:to>
      <xdr:col>41</xdr:col>
      <xdr:colOff>101600</xdr:colOff>
      <xdr:row>57</xdr:row>
      <xdr:rowOff>162931</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7810500" y="98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154058</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26428" y="992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112103</xdr:rowOff>
    </xdr:from>
    <xdr:to>
      <xdr:col>36</xdr:col>
      <xdr:colOff>165100</xdr:colOff>
      <xdr:row>57</xdr:row>
      <xdr:rowOff>42253</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6921500" y="9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33380</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05111" y="98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24795</xdr:rowOff>
    </xdr:from>
    <xdr:to>
      <xdr:col>55</xdr:col>
      <xdr:colOff>0</xdr:colOff>
      <xdr:row>79</xdr:row>
      <xdr:rowOff>37091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569345"/>
          <a:ext cx="8382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24795</xdr:rowOff>
    </xdr:from>
    <xdr:to>
      <xdr:col>50</xdr:col>
      <xdr:colOff>114300</xdr:colOff>
      <xdr:row>79</xdr:row>
      <xdr:rowOff>46186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569345"/>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44864</xdr:rowOff>
    </xdr:from>
    <xdr:to>
      <xdr:col>45</xdr:col>
      <xdr:colOff>177800</xdr:colOff>
      <xdr:row>79</xdr:row>
      <xdr:rowOff>46186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589414"/>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44864</xdr:rowOff>
    </xdr:from>
    <xdr:to>
      <xdr:col>41</xdr:col>
      <xdr:colOff>50800</xdr:colOff>
      <xdr:row>79</xdr:row>
      <xdr:rowOff>46121</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58941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157741</xdr:rowOff>
    </xdr:from>
    <xdr:to>
      <xdr:col>55</xdr:col>
      <xdr:colOff>50800</xdr:colOff>
      <xdr:row>79</xdr:row>
      <xdr:rowOff>87891</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72668</xdr:rowOff>
    </xdr:from>
    <xdr:ext cx="469744"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44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145445</xdr:rowOff>
    </xdr:from>
    <xdr:to>
      <xdr:col>50</xdr:col>
      <xdr:colOff>165100</xdr:colOff>
      <xdr:row>79</xdr:row>
      <xdr:rowOff>75595</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5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66722</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6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166836</xdr:rowOff>
    </xdr:from>
    <xdr:to>
      <xdr:col>46</xdr:col>
      <xdr:colOff>38100</xdr:colOff>
      <xdr:row>79</xdr:row>
      <xdr:rowOff>96986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5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88113</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363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165514</xdr:rowOff>
    </xdr:from>
    <xdr:to>
      <xdr:col>41</xdr:col>
      <xdr:colOff>101600</xdr:colOff>
      <xdr:row>79</xdr:row>
      <xdr:rowOff>95664</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86791</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166771</xdr:rowOff>
    </xdr:from>
    <xdr:to>
      <xdr:col>36</xdr:col>
      <xdr:colOff>165100</xdr:colOff>
      <xdr:row>79</xdr:row>
      <xdr:rowOff>96921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5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88048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8" y="13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49236</xdr:rowOff>
    </xdr:from>
    <xdr:to>
      <xdr:col>55</xdr:col>
      <xdr:colOff>0</xdr:colOff>
      <xdr:row>98</xdr:row>
      <xdr:rowOff>52953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851336"/>
          <a:ext cx="8382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31093</xdr:rowOff>
    </xdr:from>
    <xdr:to>
      <xdr:col>50</xdr:col>
      <xdr:colOff>114300</xdr:colOff>
      <xdr:row>98</xdr:row>
      <xdr:rowOff>49236</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833193"/>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62860</xdr:rowOff>
    </xdr:from>
    <xdr:to>
      <xdr:col>45</xdr:col>
      <xdr:colOff>177800</xdr:colOff>
      <xdr:row>98</xdr:row>
      <xdr:rowOff>31093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693510"/>
          <a:ext cx="889000" cy="13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62860</xdr:rowOff>
    </xdr:from>
    <xdr:to>
      <xdr:col>41</xdr:col>
      <xdr:colOff>50800</xdr:colOff>
      <xdr:row>97</xdr:row>
      <xdr:rowOff>65207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693510"/>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2153</xdr:rowOff>
    </xdr:from>
    <xdr:to>
      <xdr:col>55</xdr:col>
      <xdr:colOff>50800</xdr:colOff>
      <xdr:row>98</xdr:row>
      <xdr:rowOff>103753</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8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88530</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7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169886</xdr:rowOff>
    </xdr:from>
    <xdr:to>
      <xdr:col>50</xdr:col>
      <xdr:colOff>165100</xdr:colOff>
      <xdr:row>98</xdr:row>
      <xdr:rowOff>100036</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8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91163</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89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151743</xdr:rowOff>
    </xdr:from>
    <xdr:to>
      <xdr:col>46</xdr:col>
      <xdr:colOff>38100</xdr:colOff>
      <xdr:row>98</xdr:row>
      <xdr:rowOff>81893</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7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73020</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87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12060</xdr:rowOff>
    </xdr:from>
    <xdr:to>
      <xdr:col>41</xdr:col>
      <xdr:colOff>101600</xdr:colOff>
      <xdr:row>97</xdr:row>
      <xdr:rowOff>113660</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6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104787</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7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14407</xdr:rowOff>
    </xdr:from>
    <xdr:to>
      <xdr:col>36</xdr:col>
      <xdr:colOff>165100</xdr:colOff>
      <xdr:row>97</xdr:row>
      <xdr:rowOff>116007</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6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107134</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7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18869</xdr:rowOff>
    </xdr:from>
    <xdr:to>
      <xdr:col>85</xdr:col>
      <xdr:colOff>127000</xdr:colOff>
      <xdr:row>38</xdr:row>
      <xdr:rowOff>34707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5481300" y="6533969"/>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18869</xdr:rowOff>
    </xdr:from>
    <xdr:to>
      <xdr:col>81</xdr:col>
      <xdr:colOff>50800</xdr:colOff>
      <xdr:row>38</xdr:row>
      <xdr:rowOff>35981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533969"/>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150967</xdr:rowOff>
    </xdr:from>
    <xdr:to>
      <xdr:col>76</xdr:col>
      <xdr:colOff>114300</xdr:colOff>
      <xdr:row>38</xdr:row>
      <xdr:rowOff>35981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3703300" y="6494617"/>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150967</xdr:rowOff>
    </xdr:from>
    <xdr:to>
      <xdr:col>71</xdr:col>
      <xdr:colOff>177800</xdr:colOff>
      <xdr:row>38</xdr:row>
      <xdr:rowOff>57077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494617"/>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28719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155357</xdr:rowOff>
    </xdr:from>
    <xdr:to>
      <xdr:col>85</xdr:col>
      <xdr:colOff>177800</xdr:colOff>
      <xdr:row>38</xdr:row>
      <xdr:rowOff>85507</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133784</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4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139519</xdr:rowOff>
    </xdr:from>
    <xdr:to>
      <xdr:col>81</xdr:col>
      <xdr:colOff>101600</xdr:colOff>
      <xdr:row>38</xdr:row>
      <xdr:rowOff>69669</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60796</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5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156631</xdr:rowOff>
    </xdr:from>
    <xdr:to>
      <xdr:col>76</xdr:col>
      <xdr:colOff>165100</xdr:colOff>
      <xdr:row>38</xdr:row>
      <xdr:rowOff>86781</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5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77908</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5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100167</xdr:rowOff>
    </xdr:from>
    <xdr:to>
      <xdr:col>72</xdr:col>
      <xdr:colOff>38100</xdr:colOff>
      <xdr:row>38</xdr:row>
      <xdr:rowOff>30317</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4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21444</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5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6277</xdr:rowOff>
    </xdr:from>
    <xdr:to>
      <xdr:col>67</xdr:col>
      <xdr:colOff>101600</xdr:colOff>
      <xdr:row>38</xdr:row>
      <xdr:rowOff>107877</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5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99004</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61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124073</xdr:rowOff>
    </xdr:from>
    <xdr:to>
      <xdr:col>85</xdr:col>
      <xdr:colOff>127000</xdr:colOff>
      <xdr:row>58</xdr:row>
      <xdr:rowOff>3290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896723"/>
          <a:ext cx="8382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124073</xdr:rowOff>
    </xdr:from>
    <xdr:to>
      <xdr:col>81</xdr:col>
      <xdr:colOff>50800</xdr:colOff>
      <xdr:row>57</xdr:row>
      <xdr:rowOff>140971</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896723"/>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140971</xdr:rowOff>
    </xdr:from>
    <xdr:to>
      <xdr:col>76</xdr:col>
      <xdr:colOff>114300</xdr:colOff>
      <xdr:row>58</xdr:row>
      <xdr:rowOff>6559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3703300" y="9913621"/>
          <a:ext cx="889000" cy="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150764</xdr:rowOff>
    </xdr:from>
    <xdr:to>
      <xdr:col>71</xdr:col>
      <xdr:colOff>177800</xdr:colOff>
      <xdr:row>58</xdr:row>
      <xdr:rowOff>6559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814300" y="9923414"/>
          <a:ext cx="889000" cy="2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104847</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123940</xdr:rowOff>
    </xdr:from>
    <xdr:to>
      <xdr:col>85</xdr:col>
      <xdr:colOff>177800</xdr:colOff>
      <xdr:row>58</xdr:row>
      <xdr:rowOff>54090</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98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38867</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8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73273</xdr:rowOff>
    </xdr:from>
    <xdr:to>
      <xdr:col>81</xdr:col>
      <xdr:colOff>101600</xdr:colOff>
      <xdr:row>58</xdr:row>
      <xdr:rowOff>3423</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9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166000</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9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90171</xdr:rowOff>
    </xdr:from>
    <xdr:to>
      <xdr:col>76</xdr:col>
      <xdr:colOff>165100</xdr:colOff>
      <xdr:row>58</xdr:row>
      <xdr:rowOff>20321</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98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11448</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9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127209</xdr:rowOff>
    </xdr:from>
    <xdr:to>
      <xdr:col>72</xdr:col>
      <xdr:colOff>38100</xdr:colOff>
      <xdr:row>58</xdr:row>
      <xdr:rowOff>57359</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98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48486</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9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99964</xdr:rowOff>
    </xdr:from>
    <xdr:to>
      <xdr:col>67</xdr:col>
      <xdr:colOff>101600</xdr:colOff>
      <xdr:row>58</xdr:row>
      <xdr:rowOff>30114</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9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21241</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xmlns=""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xmlns=""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93718</xdr:rowOff>
    </xdr:from>
    <xdr:to>
      <xdr:col>85</xdr:col>
      <xdr:colOff>127000</xdr:colOff>
      <xdr:row>79</xdr:row>
      <xdr:rowOff>98780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5481300" y="13638268"/>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xmlns=""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67790</xdr:rowOff>
    </xdr:from>
    <xdr:to>
      <xdr:col>81</xdr:col>
      <xdr:colOff>50800</xdr:colOff>
      <xdr:row>79</xdr:row>
      <xdr:rowOff>93718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4592300" y="13612340"/>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67790</xdr:rowOff>
    </xdr:from>
    <xdr:to>
      <xdr:col>76</xdr:col>
      <xdr:colOff>114300</xdr:colOff>
      <xdr:row>79</xdr:row>
      <xdr:rowOff>98433</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3703300" y="13612340"/>
          <a:ext cx="889000"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98182</xdr:rowOff>
    </xdr:from>
    <xdr:to>
      <xdr:col>71</xdr:col>
      <xdr:colOff>177800</xdr:colOff>
      <xdr:row>79</xdr:row>
      <xdr:rowOff>98433</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2814300" y="13642732"/>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47980</xdr:rowOff>
    </xdr:from>
    <xdr:to>
      <xdr:col>85</xdr:col>
      <xdr:colOff>177800</xdr:colOff>
      <xdr:row>79</xdr:row>
      <xdr:rowOff>149580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62687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134357</xdr:rowOff>
    </xdr:from>
    <xdr:ext cx="249299" cy="259045"/>
    <xdr:sp macro="" textlink="">
      <xdr:nvSpPr>
        <xdr:cNvPr id="652" name="災害復旧費該当値テキスト">
          <a:extLst>
            <a:ext uri="{FF2B5EF4-FFF2-40B4-BE49-F238E27FC236}">
              <a16:creationId xmlns:a16="http://schemas.microsoft.com/office/drawing/2014/main" xmlns="" id="{00000000-0008-0000-0700-00008C020000}"/>
            </a:ext>
          </a:extLst>
        </xdr:cNvPr>
        <xdr:cNvSpPr txBox="1"/>
      </xdr:nvSpPr>
      <xdr:spPr>
        <a:xfrm>
          <a:off x="16370300" y="13507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42918</xdr:rowOff>
    </xdr:from>
    <xdr:to>
      <xdr:col>81</xdr:col>
      <xdr:colOff>101600</xdr:colOff>
      <xdr:row>79</xdr:row>
      <xdr:rowOff>144518</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5430500" y="135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135645</xdr:rowOff>
    </xdr:from>
    <xdr:ext cx="378565"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2017" y="136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16990</xdr:rowOff>
    </xdr:from>
    <xdr:to>
      <xdr:col>76</xdr:col>
      <xdr:colOff>165100</xdr:colOff>
      <xdr:row>79</xdr:row>
      <xdr:rowOff>118590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4541500" y="1356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109717</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357428" y="1365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47633</xdr:rowOff>
    </xdr:from>
    <xdr:to>
      <xdr:col>72</xdr:col>
      <xdr:colOff>38100</xdr:colOff>
      <xdr:row>79</xdr:row>
      <xdr:rowOff>149233</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3652500" y="13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140360</xdr:rowOff>
    </xdr:from>
    <xdr:ext cx="313932"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46333" y="13684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47382</xdr:rowOff>
    </xdr:from>
    <xdr:to>
      <xdr:col>67</xdr:col>
      <xdr:colOff>101600</xdr:colOff>
      <xdr:row>79</xdr:row>
      <xdr:rowOff>148982</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2763500" y="135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140109</xdr:rowOff>
    </xdr:from>
    <xdr:ext cx="313932"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57333" y="1368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34037</xdr:rowOff>
    </xdr:from>
    <xdr:to>
      <xdr:col>85</xdr:col>
      <xdr:colOff>127000</xdr:colOff>
      <xdr:row>99</xdr:row>
      <xdr:rowOff>57722</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5481300" y="17007587"/>
          <a:ext cx="8382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57722</xdr:rowOff>
    </xdr:from>
    <xdr:to>
      <xdr:col>81</xdr:col>
      <xdr:colOff>50800</xdr:colOff>
      <xdr:row>99</xdr:row>
      <xdr:rowOff>79781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4592300" y="1703127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79781</xdr:rowOff>
    </xdr:from>
    <xdr:to>
      <xdr:col>76</xdr:col>
      <xdr:colOff>114300</xdr:colOff>
      <xdr:row>99</xdr:row>
      <xdr:rowOff>103085</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3703300" y="17053331"/>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103085</xdr:rowOff>
    </xdr:from>
    <xdr:to>
      <xdr:col>71</xdr:col>
      <xdr:colOff>177800</xdr:colOff>
      <xdr:row>99</xdr:row>
      <xdr:rowOff>125577</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2814300" y="17076635"/>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154687</xdr:rowOff>
    </xdr:from>
    <xdr:to>
      <xdr:col>85</xdr:col>
      <xdr:colOff>177800</xdr:colOff>
      <xdr:row>99</xdr:row>
      <xdr:rowOff>84837</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9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69614</xdr:rowOff>
    </xdr:from>
    <xdr:ext cx="534377"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8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6922</xdr:rowOff>
    </xdr:from>
    <xdr:to>
      <xdr:col>81</xdr:col>
      <xdr:colOff>101600</xdr:colOff>
      <xdr:row>99</xdr:row>
      <xdr:rowOff>108522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9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99649</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70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28981</xdr:rowOff>
    </xdr:from>
    <xdr:to>
      <xdr:col>76</xdr:col>
      <xdr:colOff>165100</xdr:colOff>
      <xdr:row>99</xdr:row>
      <xdr:rowOff>130581</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70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121708</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325111" y="170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52285</xdr:rowOff>
    </xdr:from>
    <xdr:to>
      <xdr:col>72</xdr:col>
      <xdr:colOff>38100</xdr:colOff>
      <xdr:row>99</xdr:row>
      <xdr:rowOff>153885</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70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145012</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71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74777</xdr:rowOff>
    </xdr:from>
    <xdr:to>
      <xdr:col>67</xdr:col>
      <xdr:colOff>101600</xdr:colOff>
      <xdr:row>100</xdr:row>
      <xdr:rowOff>4927</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70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167504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71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xmlns=""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xmlns=""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93327</xdr:rowOff>
    </xdr:from>
    <xdr:to>
      <xdr:col>116</xdr:col>
      <xdr:colOff>63500</xdr:colOff>
      <xdr:row>39</xdr:row>
      <xdr:rowOff>94307</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flipV="1">
          <a:off x="21323300" y="677987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xmlns=""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94307</xdr:rowOff>
    </xdr:from>
    <xdr:to>
      <xdr:col>111</xdr:col>
      <xdr:colOff>177800</xdr:colOff>
      <xdr:row>39</xdr:row>
      <xdr:rowOff>94960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flipV="1">
          <a:off x="20434300" y="678085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94960</xdr:rowOff>
    </xdr:from>
    <xdr:to>
      <xdr:col>107</xdr:col>
      <xdr:colOff>50800</xdr:colOff>
      <xdr:row>39</xdr:row>
      <xdr:rowOff>94960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9545300" y="6781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93980</xdr:rowOff>
    </xdr:from>
    <xdr:to>
      <xdr:col>102</xdr:col>
      <xdr:colOff>114300</xdr:colOff>
      <xdr:row>39</xdr:row>
      <xdr:rowOff>94960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656300" y="678053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42527</xdr:rowOff>
    </xdr:from>
    <xdr:to>
      <xdr:col>116</xdr:col>
      <xdr:colOff>114300</xdr:colOff>
      <xdr:row>39</xdr:row>
      <xdr:rowOff>144127</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21107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8871</xdr:rowOff>
    </xdr:from>
    <xdr:ext cx="313932" cy="259045"/>
    <xdr:sp macro="" textlink="">
      <xdr:nvSpPr>
        <xdr:cNvPr id="769" name="諸支出金該当値テキスト">
          <a:extLst>
            <a:ext uri="{FF2B5EF4-FFF2-40B4-BE49-F238E27FC236}">
              <a16:creationId xmlns:a16="http://schemas.microsoft.com/office/drawing/2014/main" xmlns="" id="{00000000-0008-0000-0700-000001030000}"/>
            </a:ext>
          </a:extLst>
        </xdr:cNvPr>
        <xdr:cNvSpPr txBox="1"/>
      </xdr:nvSpPr>
      <xdr:spPr>
        <a:xfrm>
          <a:off x="22212300" y="6695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43507</xdr:rowOff>
    </xdr:from>
    <xdr:to>
      <xdr:col>112</xdr:col>
      <xdr:colOff>38100</xdr:colOff>
      <xdr:row>39</xdr:row>
      <xdr:rowOff>145107</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1272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136234</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66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44160</xdr:rowOff>
    </xdr:from>
    <xdr:to>
      <xdr:col>102</xdr:col>
      <xdr:colOff>165100</xdr:colOff>
      <xdr:row>39</xdr:row>
      <xdr:rowOff>145760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9494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136887</xdr:rowOff>
    </xdr:from>
    <xdr:ext cx="313932"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88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43180</xdr:rowOff>
    </xdr:from>
    <xdr:to>
      <xdr:col>98</xdr:col>
      <xdr:colOff>38100</xdr:colOff>
      <xdr:row>39</xdr:row>
      <xdr:rowOff>144780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8605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135907</xdr:rowOff>
    </xdr:from>
    <xdr:ext cx="313932"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499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総務費については、特別定額給付金給付事業の事業完了などにより、住民一人当たりの費用は減少している。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民生費については、住民税非課税世帯等に対する臨時特別給付金給付事業実施により、住民一人当たりの費用は増加している。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土木費については、被災住宅への補助事業の事業完了などにより、住民一人当たりの費用は減少している。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スクール推進事業（学習用端末等の購入費用）や義務教育施設の空調設備整備の工事費の皆減などにより、住民一人当たりの費用は減少している。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衛生費については、新型コロナウイルスワクチン接種に係る経費の皆増などにより、住民一人当たりの費用は増加している。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消防費については、避難所感染対策経費の減などにより、住民一人当たりの費用は減少している。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今後も、公債費の増加に加えて、老朽化している公共施設等の維持補修費の増加が見込まれることから、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財政健全化に向けた緊急的な取組みについて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財政健全化の取組を着実に実施したことによる実質収支の黒字拡大に伴い、基金を取り崩すことなく歳計剰余金を積み立てたため、前年度比で増加している。また、実質単年度収支についても、ふるさと納税や普通交付税の増加を主な要因として黒字を確保することがで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に基づき、歳入・歳出の両面における対策を実施し、財政体質の改善を図る。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の本市の特別会計に赤字額は発生していないものの、病院事業会計においては医業収益の減少、下水道事業会計においては施設老朽化による修繕費の増加等を要因として、今後も厳しい財政状況が続くと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等への一般会計負担額は、前年度と比較すると減少しており、一定の改善が図られたものの依然として高い水準で、財政を圧迫する要因の一つとなっていることから、引き続き、歳出削減や歳入確保策、経営戦略の実施を通じて、各会計のスリム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年度の元利償還金等は、臨時財政対策債や学校教育施設の整備事業の財源として発行した市債の償還が開始されたことにより、前年度比で増加している。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元利償還金は、義務教育施設等の整備事業や大網駅東土地区画整理事業等の大型事業の財源として発行した市債の元金償還の開始に伴い、令和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年度まで増加する見通しであり、実質公債費比率についても増加が見込まれる。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今後は市債の新規発行を抑制することにより、将来の元利償還金の削減に取組み、実質公債費比率の改善に努める。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当市では、満期一括償還地方債を発行していない。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現在高は、児童福祉施設等や義務教育施設等の整備・改修事業のほか、圏央道スマートインターチェンジ関連事業及び大網駅東土地区画整理事業などの都市基盤整備事業の財源として多額の市債を発行した影響で増加傾向であったが、市債発行の抑制に取組んだことで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年度からは減少傾向となっている。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基金については、上記理由による公債費の増加や、市制施行に伴う扶助費の増加などを要因とする財源不足を補うために財源調整基金等を取り崩しており、残高が年々減少している状況であったが、令和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年度については、ふるさと納税や普通交付税の増加等によって、基金を積み増すことが出来た。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今後も、公債費の増加等を要因とする財源不足に対し、基金取崩しによる補てんを極力控えるため、市債の新規発行を抑制することに加え、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に基づき、歳入・歳出の両面における対策を実施し、財政体質の改善を図っていく。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千葉県大網白里市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その他特定目的基金は、森林環境整備基金を除き、各基金の使途に沿って取り崩したたため、合計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百万円の減となったものの、財政調整基金及び減債基金は、ふるさと納税や普通交付税の増加等により、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百万円積み立てることが出来たため、基金全体としては、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や、歳出面では、新規事業の抑制や既存事業の廃止・縮小、公共施設の効果的な維持管理手法の検討・実施などによる経費の削減に重点的に取り組むとともに、計画的な基金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・庁舎等建設基金 　　　： 大網白里市庁舎等の建設のための財源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・社会福祉基金　　　　 ： 高齢化社会の到来に備えた地域における福祉活動の促進や生活環境の形成等を図るための財源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教育施設、ごみ処理施設、道路などの公共施設等の建設又は改修のための財源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 森林整備及びその促進を図るための財源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 市民のスポーツ振興を図るための財源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・庁舎等建設基金 　　　： 本庁舎整備実施設計に伴う調査業務の財源として取崩しを行ったため。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・社会福祉基金 　　　　： 子育て交流センターの運営に係る指定管理料等の財源として取崩しを行ったため。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市単独事業である道路や排水路の維持修繕事業の財源として取崩しを行ったため。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森林環境譲与税を積立てたため。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庁舎等建設基金：令和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年度から開始する</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本庁舎の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整備改修工事の進捗に伴い、取崩し予定。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その他の基金　：財源不足を補うため、基金の使途に沿った事業へ複数年度に分けて、取崩し予定。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近年、公債費の増加や、平成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日の市制施行による扶助費の増加が主な要因となり、歳出が増加し財源不足が生じている。その財源不足に対し、基金の取崩しに頼った調整を続けたことから基金残高は減少傾向にあったが、令和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年度は、ふるさと納税や普通交付税の増加等によって、取り崩すことなく、決算剰余金を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百万円積立てることができ、増加となった。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とともに、計画的な基金への積み立て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千円とほぼ枯渇状態であったが、令和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年度は、ふるさと納税や普通交付税の増加等により、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百万円積立てることができ、増加となった。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将来の市債の償還に備え、償還財源を確保するため、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に基づいて財政体質の改善を図り、引き続き、基金への計画的な積立てを目指す。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％削減するという目標を掲げ、老朽化した施設の集約化・複合化や除却を進めることとしている。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有形固定資産減価償却率については、類似団体平均と比較すると低い水準にあるものの伸びており、個別施設計画等に基づく施設の適切な維持管理や統廃合等を進めていく必要がある。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xdr:cNvSpPr/>
      </xdr:nvSpPr>
      <xdr:spPr>
        <a:xfrm>
          <a:off x="2476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xdr:cNvSpPr/>
      </xdr:nvSpPr>
      <xdr:spPr>
        <a:xfrm>
          <a:off x="1714500" y="59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126577</xdr:rowOff>
    </xdr:from>
    <xdr:to>
      <xdr:col>23</xdr:col>
      <xdr:colOff>136525</xdr:colOff>
      <xdr:row>30</xdr:row>
      <xdr:rowOff>56727</xdr:rowOff>
    </xdr:to>
    <xdr:sp macro="" textlink="">
      <xdr:nvSpPr>
        <xdr:cNvPr id="81" name="楕円 80"/>
        <xdr:cNvSpPr/>
      </xdr:nvSpPr>
      <xdr:spPr>
        <a:xfrm>
          <a:off x="47117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149454</xdr:rowOff>
    </xdr:from>
    <xdr:ext cx="405111" cy="259045"/>
    <xdr:sp macro="" textlink="">
      <xdr:nvSpPr>
        <xdr:cNvPr id="82" name="有形固定資産減価償却率該当値テキスト"/>
        <xdr:cNvSpPr txBox="1"/>
      </xdr:nvSpPr>
      <xdr:spPr>
        <a:xfrm>
          <a:off x="4813300" y="57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83" name="楕円 82"/>
        <xdr:cNvSpPr/>
      </xdr:nvSpPr>
      <xdr:spPr>
        <a:xfrm>
          <a:off x="4000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30</xdr:row>
      <xdr:rowOff>5927</xdr:rowOff>
    </xdr:to>
    <xdr:cxnSp macro="">
      <xdr:nvCxnSpPr>
        <xdr:cNvPr id="84" name="直線コネクタ 83"/>
        <xdr:cNvCxnSpPr/>
      </xdr:nvCxnSpPr>
      <xdr:spPr>
        <a:xfrm>
          <a:off x="4051300" y="5852583"/>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4233</xdr:rowOff>
    </xdr:from>
    <xdr:to>
      <xdr:col>15</xdr:col>
      <xdr:colOff>187325</xdr:colOff>
      <xdr:row>29</xdr:row>
      <xdr:rowOff>105833</xdr:rowOff>
    </xdr:to>
    <xdr:sp macro="" textlink="">
      <xdr:nvSpPr>
        <xdr:cNvPr id="85" name="楕円 84"/>
        <xdr:cNvSpPr/>
      </xdr:nvSpPr>
      <xdr:spPr>
        <a:xfrm>
          <a:off x="3238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29</xdr:row>
      <xdr:rowOff>109008</xdr:rowOff>
    </xdr:to>
    <xdr:cxnSp macro="">
      <xdr:nvCxnSpPr>
        <xdr:cNvPr id="86" name="直線コネクタ 85"/>
        <xdr:cNvCxnSpPr/>
      </xdr:nvCxnSpPr>
      <xdr:spPr>
        <a:xfrm>
          <a:off x="3289300" y="57986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7" name="楕円 86"/>
        <xdr:cNvSpPr/>
      </xdr:nvSpPr>
      <xdr:spPr>
        <a:xfrm>
          <a:off x="2476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22648</xdr:rowOff>
    </xdr:from>
    <xdr:to>
      <xdr:col>15</xdr:col>
      <xdr:colOff>136525</xdr:colOff>
      <xdr:row>29</xdr:row>
      <xdr:rowOff>55033</xdr:rowOff>
    </xdr:to>
    <xdr:cxnSp macro="">
      <xdr:nvCxnSpPr>
        <xdr:cNvPr id="88" name="直線コネクタ 87"/>
        <xdr:cNvCxnSpPr/>
      </xdr:nvCxnSpPr>
      <xdr:spPr>
        <a:xfrm>
          <a:off x="2527300" y="576622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89" name="楕円 88"/>
        <xdr:cNvSpPr/>
      </xdr:nvSpPr>
      <xdr:spPr>
        <a:xfrm>
          <a:off x="1714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161713</xdr:rowOff>
    </xdr:from>
    <xdr:to>
      <xdr:col>11</xdr:col>
      <xdr:colOff>136525</xdr:colOff>
      <xdr:row>29</xdr:row>
      <xdr:rowOff>22648</xdr:rowOff>
    </xdr:to>
    <xdr:cxnSp macro="">
      <xdr:nvCxnSpPr>
        <xdr:cNvPr id="90" name="直線コネクタ 89"/>
        <xdr:cNvCxnSpPr/>
      </xdr:nvCxnSpPr>
      <xdr:spPr>
        <a:xfrm>
          <a:off x="1765300" y="573383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1" name="n_1aveValue有形固定資産減価償却率"/>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3" name="n_3aveValue有形固定資産減価償却率"/>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4" name="n_4aveValue有形固定資産減価償却率"/>
        <xdr:cNvSpPr txBox="1"/>
      </xdr:nvSpPr>
      <xdr:spPr>
        <a:xfrm>
          <a:off x="1562744" y="606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95" name="n_1mainValue有形固定資産減価償却率"/>
        <xdr:cNvSpPr txBox="1"/>
      </xdr:nvSpPr>
      <xdr:spPr>
        <a:xfrm>
          <a:off x="38360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6" name="n_2mainValue有形固定資産減価償却率"/>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7" name="n_3mainValue有形固定資産減価償却率"/>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98" name="n_4mainValue有形固定資産減価償却率"/>
        <xdr:cNvSpPr txBox="1"/>
      </xdr:nvSpPr>
      <xdr:spPr>
        <a:xfrm>
          <a:off x="1562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債務償還比率は類似団体平均を上回ってはいるものの、前年度と比較し、大きく減少している。主な要因としては、新規の普通建設事業を抑制してきたことが考えられる。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引き続き、債務償還比率が増加しないよう、市債発行額の縮減に取り組んでいく。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40979</xdr:rowOff>
    </xdr:from>
    <xdr:to>
      <xdr:col>76</xdr:col>
      <xdr:colOff>21589</xdr:colOff>
      <xdr:row>33</xdr:row>
      <xdr:rowOff>129081</xdr:rowOff>
    </xdr:to>
    <xdr:cxnSp macro="">
      <xdr:nvCxnSpPr>
        <xdr:cNvPr id="127" name="直線コネクタ 126"/>
        <xdr:cNvCxnSpPr/>
      </xdr:nvCxnSpPr>
      <xdr:spPr>
        <a:xfrm flipV="1">
          <a:off x="14793595" y="5441654"/>
          <a:ext cx="1269" cy="111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132908</xdr:rowOff>
    </xdr:from>
    <xdr:ext cx="560923" cy="259045"/>
    <xdr:sp macro="" textlink="">
      <xdr:nvSpPr>
        <xdr:cNvPr id="128" name="債務償還比率最小値テキスト"/>
        <xdr:cNvSpPr txBox="1"/>
      </xdr:nvSpPr>
      <xdr:spPr>
        <a:xfrm>
          <a:off x="14846300" y="6562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129081</xdr:rowOff>
    </xdr:from>
    <xdr:to>
      <xdr:col>76</xdr:col>
      <xdr:colOff>111125</xdr:colOff>
      <xdr:row>33</xdr:row>
      <xdr:rowOff>129081</xdr:rowOff>
    </xdr:to>
    <xdr:cxnSp macro="">
      <xdr:nvCxnSpPr>
        <xdr:cNvPr id="129" name="直線コネクタ 128"/>
        <xdr:cNvCxnSpPr/>
      </xdr:nvCxnSpPr>
      <xdr:spPr>
        <a:xfrm>
          <a:off x="14706600" y="655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159106</xdr:rowOff>
    </xdr:from>
    <xdr:ext cx="469744" cy="259045"/>
    <xdr:sp macro="" textlink="">
      <xdr:nvSpPr>
        <xdr:cNvPr id="130" name="債務償還比率最大値テキスト"/>
        <xdr:cNvSpPr txBox="1"/>
      </xdr:nvSpPr>
      <xdr:spPr>
        <a:xfrm>
          <a:off x="14846300" y="52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40979</xdr:rowOff>
    </xdr:from>
    <xdr:to>
      <xdr:col>76</xdr:col>
      <xdr:colOff>111125</xdr:colOff>
      <xdr:row>27</xdr:row>
      <xdr:rowOff>40979</xdr:rowOff>
    </xdr:to>
    <xdr:cxnSp macro="">
      <xdr:nvCxnSpPr>
        <xdr:cNvPr id="131" name="直線コネクタ 130"/>
        <xdr:cNvCxnSpPr/>
      </xdr:nvCxnSpPr>
      <xdr:spPr>
        <a:xfrm>
          <a:off x="14706600" y="5441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156530</xdr:rowOff>
    </xdr:from>
    <xdr:ext cx="469744" cy="259045"/>
    <xdr:sp macro="" textlink="">
      <xdr:nvSpPr>
        <xdr:cNvPr id="132" name="債務償還比率平均値テキスト"/>
        <xdr:cNvSpPr txBox="1"/>
      </xdr:nvSpPr>
      <xdr:spPr>
        <a:xfrm>
          <a:off x="14846300" y="57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133653</xdr:rowOff>
    </xdr:from>
    <xdr:to>
      <xdr:col>76</xdr:col>
      <xdr:colOff>73025</xdr:colOff>
      <xdr:row>30</xdr:row>
      <xdr:rowOff>63803</xdr:rowOff>
    </xdr:to>
    <xdr:sp macro="" textlink="">
      <xdr:nvSpPr>
        <xdr:cNvPr id="133" name="フローチャート: 判断 132"/>
        <xdr:cNvSpPr/>
      </xdr:nvSpPr>
      <xdr:spPr>
        <a:xfrm>
          <a:off x="147447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147638</xdr:rowOff>
    </xdr:from>
    <xdr:to>
      <xdr:col>72</xdr:col>
      <xdr:colOff>123825</xdr:colOff>
      <xdr:row>31</xdr:row>
      <xdr:rowOff>77788</xdr:rowOff>
    </xdr:to>
    <xdr:sp macro="" textlink="">
      <xdr:nvSpPr>
        <xdr:cNvPr id="134" name="フローチャート: 判断 133"/>
        <xdr:cNvSpPr/>
      </xdr:nvSpPr>
      <xdr:spPr>
        <a:xfrm>
          <a:off x="14033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34361</xdr:rowOff>
    </xdr:from>
    <xdr:to>
      <xdr:col>68</xdr:col>
      <xdr:colOff>123825</xdr:colOff>
      <xdr:row>31</xdr:row>
      <xdr:rowOff>135961</xdr:rowOff>
    </xdr:to>
    <xdr:sp macro="" textlink="">
      <xdr:nvSpPr>
        <xdr:cNvPr id="135" name="フローチャート: 判断 134"/>
        <xdr:cNvSpPr/>
      </xdr:nvSpPr>
      <xdr:spPr>
        <a:xfrm>
          <a:off x="13271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7493</xdr:rowOff>
    </xdr:from>
    <xdr:to>
      <xdr:col>64</xdr:col>
      <xdr:colOff>123825</xdr:colOff>
      <xdr:row>31</xdr:row>
      <xdr:rowOff>109093</xdr:rowOff>
    </xdr:to>
    <xdr:sp macro="" textlink="">
      <xdr:nvSpPr>
        <xdr:cNvPr id="136" name="フローチャート: 判断 135"/>
        <xdr:cNvSpPr/>
      </xdr:nvSpPr>
      <xdr:spPr>
        <a:xfrm>
          <a:off x="12509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165869</xdr:rowOff>
    </xdr:from>
    <xdr:to>
      <xdr:col>60</xdr:col>
      <xdr:colOff>123825</xdr:colOff>
      <xdr:row>31</xdr:row>
      <xdr:rowOff>96019</xdr:rowOff>
    </xdr:to>
    <xdr:sp macro="" textlink="">
      <xdr:nvSpPr>
        <xdr:cNvPr id="137" name="フローチャート: 判断 136"/>
        <xdr:cNvSpPr/>
      </xdr:nvSpPr>
      <xdr:spPr>
        <a:xfrm>
          <a:off x="11747500" y="608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92894</xdr:rowOff>
    </xdr:from>
    <xdr:to>
      <xdr:col>76</xdr:col>
      <xdr:colOff>73025</xdr:colOff>
      <xdr:row>32</xdr:row>
      <xdr:rowOff>23044</xdr:rowOff>
    </xdr:to>
    <xdr:sp macro="" textlink="">
      <xdr:nvSpPr>
        <xdr:cNvPr id="143" name="楕円 142"/>
        <xdr:cNvSpPr/>
      </xdr:nvSpPr>
      <xdr:spPr>
        <a:xfrm>
          <a:off x="14744700" y="61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71321</xdr:rowOff>
    </xdr:from>
    <xdr:ext cx="469744" cy="259045"/>
    <xdr:sp macro="" textlink="">
      <xdr:nvSpPr>
        <xdr:cNvPr id="144" name="債務償還比率該当値テキスト"/>
        <xdr:cNvSpPr txBox="1"/>
      </xdr:nvSpPr>
      <xdr:spPr>
        <a:xfrm>
          <a:off x="14846300" y="6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136215</xdr:rowOff>
    </xdr:from>
    <xdr:to>
      <xdr:col>72</xdr:col>
      <xdr:colOff>123825</xdr:colOff>
      <xdr:row>34</xdr:row>
      <xdr:rowOff>66365</xdr:rowOff>
    </xdr:to>
    <xdr:sp macro="" textlink="">
      <xdr:nvSpPr>
        <xdr:cNvPr id="145" name="楕円 144"/>
        <xdr:cNvSpPr/>
      </xdr:nvSpPr>
      <xdr:spPr>
        <a:xfrm>
          <a:off x="14033500" y="65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143694</xdr:rowOff>
    </xdr:from>
    <xdr:to>
      <xdr:col>76</xdr:col>
      <xdr:colOff>22225</xdr:colOff>
      <xdr:row>34</xdr:row>
      <xdr:rowOff>15565</xdr:rowOff>
    </xdr:to>
    <xdr:cxnSp macro="">
      <xdr:nvCxnSpPr>
        <xdr:cNvPr id="146" name="直線コネクタ 145"/>
        <xdr:cNvCxnSpPr/>
      </xdr:nvCxnSpPr>
      <xdr:spPr>
        <a:xfrm flipV="1">
          <a:off x="14084300" y="6230169"/>
          <a:ext cx="711200" cy="3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46927</xdr:rowOff>
    </xdr:from>
    <xdr:to>
      <xdr:col>68</xdr:col>
      <xdr:colOff>123825</xdr:colOff>
      <xdr:row>34</xdr:row>
      <xdr:rowOff>148527</xdr:rowOff>
    </xdr:to>
    <xdr:sp macro="" textlink="">
      <xdr:nvSpPr>
        <xdr:cNvPr id="147" name="楕円 146"/>
        <xdr:cNvSpPr/>
      </xdr:nvSpPr>
      <xdr:spPr>
        <a:xfrm>
          <a:off x="13271500" y="66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15565</xdr:rowOff>
    </xdr:from>
    <xdr:to>
      <xdr:col>72</xdr:col>
      <xdr:colOff>73025</xdr:colOff>
      <xdr:row>34</xdr:row>
      <xdr:rowOff>97727</xdr:rowOff>
    </xdr:to>
    <xdr:cxnSp macro="">
      <xdr:nvCxnSpPr>
        <xdr:cNvPr id="148" name="直線コネクタ 147"/>
        <xdr:cNvCxnSpPr/>
      </xdr:nvCxnSpPr>
      <xdr:spPr>
        <a:xfrm flipV="1">
          <a:off x="13322300" y="6616390"/>
          <a:ext cx="762000" cy="8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21618</xdr:rowOff>
    </xdr:from>
    <xdr:to>
      <xdr:col>64</xdr:col>
      <xdr:colOff>123825</xdr:colOff>
      <xdr:row>34</xdr:row>
      <xdr:rowOff>123218</xdr:rowOff>
    </xdr:to>
    <xdr:sp macro="" textlink="">
      <xdr:nvSpPr>
        <xdr:cNvPr id="149" name="楕円 148"/>
        <xdr:cNvSpPr/>
      </xdr:nvSpPr>
      <xdr:spPr>
        <a:xfrm>
          <a:off x="12509500" y="66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72418</xdr:rowOff>
    </xdr:from>
    <xdr:to>
      <xdr:col>68</xdr:col>
      <xdr:colOff>73025</xdr:colOff>
      <xdr:row>34</xdr:row>
      <xdr:rowOff>97727</xdr:rowOff>
    </xdr:to>
    <xdr:cxnSp macro="">
      <xdr:nvCxnSpPr>
        <xdr:cNvPr id="150" name="直線コネクタ 149"/>
        <xdr:cNvCxnSpPr/>
      </xdr:nvCxnSpPr>
      <xdr:spPr>
        <a:xfrm>
          <a:off x="12560300" y="6673243"/>
          <a:ext cx="762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67606</xdr:rowOff>
    </xdr:from>
    <xdr:to>
      <xdr:col>60</xdr:col>
      <xdr:colOff>123825</xdr:colOff>
      <xdr:row>33</xdr:row>
      <xdr:rowOff>169207</xdr:rowOff>
    </xdr:to>
    <xdr:sp macro="" textlink="">
      <xdr:nvSpPr>
        <xdr:cNvPr id="151" name="楕円 150"/>
        <xdr:cNvSpPr/>
      </xdr:nvSpPr>
      <xdr:spPr>
        <a:xfrm>
          <a:off x="11747500" y="6496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118406</xdr:rowOff>
    </xdr:from>
    <xdr:to>
      <xdr:col>64</xdr:col>
      <xdr:colOff>73025</xdr:colOff>
      <xdr:row>34</xdr:row>
      <xdr:rowOff>72418</xdr:rowOff>
    </xdr:to>
    <xdr:cxnSp macro="">
      <xdr:nvCxnSpPr>
        <xdr:cNvPr id="152" name="直線コネクタ 151"/>
        <xdr:cNvCxnSpPr/>
      </xdr:nvCxnSpPr>
      <xdr:spPr>
        <a:xfrm>
          <a:off x="11798300" y="6547781"/>
          <a:ext cx="762000" cy="1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94315</xdr:rowOff>
    </xdr:from>
    <xdr:ext cx="469744" cy="259045"/>
    <xdr:sp macro="" textlink="">
      <xdr:nvSpPr>
        <xdr:cNvPr id="153" name="n_1aveValue債務償還比率"/>
        <xdr:cNvSpPr txBox="1"/>
      </xdr:nvSpPr>
      <xdr:spPr>
        <a:xfrm>
          <a:off x="138367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152488</xdr:rowOff>
    </xdr:from>
    <xdr:ext cx="469744" cy="259045"/>
    <xdr:sp macro="" textlink="">
      <xdr:nvSpPr>
        <xdr:cNvPr id="154" name="n_2aveValue債務償還比率"/>
        <xdr:cNvSpPr txBox="1"/>
      </xdr:nvSpPr>
      <xdr:spPr>
        <a:xfrm>
          <a:off x="13087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125620</xdr:rowOff>
    </xdr:from>
    <xdr:ext cx="469744" cy="259045"/>
    <xdr:sp macro="" textlink="">
      <xdr:nvSpPr>
        <xdr:cNvPr id="155" name="n_3aveValue債務償還比率"/>
        <xdr:cNvSpPr txBox="1"/>
      </xdr:nvSpPr>
      <xdr:spPr>
        <a:xfrm>
          <a:off x="12325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112546</xdr:rowOff>
    </xdr:from>
    <xdr:ext cx="469744" cy="259045"/>
    <xdr:sp macro="" textlink="">
      <xdr:nvSpPr>
        <xdr:cNvPr id="156" name="n_4aveValue債務償還比率"/>
        <xdr:cNvSpPr txBox="1"/>
      </xdr:nvSpPr>
      <xdr:spPr>
        <a:xfrm>
          <a:off x="11563427" y="58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57492</xdr:rowOff>
    </xdr:from>
    <xdr:ext cx="560923" cy="259045"/>
    <xdr:sp macro="" textlink="">
      <xdr:nvSpPr>
        <xdr:cNvPr id="157" name="n_1mainValue債務償還比率"/>
        <xdr:cNvSpPr txBox="1"/>
      </xdr:nvSpPr>
      <xdr:spPr>
        <a:xfrm>
          <a:off x="13791138" y="66583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139654</xdr:rowOff>
    </xdr:from>
    <xdr:ext cx="560923" cy="259045"/>
    <xdr:sp macro="" textlink="">
      <xdr:nvSpPr>
        <xdr:cNvPr id="158" name="n_2mainValue債務償還比率"/>
        <xdr:cNvSpPr txBox="1"/>
      </xdr:nvSpPr>
      <xdr:spPr>
        <a:xfrm>
          <a:off x="13041838" y="67404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114345</xdr:rowOff>
    </xdr:from>
    <xdr:ext cx="560923" cy="259045"/>
    <xdr:sp macro="" textlink="">
      <xdr:nvSpPr>
        <xdr:cNvPr id="159" name="n_3mainValue債務償還比率"/>
        <xdr:cNvSpPr txBox="1"/>
      </xdr:nvSpPr>
      <xdr:spPr>
        <a:xfrm>
          <a:off x="12279838" y="67151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160333</xdr:rowOff>
    </xdr:from>
    <xdr:ext cx="560923" cy="259045"/>
    <xdr:sp macro="" textlink="">
      <xdr:nvSpPr>
        <xdr:cNvPr id="160" name="n_4mainValue債務償還比率"/>
        <xdr:cNvSpPr txBox="1"/>
      </xdr:nvSpPr>
      <xdr:spPr>
        <a:xfrm>
          <a:off x="11517838" y="6589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137795</xdr:rowOff>
    </xdr:from>
    <xdr:to>
      <xdr:col>24</xdr:col>
      <xdr:colOff>114300</xdr:colOff>
      <xdr:row>36</xdr:row>
      <xdr:rowOff>67945</xdr:rowOff>
    </xdr:to>
    <xdr:sp macro="" textlink="">
      <xdr:nvSpPr>
        <xdr:cNvPr id="73" name="楕円 72"/>
        <xdr:cNvSpPr/>
      </xdr:nvSpPr>
      <xdr:spPr>
        <a:xfrm>
          <a:off x="4584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160672</xdr:rowOff>
    </xdr:from>
    <xdr:ext cx="405111" cy="259045"/>
    <xdr:sp macro="" textlink="">
      <xdr:nvSpPr>
        <xdr:cNvPr id="74" name="【道路】&#10;有形固定資産減価償却率該当値テキスト"/>
        <xdr:cNvSpPr txBox="1"/>
      </xdr:nvSpPr>
      <xdr:spPr>
        <a:xfrm>
          <a:off x="46736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17145</xdr:rowOff>
    </xdr:to>
    <xdr:cxnSp macro="">
      <xdr:nvCxnSpPr>
        <xdr:cNvPr id="76" name="直線コネクタ 75"/>
        <xdr:cNvCxnSpPr/>
      </xdr:nvCxnSpPr>
      <xdr:spPr>
        <a:xfrm>
          <a:off x="3797300" y="6189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7" name="楕円 76"/>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17145</xdr:rowOff>
    </xdr:to>
    <xdr:cxnSp macro="">
      <xdr:nvCxnSpPr>
        <xdr:cNvPr id="78" name="直線コネクタ 77"/>
        <xdr:cNvCxnSpPr/>
      </xdr:nvCxnSpPr>
      <xdr:spPr>
        <a:xfrm>
          <a:off x="2908300" y="6147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55880</xdr:rowOff>
    </xdr:from>
    <xdr:to>
      <xdr:col>10</xdr:col>
      <xdr:colOff>165100</xdr:colOff>
      <xdr:row>35</xdr:row>
      <xdr:rowOff>157480</xdr:rowOff>
    </xdr:to>
    <xdr:sp macro="" textlink="">
      <xdr:nvSpPr>
        <xdr:cNvPr id="79" name="楕円 78"/>
        <xdr:cNvSpPr/>
      </xdr:nvSpPr>
      <xdr:spPr>
        <a:xfrm>
          <a:off x="1968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106680</xdr:rowOff>
    </xdr:from>
    <xdr:to>
      <xdr:col>15</xdr:col>
      <xdr:colOff>50800</xdr:colOff>
      <xdr:row>35</xdr:row>
      <xdr:rowOff>146685</xdr:rowOff>
    </xdr:to>
    <xdr:cxnSp macro="">
      <xdr:nvCxnSpPr>
        <xdr:cNvPr id="80" name="直線コネクタ 79"/>
        <xdr:cNvCxnSpPr/>
      </xdr:nvCxnSpPr>
      <xdr:spPr>
        <a:xfrm>
          <a:off x="2019300" y="6107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19685</xdr:rowOff>
    </xdr:from>
    <xdr:to>
      <xdr:col>6</xdr:col>
      <xdr:colOff>38100</xdr:colOff>
      <xdr:row>35</xdr:row>
      <xdr:rowOff>121285</xdr:rowOff>
    </xdr:to>
    <xdr:sp macro="" textlink="">
      <xdr:nvSpPr>
        <xdr:cNvPr id="81" name="楕円 80"/>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70485</xdr:rowOff>
    </xdr:from>
    <xdr:to>
      <xdr:col>10</xdr:col>
      <xdr:colOff>114300</xdr:colOff>
      <xdr:row>35</xdr:row>
      <xdr:rowOff>106680</xdr:rowOff>
    </xdr:to>
    <xdr:cxnSp macro="">
      <xdr:nvCxnSpPr>
        <xdr:cNvPr id="82" name="直線コネクタ 81"/>
        <xdr:cNvCxnSpPr/>
      </xdr:nvCxnSpPr>
      <xdr:spPr>
        <a:xfrm>
          <a:off x="1130300" y="6071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42562</xdr:rowOff>
    </xdr:from>
    <xdr:ext cx="405111" cy="259045"/>
    <xdr:sp macro="" textlink="">
      <xdr:nvSpPr>
        <xdr:cNvPr id="88" name="n_2mainValue【道路】&#10;有形固定資産減価償却率"/>
        <xdr:cNvSpPr txBox="1"/>
      </xdr:nvSpPr>
      <xdr:spPr>
        <a:xfrm>
          <a:off x="2705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2557</xdr:rowOff>
    </xdr:from>
    <xdr:ext cx="405111" cy="259045"/>
    <xdr:sp macro="" textlink="">
      <xdr:nvSpPr>
        <xdr:cNvPr id="89" name="n_3mainValue【道路】&#10;有形固定資産減価償却率"/>
        <xdr:cNvSpPr txBox="1"/>
      </xdr:nvSpPr>
      <xdr:spPr>
        <a:xfrm>
          <a:off x="1816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137812</xdr:rowOff>
    </xdr:from>
    <xdr:ext cx="405111" cy="259045"/>
    <xdr:sp macro="" textlink="">
      <xdr:nvSpPr>
        <xdr:cNvPr id="90" name="n_4mainValue【道路】&#10;有形固定資産減価償却率"/>
        <xdr:cNvSpPr txBox="1"/>
      </xdr:nvSpPr>
      <xdr:spPr>
        <a:xfrm>
          <a:off x="927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xdr:cNvSpPr/>
      </xdr:nvSpPr>
      <xdr:spPr>
        <a:xfrm>
          <a:off x="9588500" y="66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xdr:cNvSpPr/>
      </xdr:nvSpPr>
      <xdr:spPr>
        <a:xfrm>
          <a:off x="8699500" y="669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xdr:cNvSpPr/>
      </xdr:nvSpPr>
      <xdr:spPr>
        <a:xfrm>
          <a:off x="7810500" y="67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xdr:cNvSpPr/>
      </xdr:nvSpPr>
      <xdr:spPr>
        <a:xfrm>
          <a:off x="6921500" y="67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86513</xdr:rowOff>
    </xdr:from>
    <xdr:to>
      <xdr:col>55</xdr:col>
      <xdr:colOff>50800</xdr:colOff>
      <xdr:row>41</xdr:row>
      <xdr:rowOff>16663</xdr:rowOff>
    </xdr:to>
    <xdr:sp macro="" textlink="">
      <xdr:nvSpPr>
        <xdr:cNvPr id="130" name="楕円 129"/>
        <xdr:cNvSpPr/>
      </xdr:nvSpPr>
      <xdr:spPr>
        <a:xfrm>
          <a:off x="10426700" y="69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64940</xdr:rowOff>
    </xdr:from>
    <xdr:ext cx="534377" cy="259045"/>
    <xdr:sp macro="" textlink="">
      <xdr:nvSpPr>
        <xdr:cNvPr id="131" name="【道路】&#10;一人当たり延長該当値テキスト"/>
        <xdr:cNvSpPr txBox="1"/>
      </xdr:nvSpPr>
      <xdr:spPr>
        <a:xfrm>
          <a:off x="10515600" y="6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88094</xdr:rowOff>
    </xdr:from>
    <xdr:to>
      <xdr:col>50</xdr:col>
      <xdr:colOff>165100</xdr:colOff>
      <xdr:row>41</xdr:row>
      <xdr:rowOff>18244</xdr:rowOff>
    </xdr:to>
    <xdr:sp macro="" textlink="">
      <xdr:nvSpPr>
        <xdr:cNvPr id="132" name="楕円 131"/>
        <xdr:cNvSpPr/>
      </xdr:nvSpPr>
      <xdr:spPr>
        <a:xfrm>
          <a:off x="9588500" y="69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137313</xdr:rowOff>
    </xdr:from>
    <xdr:to>
      <xdr:col>55</xdr:col>
      <xdr:colOff>0</xdr:colOff>
      <xdr:row>40</xdr:row>
      <xdr:rowOff>138894</xdr:rowOff>
    </xdr:to>
    <xdr:cxnSp macro="">
      <xdr:nvCxnSpPr>
        <xdr:cNvPr id="133" name="直線コネクタ 132"/>
        <xdr:cNvCxnSpPr/>
      </xdr:nvCxnSpPr>
      <xdr:spPr>
        <a:xfrm flipV="1">
          <a:off x="9639300" y="6995313"/>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89351</xdr:rowOff>
    </xdr:from>
    <xdr:to>
      <xdr:col>46</xdr:col>
      <xdr:colOff>38100</xdr:colOff>
      <xdr:row>41</xdr:row>
      <xdr:rowOff>19501</xdr:rowOff>
    </xdr:to>
    <xdr:sp macro="" textlink="">
      <xdr:nvSpPr>
        <xdr:cNvPr id="134" name="楕円 133"/>
        <xdr:cNvSpPr/>
      </xdr:nvSpPr>
      <xdr:spPr>
        <a:xfrm>
          <a:off x="8699500" y="69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138894</xdr:rowOff>
    </xdr:from>
    <xdr:to>
      <xdr:col>50</xdr:col>
      <xdr:colOff>114300</xdr:colOff>
      <xdr:row>40</xdr:row>
      <xdr:rowOff>140151</xdr:rowOff>
    </xdr:to>
    <xdr:cxnSp macro="">
      <xdr:nvCxnSpPr>
        <xdr:cNvPr id="135" name="直線コネクタ 134"/>
        <xdr:cNvCxnSpPr/>
      </xdr:nvCxnSpPr>
      <xdr:spPr>
        <a:xfrm flipV="1">
          <a:off x="8750300" y="699689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92228</xdr:rowOff>
    </xdr:from>
    <xdr:to>
      <xdr:col>41</xdr:col>
      <xdr:colOff>101600</xdr:colOff>
      <xdr:row>41</xdr:row>
      <xdr:rowOff>22378</xdr:rowOff>
    </xdr:to>
    <xdr:sp macro="" textlink="">
      <xdr:nvSpPr>
        <xdr:cNvPr id="136" name="楕円 135"/>
        <xdr:cNvSpPr/>
      </xdr:nvSpPr>
      <xdr:spPr>
        <a:xfrm>
          <a:off x="7810500" y="69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140151</xdr:rowOff>
    </xdr:from>
    <xdr:to>
      <xdr:col>45</xdr:col>
      <xdr:colOff>177800</xdr:colOff>
      <xdr:row>40</xdr:row>
      <xdr:rowOff>143028</xdr:rowOff>
    </xdr:to>
    <xdr:cxnSp macro="">
      <xdr:nvCxnSpPr>
        <xdr:cNvPr id="137" name="直線コネクタ 136"/>
        <xdr:cNvCxnSpPr/>
      </xdr:nvCxnSpPr>
      <xdr:spPr>
        <a:xfrm flipV="1">
          <a:off x="7861300" y="699815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95694</xdr:rowOff>
    </xdr:from>
    <xdr:to>
      <xdr:col>36</xdr:col>
      <xdr:colOff>165100</xdr:colOff>
      <xdr:row>41</xdr:row>
      <xdr:rowOff>25844</xdr:rowOff>
    </xdr:to>
    <xdr:sp macro="" textlink="">
      <xdr:nvSpPr>
        <xdr:cNvPr id="138" name="楕円 137"/>
        <xdr:cNvSpPr/>
      </xdr:nvSpPr>
      <xdr:spPr>
        <a:xfrm>
          <a:off x="6921500" y="69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143028</xdr:rowOff>
    </xdr:from>
    <xdr:to>
      <xdr:col>41</xdr:col>
      <xdr:colOff>50800</xdr:colOff>
      <xdr:row>40</xdr:row>
      <xdr:rowOff>146494</xdr:rowOff>
    </xdr:to>
    <xdr:cxnSp macro="">
      <xdr:nvCxnSpPr>
        <xdr:cNvPr id="139" name="直線コネクタ 138"/>
        <xdr:cNvCxnSpPr/>
      </xdr:nvCxnSpPr>
      <xdr:spPr>
        <a:xfrm flipV="1">
          <a:off x="6972300" y="7001028"/>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xdr:cNvSpPr txBox="1"/>
      </xdr:nvSpPr>
      <xdr:spPr>
        <a:xfrm>
          <a:off x="9359411" y="6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xdr:cNvSpPr txBox="1"/>
      </xdr:nvSpPr>
      <xdr:spPr>
        <a:xfrm>
          <a:off x="8483111" y="6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xdr:cNvSpPr txBox="1"/>
      </xdr:nvSpPr>
      <xdr:spPr>
        <a:xfrm>
          <a:off x="759411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xdr:cNvSpPr txBox="1"/>
      </xdr:nvSpPr>
      <xdr:spPr>
        <a:xfrm>
          <a:off x="6705111" y="65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9371</xdr:rowOff>
    </xdr:from>
    <xdr:ext cx="534377" cy="259045"/>
    <xdr:sp macro="" textlink="">
      <xdr:nvSpPr>
        <xdr:cNvPr id="144" name="n_1mainValue【道路】&#10;一人当たり延長"/>
        <xdr:cNvSpPr txBox="1"/>
      </xdr:nvSpPr>
      <xdr:spPr>
        <a:xfrm>
          <a:off x="9359411" y="70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10628</xdr:rowOff>
    </xdr:from>
    <xdr:ext cx="534377" cy="259045"/>
    <xdr:sp macro="" textlink="">
      <xdr:nvSpPr>
        <xdr:cNvPr id="145" name="n_2mainValue【道路】&#10;一人当たり延長"/>
        <xdr:cNvSpPr txBox="1"/>
      </xdr:nvSpPr>
      <xdr:spPr>
        <a:xfrm>
          <a:off x="8483111" y="70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xdr:rowOff>
    </xdr:from>
    <xdr:ext cx="534377" cy="259045"/>
    <xdr:sp macro="" textlink="">
      <xdr:nvSpPr>
        <xdr:cNvPr id="146" name="n_3mainValue【道路】&#10;一人当たり延長"/>
        <xdr:cNvSpPr txBox="1"/>
      </xdr:nvSpPr>
      <xdr:spPr>
        <a:xfrm>
          <a:off x="7594111" y="70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16971</xdr:rowOff>
    </xdr:from>
    <xdr:ext cx="534377" cy="259045"/>
    <xdr:sp macro="" textlink="">
      <xdr:nvSpPr>
        <xdr:cNvPr id="147" name="n_4mainValue【道路】&#10;一人当たり延長"/>
        <xdr:cNvSpPr txBox="1"/>
      </xdr:nvSpPr>
      <xdr:spPr>
        <a:xfrm>
          <a:off x="6705111" y="704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27577</xdr:rowOff>
    </xdr:from>
    <xdr:to>
      <xdr:col>24</xdr:col>
      <xdr:colOff>114300</xdr:colOff>
      <xdr:row>57</xdr:row>
      <xdr:rowOff>129177</xdr:rowOff>
    </xdr:to>
    <xdr:sp macro="" textlink="">
      <xdr:nvSpPr>
        <xdr:cNvPr id="189" name="楕円 188"/>
        <xdr:cNvSpPr/>
      </xdr:nvSpPr>
      <xdr:spPr>
        <a:xfrm>
          <a:off x="45847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50454</xdr:rowOff>
    </xdr:from>
    <xdr:ext cx="405111" cy="259045"/>
    <xdr:sp macro="" textlink="">
      <xdr:nvSpPr>
        <xdr:cNvPr id="190" name="【橋りょう・トンネル】&#10;有形固定資産減価償却率該当値テキスト"/>
        <xdr:cNvSpPr txBox="1"/>
      </xdr:nvSpPr>
      <xdr:spPr>
        <a:xfrm>
          <a:off x="4673600" y="96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27577</xdr:rowOff>
    </xdr:from>
    <xdr:to>
      <xdr:col>20</xdr:col>
      <xdr:colOff>38100</xdr:colOff>
      <xdr:row>57</xdr:row>
      <xdr:rowOff>129177</xdr:rowOff>
    </xdr:to>
    <xdr:sp macro="" textlink="">
      <xdr:nvSpPr>
        <xdr:cNvPr id="191" name="楕円 190"/>
        <xdr:cNvSpPr/>
      </xdr:nvSpPr>
      <xdr:spPr>
        <a:xfrm>
          <a:off x="3746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78377</xdr:rowOff>
    </xdr:from>
    <xdr:to>
      <xdr:col>24</xdr:col>
      <xdr:colOff>63500</xdr:colOff>
      <xdr:row>57</xdr:row>
      <xdr:rowOff>78377</xdr:rowOff>
    </xdr:to>
    <xdr:cxnSp macro="">
      <xdr:nvCxnSpPr>
        <xdr:cNvPr id="192" name="直線コネクタ 191"/>
        <xdr:cNvCxnSpPr/>
      </xdr:nvCxnSpPr>
      <xdr:spPr>
        <a:xfrm>
          <a:off x="3797300" y="98510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164737</xdr:rowOff>
    </xdr:from>
    <xdr:to>
      <xdr:col>15</xdr:col>
      <xdr:colOff>101600</xdr:colOff>
      <xdr:row>57</xdr:row>
      <xdr:rowOff>94887</xdr:rowOff>
    </xdr:to>
    <xdr:sp macro="" textlink="">
      <xdr:nvSpPr>
        <xdr:cNvPr id="193" name="楕円 192"/>
        <xdr:cNvSpPr/>
      </xdr:nvSpPr>
      <xdr:spPr>
        <a:xfrm>
          <a:off x="2857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44087</xdr:rowOff>
    </xdr:from>
    <xdr:to>
      <xdr:col>19</xdr:col>
      <xdr:colOff>177800</xdr:colOff>
      <xdr:row>57</xdr:row>
      <xdr:rowOff>78377</xdr:rowOff>
    </xdr:to>
    <xdr:cxnSp macro="">
      <xdr:nvCxnSpPr>
        <xdr:cNvPr id="194" name="直線コネクタ 193"/>
        <xdr:cNvCxnSpPr/>
      </xdr:nvCxnSpPr>
      <xdr:spPr>
        <a:xfrm>
          <a:off x="2908300" y="98167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95" name="楕円 194"/>
        <xdr:cNvSpPr/>
      </xdr:nvSpPr>
      <xdr:spPr>
        <a:xfrm>
          <a:off x="196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57</xdr:row>
      <xdr:rowOff>44087</xdr:rowOff>
    </xdr:to>
    <xdr:cxnSp macro="">
      <xdr:nvCxnSpPr>
        <xdr:cNvPr id="196" name="直線コネクタ 195"/>
        <xdr:cNvCxnSpPr/>
      </xdr:nvCxnSpPr>
      <xdr:spPr>
        <a:xfrm>
          <a:off x="2019300" y="97840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104322</xdr:rowOff>
    </xdr:from>
    <xdr:to>
      <xdr:col>6</xdr:col>
      <xdr:colOff>38100</xdr:colOff>
      <xdr:row>57</xdr:row>
      <xdr:rowOff>34472</xdr:rowOff>
    </xdr:to>
    <xdr:sp macro="" textlink="">
      <xdr:nvSpPr>
        <xdr:cNvPr id="197" name="楕円 196"/>
        <xdr:cNvSpPr/>
      </xdr:nvSpPr>
      <xdr:spPr>
        <a:xfrm>
          <a:off x="1079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155122</xdr:rowOff>
    </xdr:from>
    <xdr:to>
      <xdr:col>10</xdr:col>
      <xdr:colOff>114300</xdr:colOff>
      <xdr:row>57</xdr:row>
      <xdr:rowOff>11430</xdr:rowOff>
    </xdr:to>
    <xdr:cxnSp macro="">
      <xdr:nvCxnSpPr>
        <xdr:cNvPr id="198" name="直線コネクタ 197"/>
        <xdr:cNvCxnSpPr/>
      </xdr:nvCxnSpPr>
      <xdr:spPr>
        <a:xfrm>
          <a:off x="1130300" y="97563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2"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145704</xdr:rowOff>
    </xdr:from>
    <xdr:ext cx="405111" cy="259045"/>
    <xdr:sp macro="" textlink="">
      <xdr:nvSpPr>
        <xdr:cNvPr id="203" name="n_1mainValue【橋りょう・トンネル】&#10;有形固定資産減価償却率"/>
        <xdr:cNvSpPr txBox="1"/>
      </xdr:nvSpPr>
      <xdr:spPr>
        <a:xfrm>
          <a:off x="35820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111414</xdr:rowOff>
    </xdr:from>
    <xdr:ext cx="405111" cy="259045"/>
    <xdr:sp macro="" textlink="">
      <xdr:nvSpPr>
        <xdr:cNvPr id="204" name="n_2mainValue【橋りょう・トンネル】&#10;有形固定資産減価償却率"/>
        <xdr:cNvSpPr txBox="1"/>
      </xdr:nvSpPr>
      <xdr:spPr>
        <a:xfrm>
          <a:off x="2705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5" name="n_3mainValue【橋りょう・トンネル】&#10;有形固定資産減価償却率"/>
        <xdr:cNvSpPr txBox="1"/>
      </xdr:nvSpPr>
      <xdr:spPr>
        <a:xfrm>
          <a:off x="1816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50999</xdr:rowOff>
    </xdr:from>
    <xdr:ext cx="405111" cy="259045"/>
    <xdr:sp macro="" textlink="">
      <xdr:nvSpPr>
        <xdr:cNvPr id="206" name="n_4mainValue【橋りょう・トンネル】&#10;有形固定資産減価償却率"/>
        <xdr:cNvSpPr txBox="1"/>
      </xdr:nvSpPr>
      <xdr:spPr>
        <a:xfrm>
          <a:off x="9277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59499</xdr:rowOff>
    </xdr:from>
    <xdr:to>
      <xdr:col>55</xdr:col>
      <xdr:colOff>50800</xdr:colOff>
      <xdr:row>64</xdr:row>
      <xdr:rowOff>161099</xdr:rowOff>
    </xdr:to>
    <xdr:sp macro="" textlink="">
      <xdr:nvSpPr>
        <xdr:cNvPr id="248" name="楕円 247"/>
        <xdr:cNvSpPr/>
      </xdr:nvSpPr>
      <xdr:spPr>
        <a:xfrm>
          <a:off x="10426700" y="110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145876</xdr:rowOff>
    </xdr:from>
    <xdr:ext cx="534377" cy="259045"/>
    <xdr:sp macro="" textlink="">
      <xdr:nvSpPr>
        <xdr:cNvPr id="249" name="【橋りょう・トンネル】&#10;一人当たり有形固定資産（償却資産）額該当値テキスト"/>
        <xdr:cNvSpPr txBox="1"/>
      </xdr:nvSpPr>
      <xdr:spPr>
        <a:xfrm>
          <a:off x="10515600" y="109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59617</xdr:rowOff>
    </xdr:from>
    <xdr:to>
      <xdr:col>50</xdr:col>
      <xdr:colOff>165100</xdr:colOff>
      <xdr:row>64</xdr:row>
      <xdr:rowOff>161217</xdr:rowOff>
    </xdr:to>
    <xdr:sp macro="" textlink="">
      <xdr:nvSpPr>
        <xdr:cNvPr id="250" name="楕円 249"/>
        <xdr:cNvSpPr/>
      </xdr:nvSpPr>
      <xdr:spPr>
        <a:xfrm>
          <a:off x="9588500" y="110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110299</xdr:rowOff>
    </xdr:from>
    <xdr:to>
      <xdr:col>55</xdr:col>
      <xdr:colOff>0</xdr:colOff>
      <xdr:row>64</xdr:row>
      <xdr:rowOff>110417</xdr:rowOff>
    </xdr:to>
    <xdr:cxnSp macro="">
      <xdr:nvCxnSpPr>
        <xdr:cNvPr id="251" name="直線コネクタ 250"/>
        <xdr:cNvCxnSpPr/>
      </xdr:nvCxnSpPr>
      <xdr:spPr>
        <a:xfrm flipV="1">
          <a:off x="9639300" y="11083099"/>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59715</xdr:rowOff>
    </xdr:from>
    <xdr:to>
      <xdr:col>46</xdr:col>
      <xdr:colOff>38100</xdr:colOff>
      <xdr:row>64</xdr:row>
      <xdr:rowOff>161315</xdr:rowOff>
    </xdr:to>
    <xdr:sp macro="" textlink="">
      <xdr:nvSpPr>
        <xdr:cNvPr id="252" name="楕円 251"/>
        <xdr:cNvSpPr/>
      </xdr:nvSpPr>
      <xdr:spPr>
        <a:xfrm>
          <a:off x="8699500" y="110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110417</xdr:rowOff>
    </xdr:from>
    <xdr:to>
      <xdr:col>50</xdr:col>
      <xdr:colOff>114300</xdr:colOff>
      <xdr:row>64</xdr:row>
      <xdr:rowOff>110515</xdr:rowOff>
    </xdr:to>
    <xdr:cxnSp macro="">
      <xdr:nvCxnSpPr>
        <xdr:cNvPr id="253" name="直線コネクタ 252"/>
        <xdr:cNvCxnSpPr/>
      </xdr:nvCxnSpPr>
      <xdr:spPr>
        <a:xfrm flipV="1">
          <a:off x="8750300" y="1108321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59885</xdr:rowOff>
    </xdr:from>
    <xdr:to>
      <xdr:col>41</xdr:col>
      <xdr:colOff>101600</xdr:colOff>
      <xdr:row>64</xdr:row>
      <xdr:rowOff>161485</xdr:rowOff>
    </xdr:to>
    <xdr:sp macro="" textlink="">
      <xdr:nvSpPr>
        <xdr:cNvPr id="254" name="楕円 253"/>
        <xdr:cNvSpPr/>
      </xdr:nvSpPr>
      <xdr:spPr>
        <a:xfrm>
          <a:off x="7810500" y="110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110515</xdr:rowOff>
    </xdr:from>
    <xdr:to>
      <xdr:col>45</xdr:col>
      <xdr:colOff>177800</xdr:colOff>
      <xdr:row>64</xdr:row>
      <xdr:rowOff>110685</xdr:rowOff>
    </xdr:to>
    <xdr:cxnSp macro="">
      <xdr:nvCxnSpPr>
        <xdr:cNvPr id="255" name="直線コネクタ 254"/>
        <xdr:cNvCxnSpPr/>
      </xdr:nvCxnSpPr>
      <xdr:spPr>
        <a:xfrm flipV="1">
          <a:off x="7861300" y="11083315"/>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60444</xdr:rowOff>
    </xdr:from>
    <xdr:to>
      <xdr:col>36</xdr:col>
      <xdr:colOff>165100</xdr:colOff>
      <xdr:row>64</xdr:row>
      <xdr:rowOff>162044</xdr:rowOff>
    </xdr:to>
    <xdr:sp macro="" textlink="">
      <xdr:nvSpPr>
        <xdr:cNvPr id="256" name="楕円 255"/>
        <xdr:cNvSpPr/>
      </xdr:nvSpPr>
      <xdr:spPr>
        <a:xfrm>
          <a:off x="6921500" y="110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110685</xdr:rowOff>
    </xdr:from>
    <xdr:to>
      <xdr:col>41</xdr:col>
      <xdr:colOff>50800</xdr:colOff>
      <xdr:row>64</xdr:row>
      <xdr:rowOff>111244</xdr:rowOff>
    </xdr:to>
    <xdr:cxnSp macro="">
      <xdr:nvCxnSpPr>
        <xdr:cNvPr id="257" name="直線コネクタ 256"/>
        <xdr:cNvCxnSpPr/>
      </xdr:nvCxnSpPr>
      <xdr:spPr>
        <a:xfrm flipV="1">
          <a:off x="6972300" y="11083485"/>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xdr:cNvSpPr txBox="1"/>
      </xdr:nvSpPr>
      <xdr:spPr>
        <a:xfrm>
          <a:off x="9327095" y="102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xdr:cNvSpPr txBox="1"/>
      </xdr:nvSpPr>
      <xdr:spPr>
        <a:xfrm>
          <a:off x="8450795"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xdr:cNvSpPr txBox="1"/>
      </xdr:nvSpPr>
      <xdr:spPr>
        <a:xfrm>
          <a:off x="7561795" y="102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xdr:cNvSpPr txBox="1"/>
      </xdr:nvSpPr>
      <xdr:spPr>
        <a:xfrm>
          <a:off x="6672795" y="10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152344</xdr:rowOff>
    </xdr:from>
    <xdr:ext cx="534377" cy="259045"/>
    <xdr:sp macro="" textlink="">
      <xdr:nvSpPr>
        <xdr:cNvPr id="262" name="n_1mainValue【橋りょう・トンネル】&#10;一人当たり有形固定資産（償却資産）額"/>
        <xdr:cNvSpPr txBox="1"/>
      </xdr:nvSpPr>
      <xdr:spPr>
        <a:xfrm>
          <a:off x="9359411" y="111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152442</xdr:rowOff>
    </xdr:from>
    <xdr:ext cx="534377" cy="259045"/>
    <xdr:sp macro="" textlink="">
      <xdr:nvSpPr>
        <xdr:cNvPr id="263" name="n_2mainValue【橋りょう・トンネル】&#10;一人当たり有形固定資産（償却資産）額"/>
        <xdr:cNvSpPr txBox="1"/>
      </xdr:nvSpPr>
      <xdr:spPr>
        <a:xfrm>
          <a:off x="8483111" y="1112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152612</xdr:rowOff>
    </xdr:from>
    <xdr:ext cx="534377" cy="259045"/>
    <xdr:sp macro="" textlink="">
      <xdr:nvSpPr>
        <xdr:cNvPr id="264" name="n_3mainValue【橋りょう・トンネル】&#10;一人当たり有形固定資産（償却資産）額"/>
        <xdr:cNvSpPr txBox="1"/>
      </xdr:nvSpPr>
      <xdr:spPr>
        <a:xfrm>
          <a:off x="7594111" y="111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153171</xdr:rowOff>
    </xdr:from>
    <xdr:ext cx="534377" cy="259045"/>
    <xdr:sp macro="" textlink="">
      <xdr:nvSpPr>
        <xdr:cNvPr id="265" name="n_4mainValue【橋りょう・トンネル】&#10;一人当たり有形固定資産（償却資産）額"/>
        <xdr:cNvSpPr txBox="1"/>
      </xdr:nvSpPr>
      <xdr:spPr>
        <a:xfrm>
          <a:off x="6705111" y="111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6" name="楕円 305"/>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162577</xdr:rowOff>
    </xdr:from>
    <xdr:ext cx="405111" cy="259045"/>
    <xdr:sp macro="" textlink="">
      <xdr:nvSpPr>
        <xdr:cNvPr id="307" name="【公営住宅】&#10;有形固定資産減価償却率該当値テキスト"/>
        <xdr:cNvSpPr txBox="1"/>
      </xdr:nvSpPr>
      <xdr:spPr>
        <a:xfrm>
          <a:off x="4673600"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308" name="楕円 307"/>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19050</xdr:rowOff>
    </xdr:to>
    <xdr:cxnSp macro="">
      <xdr:nvCxnSpPr>
        <xdr:cNvPr id="309" name="直線コネクタ 308"/>
        <xdr:cNvCxnSpPr/>
      </xdr:nvCxnSpPr>
      <xdr:spPr>
        <a:xfrm>
          <a:off x="3797300" y="14220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76836</xdr:rowOff>
    </xdr:from>
    <xdr:to>
      <xdr:col>15</xdr:col>
      <xdr:colOff>101600</xdr:colOff>
      <xdr:row>83</xdr:row>
      <xdr:rowOff>6986</xdr:rowOff>
    </xdr:to>
    <xdr:sp macro="" textlink="">
      <xdr:nvSpPr>
        <xdr:cNvPr id="310" name="楕円 309"/>
        <xdr:cNvSpPr/>
      </xdr:nvSpPr>
      <xdr:spPr>
        <a:xfrm>
          <a:off x="2857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127636</xdr:rowOff>
    </xdr:from>
    <xdr:to>
      <xdr:col>19</xdr:col>
      <xdr:colOff>177800</xdr:colOff>
      <xdr:row>82</xdr:row>
      <xdr:rowOff>161925</xdr:rowOff>
    </xdr:to>
    <xdr:cxnSp macro="">
      <xdr:nvCxnSpPr>
        <xdr:cNvPr id="311" name="直線コネクタ 310"/>
        <xdr:cNvCxnSpPr/>
      </xdr:nvCxnSpPr>
      <xdr:spPr>
        <a:xfrm>
          <a:off x="2908300" y="141865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2" name="楕円 311"/>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127636</xdr:rowOff>
    </xdr:to>
    <xdr:cxnSp macro="">
      <xdr:nvCxnSpPr>
        <xdr:cNvPr id="313" name="直線コネクタ 312"/>
        <xdr:cNvCxnSpPr/>
      </xdr:nvCxnSpPr>
      <xdr:spPr>
        <a:xfrm>
          <a:off x="2019300" y="14150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4" name="楕円 313"/>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91439</xdr:rowOff>
    </xdr:to>
    <xdr:cxnSp macro="">
      <xdr:nvCxnSpPr>
        <xdr:cNvPr id="315" name="直線コネクタ 314"/>
        <xdr:cNvCxnSpPr/>
      </xdr:nvCxnSpPr>
      <xdr:spPr>
        <a:xfrm>
          <a:off x="1130300" y="14114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6"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7"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8"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9"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57802</xdr:rowOff>
    </xdr:from>
    <xdr:ext cx="405111" cy="259045"/>
    <xdr:sp macro="" textlink="">
      <xdr:nvSpPr>
        <xdr:cNvPr id="320" name="n_1mainValue【公営住宅】&#10;有形固定資産減価償却率"/>
        <xdr:cNvSpPr txBox="1"/>
      </xdr:nvSpPr>
      <xdr:spPr>
        <a:xfrm>
          <a:off x="35820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21" name="n_2mainValue【公営住宅】&#10;有形固定資産減価償却率"/>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22" name="n_3main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23" name="n_4mainValue【公営住宅】&#10;有形固定資産減価償却率"/>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xdr:cNvSpPr/>
      </xdr:nvSpPr>
      <xdr:spPr>
        <a:xfrm>
          <a:off x="9588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xdr:cNvSpPr/>
      </xdr:nvSpPr>
      <xdr:spPr>
        <a:xfrm>
          <a:off x="8699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xdr:cNvSpPr/>
      </xdr:nvSpPr>
      <xdr:spPr>
        <a:xfrm>
          <a:off x="7810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xdr:cNvSpPr/>
      </xdr:nvSpPr>
      <xdr:spPr>
        <a:xfrm>
          <a:off x="6921500" y="148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114957</xdr:rowOff>
    </xdr:from>
    <xdr:to>
      <xdr:col>55</xdr:col>
      <xdr:colOff>50800</xdr:colOff>
      <xdr:row>87</xdr:row>
      <xdr:rowOff>45107</xdr:rowOff>
    </xdr:to>
    <xdr:sp macro="" textlink="">
      <xdr:nvSpPr>
        <xdr:cNvPr id="365" name="楕円 364"/>
        <xdr:cNvSpPr/>
      </xdr:nvSpPr>
      <xdr:spPr>
        <a:xfrm>
          <a:off x="10426700" y="148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xdr:cNvSpPr txBox="1"/>
      </xdr:nvSpPr>
      <xdr:spPr>
        <a:xfrm>
          <a:off x="10515600"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114990</xdr:rowOff>
    </xdr:from>
    <xdr:to>
      <xdr:col>50</xdr:col>
      <xdr:colOff>165100</xdr:colOff>
      <xdr:row>87</xdr:row>
      <xdr:rowOff>45140</xdr:rowOff>
    </xdr:to>
    <xdr:sp macro="" textlink="">
      <xdr:nvSpPr>
        <xdr:cNvPr id="367" name="楕円 366"/>
        <xdr:cNvSpPr/>
      </xdr:nvSpPr>
      <xdr:spPr>
        <a:xfrm>
          <a:off x="9588500" y="148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165757</xdr:rowOff>
    </xdr:from>
    <xdr:to>
      <xdr:col>55</xdr:col>
      <xdr:colOff>0</xdr:colOff>
      <xdr:row>86</xdr:row>
      <xdr:rowOff>165790</xdr:rowOff>
    </xdr:to>
    <xdr:cxnSp macro="">
      <xdr:nvCxnSpPr>
        <xdr:cNvPr id="368" name="直線コネクタ 367"/>
        <xdr:cNvCxnSpPr/>
      </xdr:nvCxnSpPr>
      <xdr:spPr>
        <a:xfrm flipV="1">
          <a:off x="9639300" y="1491045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114990</xdr:rowOff>
    </xdr:from>
    <xdr:to>
      <xdr:col>46</xdr:col>
      <xdr:colOff>38100</xdr:colOff>
      <xdr:row>87</xdr:row>
      <xdr:rowOff>45140</xdr:rowOff>
    </xdr:to>
    <xdr:sp macro="" textlink="">
      <xdr:nvSpPr>
        <xdr:cNvPr id="369" name="楕円 368"/>
        <xdr:cNvSpPr/>
      </xdr:nvSpPr>
      <xdr:spPr>
        <a:xfrm>
          <a:off x="8699500" y="148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165790</xdr:rowOff>
    </xdr:from>
    <xdr:to>
      <xdr:col>50</xdr:col>
      <xdr:colOff>114300</xdr:colOff>
      <xdr:row>86</xdr:row>
      <xdr:rowOff>165790</xdr:rowOff>
    </xdr:to>
    <xdr:cxnSp macro="">
      <xdr:nvCxnSpPr>
        <xdr:cNvPr id="370" name="直線コネクタ 369"/>
        <xdr:cNvCxnSpPr/>
      </xdr:nvCxnSpPr>
      <xdr:spPr>
        <a:xfrm>
          <a:off x="8750300" y="14910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115022</xdr:rowOff>
    </xdr:from>
    <xdr:to>
      <xdr:col>41</xdr:col>
      <xdr:colOff>101600</xdr:colOff>
      <xdr:row>87</xdr:row>
      <xdr:rowOff>45172</xdr:rowOff>
    </xdr:to>
    <xdr:sp macro="" textlink="">
      <xdr:nvSpPr>
        <xdr:cNvPr id="371" name="楕円 370"/>
        <xdr:cNvSpPr/>
      </xdr:nvSpPr>
      <xdr:spPr>
        <a:xfrm>
          <a:off x="7810500" y="148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165790</xdr:rowOff>
    </xdr:from>
    <xdr:to>
      <xdr:col>45</xdr:col>
      <xdr:colOff>177800</xdr:colOff>
      <xdr:row>86</xdr:row>
      <xdr:rowOff>165822</xdr:rowOff>
    </xdr:to>
    <xdr:cxnSp macro="">
      <xdr:nvCxnSpPr>
        <xdr:cNvPr id="372" name="直線コネクタ 371"/>
        <xdr:cNvCxnSpPr/>
      </xdr:nvCxnSpPr>
      <xdr:spPr>
        <a:xfrm flipV="1">
          <a:off x="7861300" y="1491049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115055</xdr:rowOff>
    </xdr:from>
    <xdr:to>
      <xdr:col>36</xdr:col>
      <xdr:colOff>165100</xdr:colOff>
      <xdr:row>87</xdr:row>
      <xdr:rowOff>45205</xdr:rowOff>
    </xdr:to>
    <xdr:sp macro="" textlink="">
      <xdr:nvSpPr>
        <xdr:cNvPr id="373" name="楕円 372"/>
        <xdr:cNvSpPr/>
      </xdr:nvSpPr>
      <xdr:spPr>
        <a:xfrm>
          <a:off x="6921500" y="148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165822</xdr:rowOff>
    </xdr:from>
    <xdr:to>
      <xdr:col>41</xdr:col>
      <xdr:colOff>50800</xdr:colOff>
      <xdr:row>86</xdr:row>
      <xdr:rowOff>165855</xdr:rowOff>
    </xdr:to>
    <xdr:cxnSp macro="">
      <xdr:nvCxnSpPr>
        <xdr:cNvPr id="374" name="直線コネクタ 373"/>
        <xdr:cNvCxnSpPr/>
      </xdr:nvCxnSpPr>
      <xdr:spPr>
        <a:xfrm flipV="1">
          <a:off x="6972300" y="1491052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xdr:cNvSpPr txBox="1"/>
      </xdr:nvSpPr>
      <xdr:spPr>
        <a:xfrm>
          <a:off x="93917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xdr:cNvSpPr txBox="1"/>
      </xdr:nvSpPr>
      <xdr:spPr>
        <a:xfrm>
          <a:off x="8515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xdr:cNvSpPr txBox="1"/>
      </xdr:nvSpPr>
      <xdr:spPr>
        <a:xfrm>
          <a:off x="7626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xdr:cNvSpPr txBox="1"/>
      </xdr:nvSpPr>
      <xdr:spPr>
        <a:xfrm>
          <a:off x="6737427" y="14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36267</xdr:rowOff>
    </xdr:from>
    <xdr:ext cx="469744" cy="259045"/>
    <xdr:sp macro="" textlink="">
      <xdr:nvSpPr>
        <xdr:cNvPr id="379" name="n_1mainValue【公営住宅】&#10;一人当たり面積"/>
        <xdr:cNvSpPr txBox="1"/>
      </xdr:nvSpPr>
      <xdr:spPr>
        <a:xfrm>
          <a:off x="9391727" y="149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36267</xdr:rowOff>
    </xdr:from>
    <xdr:ext cx="469744" cy="259045"/>
    <xdr:sp macro="" textlink="">
      <xdr:nvSpPr>
        <xdr:cNvPr id="380" name="n_2mainValue【公営住宅】&#10;一人当たり面積"/>
        <xdr:cNvSpPr txBox="1"/>
      </xdr:nvSpPr>
      <xdr:spPr>
        <a:xfrm>
          <a:off x="8515427" y="149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36299</xdr:rowOff>
    </xdr:from>
    <xdr:ext cx="469744" cy="259045"/>
    <xdr:sp macro="" textlink="">
      <xdr:nvSpPr>
        <xdr:cNvPr id="381" name="n_3mainValue【公営住宅】&#10;一人当たり面積"/>
        <xdr:cNvSpPr txBox="1"/>
      </xdr:nvSpPr>
      <xdr:spPr>
        <a:xfrm>
          <a:off x="7626427" y="1495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36332</xdr:rowOff>
    </xdr:from>
    <xdr:ext cx="469744" cy="259045"/>
    <xdr:sp macro="" textlink="">
      <xdr:nvSpPr>
        <xdr:cNvPr id="382" name="n_4mainValue【公営住宅】&#10;一人当たり面積"/>
        <xdr:cNvSpPr txBox="1"/>
      </xdr:nvSpPr>
      <xdr:spPr>
        <a:xfrm>
          <a:off x="6737427" y="1495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431" name="フローチャート: 判断 430"/>
        <xdr:cNvSpPr/>
      </xdr:nvSpPr>
      <xdr:spPr>
        <a:xfrm>
          <a:off x="15430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432" name="フローチャート: 判断 431"/>
        <xdr:cNvSpPr/>
      </xdr:nvSpPr>
      <xdr:spPr>
        <a:xfrm>
          <a:off x="14541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3" name="フローチャート: 判断 432"/>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34" name="フローチャート: 判断 433"/>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440" name="楕円 439"/>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441" name="【認定こども園・幼稚園・保育所】&#10;有形固定資産減価償却率該当値テキスト"/>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442" name="楕円 441"/>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10885</xdr:rowOff>
    </xdr:to>
    <xdr:cxnSp macro="">
      <xdr:nvCxnSpPr>
        <xdr:cNvPr id="443" name="直線コネクタ 442"/>
        <xdr:cNvCxnSpPr/>
      </xdr:nvCxnSpPr>
      <xdr:spPr>
        <a:xfrm>
          <a:off x="15481300" y="702237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444" name="楕円 443"/>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40</xdr:row>
      <xdr:rowOff>164374</xdr:rowOff>
    </xdr:to>
    <xdr:cxnSp macro="">
      <xdr:nvCxnSpPr>
        <xdr:cNvPr id="445" name="直線コネクタ 444"/>
        <xdr:cNvCxnSpPr/>
      </xdr:nvCxnSpPr>
      <xdr:spPr>
        <a:xfrm>
          <a:off x="14592300" y="6996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61323</xdr:rowOff>
    </xdr:from>
    <xdr:to>
      <xdr:col>72</xdr:col>
      <xdr:colOff>38100</xdr:colOff>
      <xdr:row>40</xdr:row>
      <xdr:rowOff>162923</xdr:rowOff>
    </xdr:to>
    <xdr:sp macro="" textlink="">
      <xdr:nvSpPr>
        <xdr:cNvPr id="446" name="楕円 445"/>
        <xdr:cNvSpPr/>
      </xdr:nvSpPr>
      <xdr:spPr>
        <a:xfrm>
          <a:off x="1365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40</xdr:row>
      <xdr:rowOff>138249</xdr:rowOff>
    </xdr:to>
    <xdr:cxnSp macro="">
      <xdr:nvCxnSpPr>
        <xdr:cNvPr id="447" name="直線コネクタ 446"/>
        <xdr:cNvCxnSpPr/>
      </xdr:nvCxnSpPr>
      <xdr:spPr>
        <a:xfrm>
          <a:off x="13703300" y="69701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448" name="楕円 447"/>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112123</xdr:rowOff>
    </xdr:to>
    <xdr:cxnSp macro="">
      <xdr:nvCxnSpPr>
        <xdr:cNvPr id="449" name="直線コネクタ 448"/>
        <xdr:cNvCxnSpPr/>
      </xdr:nvCxnSpPr>
      <xdr:spPr>
        <a:xfrm>
          <a:off x="12814300" y="6940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169653</xdr:rowOff>
    </xdr:from>
    <xdr:ext cx="405111" cy="259045"/>
    <xdr:sp macro="" textlink="">
      <xdr:nvSpPr>
        <xdr:cNvPr id="450" name="n_1aveValue【認定こども園・幼稚園・保育所】&#10;有形固定資産減価償却率"/>
        <xdr:cNvSpPr txBox="1"/>
      </xdr:nvSpPr>
      <xdr:spPr>
        <a:xfrm>
          <a:off x="152660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451" name="n_2aveValue【認定こども園・幼稚園・保育所】&#10;有形固定資産減価償却率"/>
        <xdr:cNvSpPr txBox="1"/>
      </xdr:nvSpPr>
      <xdr:spPr>
        <a:xfrm>
          <a:off x="14389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52"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453" name="n_4aveValue【認定こども園・幼稚園・保育所】&#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454" name="n_1mainValue【認定こども園・幼稚園・保育所】&#10;有形固定資産減価償却率"/>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455" name="n_2mainValue【認定こども園・幼稚園・保育所】&#10;有形固定資産減価償却率"/>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456" name="n_3mainValue【認定こども園・幼稚園・保育所】&#10;有形固定資産減価償却率"/>
        <xdr:cNvSpPr txBox="1"/>
      </xdr:nvSpPr>
      <xdr:spPr>
        <a:xfrm>
          <a:off x="13500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457" name="n_4mainValue【認定こども園・幼稚園・保育所】&#10;有形固定資産減価償却率"/>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488" name="【認定こども園・幼稚園・保育所】&#10;一人当たり面積平均値テキスト"/>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90" name="フローチャート: 判断 489"/>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491" name="フローチャート: 判断 490"/>
        <xdr:cNvSpPr/>
      </xdr:nvSpPr>
      <xdr:spPr>
        <a:xfrm>
          <a:off x="20383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492" name="フローチャート: 判断 491"/>
        <xdr:cNvSpPr/>
      </xdr:nvSpPr>
      <xdr:spPr>
        <a:xfrm>
          <a:off x="19494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493" name="フローチャート: 判断 492"/>
        <xdr:cNvSpPr/>
      </xdr:nvSpPr>
      <xdr:spPr>
        <a:xfrm>
          <a:off x="18605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12337</xdr:rowOff>
    </xdr:from>
    <xdr:to>
      <xdr:col>116</xdr:col>
      <xdr:colOff>114300</xdr:colOff>
      <xdr:row>40</xdr:row>
      <xdr:rowOff>113937</xdr:rowOff>
    </xdr:to>
    <xdr:sp macro="" textlink="">
      <xdr:nvSpPr>
        <xdr:cNvPr id="499" name="楕円 498"/>
        <xdr:cNvSpPr/>
      </xdr:nvSpPr>
      <xdr:spPr>
        <a:xfrm>
          <a:off x="22110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162214</xdr:rowOff>
    </xdr:from>
    <xdr:ext cx="469744" cy="259045"/>
    <xdr:sp macro="" textlink="">
      <xdr:nvSpPr>
        <xdr:cNvPr id="500" name="【認定こども園・幼稚園・保育所】&#10;一人当たり面積該当値テキスト"/>
        <xdr:cNvSpPr txBox="1"/>
      </xdr:nvSpPr>
      <xdr:spPr>
        <a:xfrm>
          <a:off x="22199600"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xdr:rowOff>
    </xdr:from>
    <xdr:to>
      <xdr:col>112</xdr:col>
      <xdr:colOff>38100</xdr:colOff>
      <xdr:row>40</xdr:row>
      <xdr:rowOff>113937</xdr:rowOff>
    </xdr:to>
    <xdr:sp macro="" textlink="">
      <xdr:nvSpPr>
        <xdr:cNvPr id="501" name="楕円 500"/>
        <xdr:cNvSpPr/>
      </xdr:nvSpPr>
      <xdr:spPr>
        <a:xfrm>
          <a:off x="2127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63137</xdr:rowOff>
    </xdr:from>
    <xdr:to>
      <xdr:col>116</xdr:col>
      <xdr:colOff>63500</xdr:colOff>
      <xdr:row>40</xdr:row>
      <xdr:rowOff>63137</xdr:rowOff>
    </xdr:to>
    <xdr:cxnSp macro="">
      <xdr:nvCxnSpPr>
        <xdr:cNvPr id="502" name="直線コネクタ 501"/>
        <xdr:cNvCxnSpPr/>
      </xdr:nvCxnSpPr>
      <xdr:spPr>
        <a:xfrm>
          <a:off x="21323300" y="6921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125004</xdr:rowOff>
    </xdr:from>
    <xdr:to>
      <xdr:col>107</xdr:col>
      <xdr:colOff>101600</xdr:colOff>
      <xdr:row>40</xdr:row>
      <xdr:rowOff>55154</xdr:rowOff>
    </xdr:to>
    <xdr:sp macro="" textlink="">
      <xdr:nvSpPr>
        <xdr:cNvPr id="503" name="楕円 502"/>
        <xdr:cNvSpPr/>
      </xdr:nvSpPr>
      <xdr:spPr>
        <a:xfrm>
          <a:off x="2038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xdr:rowOff>
    </xdr:from>
    <xdr:to>
      <xdr:col>111</xdr:col>
      <xdr:colOff>177800</xdr:colOff>
      <xdr:row>40</xdr:row>
      <xdr:rowOff>63137</xdr:rowOff>
    </xdr:to>
    <xdr:cxnSp macro="">
      <xdr:nvCxnSpPr>
        <xdr:cNvPr id="504" name="直線コネクタ 503"/>
        <xdr:cNvCxnSpPr/>
      </xdr:nvCxnSpPr>
      <xdr:spPr>
        <a:xfrm>
          <a:off x="20434300" y="68623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05" name="楕円 504"/>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xdr:rowOff>
    </xdr:from>
    <xdr:to>
      <xdr:col>107</xdr:col>
      <xdr:colOff>50800</xdr:colOff>
      <xdr:row>40</xdr:row>
      <xdr:rowOff>7620</xdr:rowOff>
    </xdr:to>
    <xdr:cxnSp macro="">
      <xdr:nvCxnSpPr>
        <xdr:cNvPr id="506" name="直線コネクタ 505"/>
        <xdr:cNvCxnSpPr/>
      </xdr:nvCxnSpPr>
      <xdr:spPr>
        <a:xfrm flipV="1">
          <a:off x="19545300" y="68623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07" name="楕円 506"/>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508" name="直線コネクタ 507"/>
        <xdr:cNvCxnSpPr/>
      </xdr:nvCxnSpPr>
      <xdr:spPr>
        <a:xfrm>
          <a:off x="18656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9"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510" name="n_2aveValue【認定こども園・幼稚園・保育所】&#10;一人当たり面積"/>
        <xdr:cNvSpPr txBox="1"/>
      </xdr:nvSpPr>
      <xdr:spPr>
        <a:xfrm>
          <a:off x="20199427"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511" name="n_3aveValue【認定こども園・幼稚園・保育所】&#10;一人当たり面積"/>
        <xdr:cNvSpPr txBox="1"/>
      </xdr:nvSpPr>
      <xdr:spPr>
        <a:xfrm>
          <a:off x="19310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512" name="n_4aveValue【認定こども園・幼稚園・保育所】&#10;一人当たり面積"/>
        <xdr:cNvSpPr txBox="1"/>
      </xdr:nvSpPr>
      <xdr:spPr>
        <a:xfrm>
          <a:off x="18421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105064</xdr:rowOff>
    </xdr:from>
    <xdr:ext cx="469744" cy="259045"/>
    <xdr:sp macro="" textlink="">
      <xdr:nvSpPr>
        <xdr:cNvPr id="513" name="n_1mainValue【認定こども園・幼稚園・保育所】&#10;一人当たり面積"/>
        <xdr:cNvSpPr txBox="1"/>
      </xdr:nvSpPr>
      <xdr:spPr>
        <a:xfrm>
          <a:off x="210757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46281</xdr:rowOff>
    </xdr:from>
    <xdr:ext cx="469744" cy="259045"/>
    <xdr:sp macro="" textlink="">
      <xdr:nvSpPr>
        <xdr:cNvPr id="514" name="n_2mainValue【認定こども園・幼稚園・保育所】&#10;一人当たり面積"/>
        <xdr:cNvSpPr txBox="1"/>
      </xdr:nvSpPr>
      <xdr:spPr>
        <a:xfrm>
          <a:off x="20199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15"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16" name="n_4mainValue【認定こども園・幼稚園・保育所】&#10;一人当たり面積"/>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8" name="フローチャート: 判断 547"/>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9" name="フローチャート: 判断 548"/>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0" name="フローチャート: 判断 549"/>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51" name="フローチャート: 判断 550"/>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57" name="楕円 556"/>
        <xdr:cNvSpPr/>
      </xdr:nvSpPr>
      <xdr:spPr>
        <a:xfrm>
          <a:off x="16268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8272</xdr:rowOff>
    </xdr:from>
    <xdr:ext cx="405111" cy="259045"/>
    <xdr:sp macro="" textlink="">
      <xdr:nvSpPr>
        <xdr:cNvPr id="558" name="【学校施設】&#10;有形固定資産減価償却率該当値テキスト"/>
        <xdr:cNvSpPr txBox="1"/>
      </xdr:nvSpPr>
      <xdr:spPr>
        <a:xfrm>
          <a:off x="16357600"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59" name="楕円 558"/>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36195</xdr:rowOff>
    </xdr:to>
    <xdr:cxnSp macro="">
      <xdr:nvCxnSpPr>
        <xdr:cNvPr id="560" name="直線コネクタ 559"/>
        <xdr:cNvCxnSpPr/>
      </xdr:nvCxnSpPr>
      <xdr:spPr>
        <a:xfrm>
          <a:off x="15481300" y="102831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61" name="楕円 560"/>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59</xdr:row>
      <xdr:rowOff>167640</xdr:rowOff>
    </xdr:to>
    <xdr:cxnSp macro="">
      <xdr:nvCxnSpPr>
        <xdr:cNvPr id="562" name="直線コネクタ 561"/>
        <xdr:cNvCxnSpPr/>
      </xdr:nvCxnSpPr>
      <xdr:spPr>
        <a:xfrm>
          <a:off x="14592300" y="10267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63" name="楕円 562"/>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59</xdr:row>
      <xdr:rowOff>152400</xdr:rowOff>
    </xdr:to>
    <xdr:cxnSp macro="">
      <xdr:nvCxnSpPr>
        <xdr:cNvPr id="564" name="直線コネクタ 563"/>
        <xdr:cNvCxnSpPr/>
      </xdr:nvCxnSpPr>
      <xdr:spPr>
        <a:xfrm>
          <a:off x="13703300" y="1025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65" name="楕円 564"/>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140970</xdr:rowOff>
    </xdr:to>
    <xdr:cxnSp macro="">
      <xdr:nvCxnSpPr>
        <xdr:cNvPr id="566" name="直線コネクタ 565"/>
        <xdr:cNvCxnSpPr/>
      </xdr:nvCxnSpPr>
      <xdr:spPr>
        <a:xfrm>
          <a:off x="12814300" y="1021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7"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8"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9"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70" name="n_4aveValue【学校施設】&#10;有形固定資産減価償却率"/>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63517</xdr:rowOff>
    </xdr:from>
    <xdr:ext cx="405111" cy="259045"/>
    <xdr:sp macro="" textlink="">
      <xdr:nvSpPr>
        <xdr:cNvPr id="571" name="n_1mainValue【学校施設】&#10;有形固定資産減価償却率"/>
        <xdr:cNvSpPr txBox="1"/>
      </xdr:nvSpPr>
      <xdr:spPr>
        <a:xfrm>
          <a:off x="15266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72" name="n_2main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73" name="n_3main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74" name="n_4main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608" name="フローチャート: 判断 607"/>
        <xdr:cNvSpPr/>
      </xdr:nvSpPr>
      <xdr:spPr>
        <a:xfrm>
          <a:off x="21272500" y="1062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609" name="フローチャート: 判断 608"/>
        <xdr:cNvSpPr/>
      </xdr:nvSpPr>
      <xdr:spPr>
        <a:xfrm>
          <a:off x="20383500" y="106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610" name="フローチャート: 判断 609"/>
        <xdr:cNvSpPr/>
      </xdr:nvSpPr>
      <xdr:spPr>
        <a:xfrm>
          <a:off x="19494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611" name="フローチャート: 判断 610"/>
        <xdr:cNvSpPr/>
      </xdr:nvSpPr>
      <xdr:spPr>
        <a:xfrm>
          <a:off x="18605500" y="106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130121</xdr:rowOff>
    </xdr:from>
    <xdr:to>
      <xdr:col>116</xdr:col>
      <xdr:colOff>114300</xdr:colOff>
      <xdr:row>64</xdr:row>
      <xdr:rowOff>60271</xdr:rowOff>
    </xdr:to>
    <xdr:sp macro="" textlink="">
      <xdr:nvSpPr>
        <xdr:cNvPr id="617" name="楕円 616"/>
        <xdr:cNvSpPr/>
      </xdr:nvSpPr>
      <xdr:spPr>
        <a:xfrm>
          <a:off x="22110700" y="109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45048</xdr:rowOff>
    </xdr:from>
    <xdr:ext cx="469744" cy="259045"/>
    <xdr:sp macro="" textlink="">
      <xdr:nvSpPr>
        <xdr:cNvPr id="618" name="【学校施設】&#10;一人当たり面積該当値テキスト"/>
        <xdr:cNvSpPr txBox="1"/>
      </xdr:nvSpPr>
      <xdr:spPr>
        <a:xfrm>
          <a:off x="22199600" y="108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132733</xdr:rowOff>
    </xdr:from>
    <xdr:to>
      <xdr:col>112</xdr:col>
      <xdr:colOff>38100</xdr:colOff>
      <xdr:row>64</xdr:row>
      <xdr:rowOff>62883</xdr:rowOff>
    </xdr:to>
    <xdr:sp macro="" textlink="">
      <xdr:nvSpPr>
        <xdr:cNvPr id="619" name="楕円 618"/>
        <xdr:cNvSpPr/>
      </xdr:nvSpPr>
      <xdr:spPr>
        <a:xfrm>
          <a:off x="21272500" y="109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9471</xdr:rowOff>
    </xdr:from>
    <xdr:to>
      <xdr:col>116</xdr:col>
      <xdr:colOff>63500</xdr:colOff>
      <xdr:row>64</xdr:row>
      <xdr:rowOff>12083</xdr:rowOff>
    </xdr:to>
    <xdr:cxnSp macro="">
      <xdr:nvCxnSpPr>
        <xdr:cNvPr id="620" name="直線コネクタ 619"/>
        <xdr:cNvCxnSpPr/>
      </xdr:nvCxnSpPr>
      <xdr:spPr>
        <a:xfrm flipV="1">
          <a:off x="21323300" y="10982271"/>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135019</xdr:rowOff>
    </xdr:from>
    <xdr:to>
      <xdr:col>107</xdr:col>
      <xdr:colOff>101600</xdr:colOff>
      <xdr:row>64</xdr:row>
      <xdr:rowOff>65169</xdr:rowOff>
    </xdr:to>
    <xdr:sp macro="" textlink="">
      <xdr:nvSpPr>
        <xdr:cNvPr id="621" name="楕円 620"/>
        <xdr:cNvSpPr/>
      </xdr:nvSpPr>
      <xdr:spPr>
        <a:xfrm>
          <a:off x="20383500" y="109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12083</xdr:rowOff>
    </xdr:from>
    <xdr:to>
      <xdr:col>111</xdr:col>
      <xdr:colOff>177800</xdr:colOff>
      <xdr:row>64</xdr:row>
      <xdr:rowOff>14369</xdr:rowOff>
    </xdr:to>
    <xdr:cxnSp macro="">
      <xdr:nvCxnSpPr>
        <xdr:cNvPr id="622" name="直線コネクタ 621"/>
        <xdr:cNvCxnSpPr/>
      </xdr:nvCxnSpPr>
      <xdr:spPr>
        <a:xfrm flipV="1">
          <a:off x="20434300" y="109848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138612</xdr:rowOff>
    </xdr:from>
    <xdr:to>
      <xdr:col>102</xdr:col>
      <xdr:colOff>165100</xdr:colOff>
      <xdr:row>64</xdr:row>
      <xdr:rowOff>68762</xdr:rowOff>
    </xdr:to>
    <xdr:sp macro="" textlink="">
      <xdr:nvSpPr>
        <xdr:cNvPr id="623" name="楕円 622"/>
        <xdr:cNvSpPr/>
      </xdr:nvSpPr>
      <xdr:spPr>
        <a:xfrm>
          <a:off x="19494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14369</xdr:rowOff>
    </xdr:from>
    <xdr:to>
      <xdr:col>107</xdr:col>
      <xdr:colOff>50800</xdr:colOff>
      <xdr:row>64</xdr:row>
      <xdr:rowOff>17962</xdr:rowOff>
    </xdr:to>
    <xdr:cxnSp macro="">
      <xdr:nvCxnSpPr>
        <xdr:cNvPr id="624" name="直線コネクタ 623"/>
        <xdr:cNvCxnSpPr/>
      </xdr:nvCxnSpPr>
      <xdr:spPr>
        <a:xfrm flipV="1">
          <a:off x="19545300" y="1098716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131101</xdr:rowOff>
    </xdr:from>
    <xdr:to>
      <xdr:col>98</xdr:col>
      <xdr:colOff>38100</xdr:colOff>
      <xdr:row>56</xdr:row>
      <xdr:rowOff>61251</xdr:rowOff>
    </xdr:to>
    <xdr:sp macro="" textlink="">
      <xdr:nvSpPr>
        <xdr:cNvPr id="625" name="楕円 624"/>
        <xdr:cNvSpPr/>
      </xdr:nvSpPr>
      <xdr:spPr>
        <a:xfrm>
          <a:off x="18605500" y="95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10451</xdr:rowOff>
    </xdr:from>
    <xdr:to>
      <xdr:col>102</xdr:col>
      <xdr:colOff>114300</xdr:colOff>
      <xdr:row>64</xdr:row>
      <xdr:rowOff>17962</xdr:rowOff>
    </xdr:to>
    <xdr:cxnSp macro="">
      <xdr:nvCxnSpPr>
        <xdr:cNvPr id="626" name="直線コネクタ 625"/>
        <xdr:cNvCxnSpPr/>
      </xdr:nvCxnSpPr>
      <xdr:spPr>
        <a:xfrm>
          <a:off x="18656300" y="9611651"/>
          <a:ext cx="889000" cy="137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627" name="n_1aveValue【学校施設】&#10;一人当たり面積"/>
        <xdr:cNvSpPr txBox="1"/>
      </xdr:nvSpPr>
      <xdr:spPr>
        <a:xfrm>
          <a:off x="21075727"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628" name="n_2aveValue【学校施設】&#10;一人当たり面積"/>
        <xdr:cNvSpPr txBox="1"/>
      </xdr:nvSpPr>
      <xdr:spPr>
        <a:xfrm>
          <a:off x="20199427" y="10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629" name="n_3aveValue【学校施設】&#10;一人当たり面積"/>
        <xdr:cNvSpPr txBox="1"/>
      </xdr:nvSpPr>
      <xdr:spPr>
        <a:xfrm>
          <a:off x="19310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65440</xdr:rowOff>
    </xdr:from>
    <xdr:ext cx="469744" cy="259045"/>
    <xdr:sp macro="" textlink="">
      <xdr:nvSpPr>
        <xdr:cNvPr id="630" name="n_4aveValue【学校施設】&#10;一人当たり面積"/>
        <xdr:cNvSpPr txBox="1"/>
      </xdr:nvSpPr>
      <xdr:spPr>
        <a:xfrm>
          <a:off x="18421427" y="106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54010</xdr:rowOff>
    </xdr:from>
    <xdr:ext cx="469744" cy="259045"/>
    <xdr:sp macro="" textlink="">
      <xdr:nvSpPr>
        <xdr:cNvPr id="631" name="n_1mainValue【学校施設】&#10;一人当たり面積"/>
        <xdr:cNvSpPr txBox="1"/>
      </xdr:nvSpPr>
      <xdr:spPr>
        <a:xfrm>
          <a:off x="21075727" y="110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56296</xdr:rowOff>
    </xdr:from>
    <xdr:ext cx="469744" cy="259045"/>
    <xdr:sp macro="" textlink="">
      <xdr:nvSpPr>
        <xdr:cNvPr id="632" name="n_2mainValue【学校施設】&#10;一人当たり面積"/>
        <xdr:cNvSpPr txBox="1"/>
      </xdr:nvSpPr>
      <xdr:spPr>
        <a:xfrm>
          <a:off x="20199427" y="110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59889</xdr:rowOff>
    </xdr:from>
    <xdr:ext cx="469744" cy="259045"/>
    <xdr:sp macro="" textlink="">
      <xdr:nvSpPr>
        <xdr:cNvPr id="633" name="n_3mainValue【学校施設】&#10;一人当たり面積"/>
        <xdr:cNvSpPr txBox="1"/>
      </xdr:nvSpPr>
      <xdr:spPr>
        <a:xfrm>
          <a:off x="19310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77778</xdr:rowOff>
    </xdr:from>
    <xdr:ext cx="469744" cy="259045"/>
    <xdr:sp macro="" textlink="">
      <xdr:nvSpPr>
        <xdr:cNvPr id="634" name="n_4mainValue【学校施設】&#10;一人当たり面積"/>
        <xdr:cNvSpPr txBox="1"/>
      </xdr:nvSpPr>
      <xdr:spPr>
        <a:xfrm>
          <a:off x="18421427" y="93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6" name="直線コネクタ 6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7" name="テキスト ボックス 64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8" name="直線コネクタ 6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9" name="テキスト ボックス 6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0" name="直線コネクタ 6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1" name="テキスト ボックス 6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2" name="直線コネクタ 6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3" name="テキスト ボックス 6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4" name="直線コネクタ 6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55" name="テキスト ボックス 65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25400</xdr:rowOff>
    </xdr:from>
    <xdr:to>
      <xdr:col>85</xdr:col>
      <xdr:colOff>126364</xdr:colOff>
      <xdr:row>85</xdr:row>
      <xdr:rowOff>31750</xdr:rowOff>
    </xdr:to>
    <xdr:cxnSp macro="">
      <xdr:nvCxnSpPr>
        <xdr:cNvPr id="658" name="直線コネクタ 657"/>
        <xdr:cNvCxnSpPr/>
      </xdr:nvCxnSpPr>
      <xdr:spPr>
        <a:xfrm flipV="1">
          <a:off x="16318864" y="133985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9"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60" name="直線コネクタ 65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143527</xdr:rowOff>
    </xdr:from>
    <xdr:ext cx="340478" cy="259045"/>
    <xdr:sp macro="" textlink="">
      <xdr:nvSpPr>
        <xdr:cNvPr id="661" name="【児童館】&#10;有形固定資産減価償却率最大値テキスト"/>
        <xdr:cNvSpPr txBox="1"/>
      </xdr:nvSpPr>
      <xdr:spPr>
        <a:xfrm>
          <a:off x="16357600" y="1317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62" name="直線コネクタ 66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113047</xdr:rowOff>
    </xdr:from>
    <xdr:ext cx="405111" cy="259045"/>
    <xdr:sp macro="" textlink="">
      <xdr:nvSpPr>
        <xdr:cNvPr id="663" name="【児童館】&#10;有形固定資産減価償却率平均値テキスト"/>
        <xdr:cNvSpPr txBox="1"/>
      </xdr:nvSpPr>
      <xdr:spPr>
        <a:xfrm>
          <a:off x="16357600" y="1400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134620</xdr:rowOff>
    </xdr:from>
    <xdr:to>
      <xdr:col>85</xdr:col>
      <xdr:colOff>177800</xdr:colOff>
      <xdr:row>82</xdr:row>
      <xdr:rowOff>64770</xdr:rowOff>
    </xdr:to>
    <xdr:sp macro="" textlink="">
      <xdr:nvSpPr>
        <xdr:cNvPr id="664" name="フローチャート: 判断 663"/>
        <xdr:cNvSpPr/>
      </xdr:nvSpPr>
      <xdr:spPr>
        <a:xfrm>
          <a:off x="16268700" y="1402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65" name="フローチャート: 判断 664"/>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666" name="フローチャート: 判断 665"/>
        <xdr:cNvSpPr/>
      </xdr:nvSpPr>
      <xdr:spPr>
        <a:xfrm>
          <a:off x="14541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67" name="フローチャート: 判断 666"/>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121920</xdr:rowOff>
    </xdr:from>
    <xdr:to>
      <xdr:col>67</xdr:col>
      <xdr:colOff>101600</xdr:colOff>
      <xdr:row>82</xdr:row>
      <xdr:rowOff>52070</xdr:rowOff>
    </xdr:to>
    <xdr:sp macro="" textlink="">
      <xdr:nvSpPr>
        <xdr:cNvPr id="668" name="フローチャート: 判断 667"/>
        <xdr:cNvSpPr/>
      </xdr:nvSpPr>
      <xdr:spPr>
        <a:xfrm>
          <a:off x="12763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27939</xdr:rowOff>
    </xdr:from>
    <xdr:to>
      <xdr:col>85</xdr:col>
      <xdr:colOff>177800</xdr:colOff>
      <xdr:row>78</xdr:row>
      <xdr:rowOff>129539</xdr:rowOff>
    </xdr:to>
    <xdr:sp macro="" textlink="">
      <xdr:nvSpPr>
        <xdr:cNvPr id="674" name="楕円 673"/>
        <xdr:cNvSpPr/>
      </xdr:nvSpPr>
      <xdr:spPr>
        <a:xfrm>
          <a:off x="162687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114316</xdr:rowOff>
    </xdr:from>
    <xdr:ext cx="340478" cy="259045"/>
    <xdr:sp macro="" textlink="">
      <xdr:nvSpPr>
        <xdr:cNvPr id="675" name="【児童館】&#10;有形固定資産減価償却率該当値テキスト"/>
        <xdr:cNvSpPr txBox="1"/>
      </xdr:nvSpPr>
      <xdr:spPr>
        <a:xfrm>
          <a:off x="16357600" y="13315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140970</xdr:rowOff>
    </xdr:from>
    <xdr:to>
      <xdr:col>81</xdr:col>
      <xdr:colOff>101600</xdr:colOff>
      <xdr:row>78</xdr:row>
      <xdr:rowOff>71120</xdr:rowOff>
    </xdr:to>
    <xdr:sp macro="" textlink="">
      <xdr:nvSpPr>
        <xdr:cNvPr id="676" name="楕円 675"/>
        <xdr:cNvSpPr/>
      </xdr:nvSpPr>
      <xdr:spPr>
        <a:xfrm>
          <a:off x="15430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20320</xdr:rowOff>
    </xdr:from>
    <xdr:to>
      <xdr:col>85</xdr:col>
      <xdr:colOff>127000</xdr:colOff>
      <xdr:row>78</xdr:row>
      <xdr:rowOff>78739</xdr:rowOff>
    </xdr:to>
    <xdr:cxnSp macro="">
      <xdr:nvCxnSpPr>
        <xdr:cNvPr id="677" name="直線コネクタ 676"/>
        <xdr:cNvCxnSpPr/>
      </xdr:nvCxnSpPr>
      <xdr:spPr>
        <a:xfrm>
          <a:off x="15481300" y="13393420"/>
          <a:ext cx="8382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78" name="楕円 677"/>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20320</xdr:rowOff>
    </xdr:to>
    <xdr:cxnSp macro="">
      <xdr:nvCxnSpPr>
        <xdr:cNvPr id="679" name="直線コネクタ 678"/>
        <xdr:cNvCxnSpPr/>
      </xdr:nvCxnSpPr>
      <xdr:spPr>
        <a:xfrm>
          <a:off x="14592300" y="133350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680" name="n_1aveValue【児童館】&#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163847</xdr:rowOff>
    </xdr:from>
    <xdr:ext cx="405111" cy="259045"/>
    <xdr:sp macro="" textlink="">
      <xdr:nvSpPr>
        <xdr:cNvPr id="681" name="n_2aveValue【児童館】&#10;有形固定資産減価償却率"/>
        <xdr:cNvSpPr txBox="1"/>
      </xdr:nvSpPr>
      <xdr:spPr>
        <a:xfrm>
          <a:off x="14389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82"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68597</xdr:rowOff>
    </xdr:from>
    <xdr:ext cx="405111" cy="259045"/>
    <xdr:sp macro="" textlink="">
      <xdr:nvSpPr>
        <xdr:cNvPr id="683" name="n_4aveValue【児童館】&#10;有形固定資産減価償却率"/>
        <xdr:cNvSpPr txBox="1"/>
      </xdr:nvSpPr>
      <xdr:spPr>
        <a:xfrm>
          <a:off x="12611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87647</xdr:rowOff>
    </xdr:from>
    <xdr:ext cx="340478" cy="259045"/>
    <xdr:sp macro="" textlink="">
      <xdr:nvSpPr>
        <xdr:cNvPr id="684" name="n_1mainValue【児童館】&#10;有形固定資産減価償却率"/>
        <xdr:cNvSpPr txBox="1"/>
      </xdr:nvSpPr>
      <xdr:spPr>
        <a:xfrm>
          <a:off x="15298361" y="1311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29227</xdr:rowOff>
    </xdr:from>
    <xdr:ext cx="340478" cy="259045"/>
    <xdr:sp macro="" textlink="">
      <xdr:nvSpPr>
        <xdr:cNvPr id="685" name="n_2mainValue【児童館】&#10;有形固定資産減価償却率"/>
        <xdr:cNvSpPr txBox="1"/>
      </xdr:nvSpPr>
      <xdr:spPr>
        <a:xfrm>
          <a:off x="14422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09" name="直線コネクタ 708"/>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0"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1" name="直線コネクタ 71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12"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13" name="直線コネクタ 71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14" name="【児童館】&#10;一人当たり面積平均値テキスト"/>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5" name="フローチャート: 判断 714"/>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6" name="フローチャート: 判断 715"/>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7" name="フローチャート: 判断 716"/>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8" name="フローチャート: 判断 717"/>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9" name="フローチャート: 判断 718"/>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25" name="楕円 724"/>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26" name="【児童館】&#10;一人当たり面積該当値テキスト"/>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27" name="楕円 726"/>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728" name="直線コネクタ 727"/>
        <xdr:cNvCxnSpPr/>
      </xdr:nvCxnSpPr>
      <xdr:spPr>
        <a:xfrm>
          <a:off x="21323300" y="1466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729" name="楕円 728"/>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730" name="直線コネクタ 729"/>
        <xdr:cNvCxnSpPr/>
      </xdr:nvCxnSpPr>
      <xdr:spPr>
        <a:xfrm>
          <a:off x="20434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1"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32" name="n_2aveValue【児童館】&#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3" name="n_3aveValue【児童館】&#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4" name="n_4aveValue【児童館】&#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735" name="n_1mainValue【児童館】&#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736" name="n_2mainValue【児童館】&#10;一人当たり面積"/>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59" name="直線コネクタ 758"/>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60"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61" name="直線コネクタ 760"/>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62"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63" name="直線コネクタ 762"/>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64"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65" name="フローチャート: 判断 764"/>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766" name="フローチャート: 判断 765"/>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67" name="フローチャート: 判断 766"/>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68" name="フローチャート: 判断 767"/>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769" name="フローチャート: 判断 768"/>
        <xdr:cNvSpPr/>
      </xdr:nvSpPr>
      <xdr:spPr>
        <a:xfrm>
          <a:off x="12763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775" name="楕円 774"/>
        <xdr:cNvSpPr/>
      </xdr:nvSpPr>
      <xdr:spPr>
        <a:xfrm>
          <a:off x="16268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131842</xdr:rowOff>
    </xdr:from>
    <xdr:ext cx="405111" cy="259045"/>
    <xdr:sp macro="" textlink="">
      <xdr:nvSpPr>
        <xdr:cNvPr id="776" name="【公民館】&#10;有形固定資産減価償却率該当値テキスト"/>
        <xdr:cNvSpPr txBox="1"/>
      </xdr:nvSpPr>
      <xdr:spPr>
        <a:xfrm>
          <a:off x="16357600" y="179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109982</xdr:rowOff>
    </xdr:from>
    <xdr:to>
      <xdr:col>81</xdr:col>
      <xdr:colOff>101600</xdr:colOff>
      <xdr:row>105</xdr:row>
      <xdr:rowOff>40132</xdr:rowOff>
    </xdr:to>
    <xdr:sp macro="" textlink="">
      <xdr:nvSpPr>
        <xdr:cNvPr id="777" name="楕円 776"/>
        <xdr:cNvSpPr/>
      </xdr:nvSpPr>
      <xdr:spPr>
        <a:xfrm>
          <a:off x="15430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160782</xdr:rowOff>
    </xdr:from>
    <xdr:to>
      <xdr:col>85</xdr:col>
      <xdr:colOff>127000</xdr:colOff>
      <xdr:row>105</xdr:row>
      <xdr:rowOff>32765</xdr:rowOff>
    </xdr:to>
    <xdr:cxnSp macro="">
      <xdr:nvCxnSpPr>
        <xdr:cNvPr id="778" name="直線コネクタ 777"/>
        <xdr:cNvCxnSpPr/>
      </xdr:nvCxnSpPr>
      <xdr:spPr>
        <a:xfrm>
          <a:off x="15481300" y="179915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61976</xdr:rowOff>
    </xdr:from>
    <xdr:to>
      <xdr:col>76</xdr:col>
      <xdr:colOff>165100</xdr:colOff>
      <xdr:row>104</xdr:row>
      <xdr:rowOff>163576</xdr:rowOff>
    </xdr:to>
    <xdr:sp macro="" textlink="">
      <xdr:nvSpPr>
        <xdr:cNvPr id="779" name="楕円 778"/>
        <xdr:cNvSpPr/>
      </xdr:nvSpPr>
      <xdr:spPr>
        <a:xfrm>
          <a:off x="14541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112776</xdr:rowOff>
    </xdr:from>
    <xdr:to>
      <xdr:col>81</xdr:col>
      <xdr:colOff>50800</xdr:colOff>
      <xdr:row>104</xdr:row>
      <xdr:rowOff>160782</xdr:rowOff>
    </xdr:to>
    <xdr:cxnSp macro="">
      <xdr:nvCxnSpPr>
        <xdr:cNvPr id="780" name="直線コネクタ 779"/>
        <xdr:cNvCxnSpPr/>
      </xdr:nvCxnSpPr>
      <xdr:spPr>
        <a:xfrm>
          <a:off x="14592300" y="179435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xdr:rowOff>
    </xdr:from>
    <xdr:to>
      <xdr:col>72</xdr:col>
      <xdr:colOff>38100</xdr:colOff>
      <xdr:row>104</xdr:row>
      <xdr:rowOff>106426</xdr:rowOff>
    </xdr:to>
    <xdr:sp macro="" textlink="">
      <xdr:nvSpPr>
        <xdr:cNvPr id="781" name="楕円 780"/>
        <xdr:cNvSpPr/>
      </xdr:nvSpPr>
      <xdr:spPr>
        <a:xfrm>
          <a:off x="13652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55626</xdr:rowOff>
    </xdr:from>
    <xdr:to>
      <xdr:col>76</xdr:col>
      <xdr:colOff>114300</xdr:colOff>
      <xdr:row>104</xdr:row>
      <xdr:rowOff>112776</xdr:rowOff>
    </xdr:to>
    <xdr:cxnSp macro="">
      <xdr:nvCxnSpPr>
        <xdr:cNvPr id="782" name="直線コネクタ 781"/>
        <xdr:cNvCxnSpPr/>
      </xdr:nvCxnSpPr>
      <xdr:spPr>
        <a:xfrm>
          <a:off x="13703300" y="178864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114554</xdr:rowOff>
    </xdr:from>
    <xdr:to>
      <xdr:col>67</xdr:col>
      <xdr:colOff>101600</xdr:colOff>
      <xdr:row>104</xdr:row>
      <xdr:rowOff>44704</xdr:rowOff>
    </xdr:to>
    <xdr:sp macro="" textlink="">
      <xdr:nvSpPr>
        <xdr:cNvPr id="783" name="楕円 782"/>
        <xdr:cNvSpPr/>
      </xdr:nvSpPr>
      <xdr:spPr>
        <a:xfrm>
          <a:off x="12763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165354</xdr:rowOff>
    </xdr:from>
    <xdr:to>
      <xdr:col>71</xdr:col>
      <xdr:colOff>177800</xdr:colOff>
      <xdr:row>104</xdr:row>
      <xdr:rowOff>55626</xdr:rowOff>
    </xdr:to>
    <xdr:cxnSp macro="">
      <xdr:nvCxnSpPr>
        <xdr:cNvPr id="784" name="直線コネクタ 783"/>
        <xdr:cNvCxnSpPr/>
      </xdr:nvCxnSpPr>
      <xdr:spPr>
        <a:xfrm>
          <a:off x="12814300" y="1782470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785" name="n_1ave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786"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787" name="n_3aveValue【公民館】&#10;有形固定資産減価償却率"/>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788" name="n_4aveValue【公民館】&#10;有形固定資産減価償却率"/>
        <xdr:cNvSpPr txBox="1"/>
      </xdr:nvSpPr>
      <xdr:spPr>
        <a:xfrm>
          <a:off x="12611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31259</xdr:rowOff>
    </xdr:from>
    <xdr:ext cx="405111" cy="259045"/>
    <xdr:sp macro="" textlink="">
      <xdr:nvSpPr>
        <xdr:cNvPr id="789" name="n_1mainValue【公民館】&#10;有形固定資産減価償却率"/>
        <xdr:cNvSpPr txBox="1"/>
      </xdr:nvSpPr>
      <xdr:spPr>
        <a:xfrm>
          <a:off x="15266044"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154703</xdr:rowOff>
    </xdr:from>
    <xdr:ext cx="405111" cy="259045"/>
    <xdr:sp macro="" textlink="">
      <xdr:nvSpPr>
        <xdr:cNvPr id="790" name="n_2mainValue【公民館】&#10;有形固定資産減価償却率"/>
        <xdr:cNvSpPr txBox="1"/>
      </xdr:nvSpPr>
      <xdr:spPr>
        <a:xfrm>
          <a:off x="14389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97553</xdr:rowOff>
    </xdr:from>
    <xdr:ext cx="405111" cy="259045"/>
    <xdr:sp macro="" textlink="">
      <xdr:nvSpPr>
        <xdr:cNvPr id="791" name="n_3mainValue【公民館】&#10;有形固定資産減価償却率"/>
        <xdr:cNvSpPr txBox="1"/>
      </xdr:nvSpPr>
      <xdr:spPr>
        <a:xfrm>
          <a:off x="135007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35831</xdr:rowOff>
    </xdr:from>
    <xdr:ext cx="405111" cy="259045"/>
    <xdr:sp macro="" textlink="">
      <xdr:nvSpPr>
        <xdr:cNvPr id="792" name="n_4mainValue【公民館】&#10;有形固定資産減価償却率"/>
        <xdr:cNvSpPr txBox="1"/>
      </xdr:nvSpPr>
      <xdr:spPr>
        <a:xfrm>
          <a:off x="12611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14" name="直線コネクタ 813"/>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5"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16" name="直線コネクタ 815"/>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17"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18" name="直線コネクタ 817"/>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19"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0" name="フローチャート: 判断 819"/>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21" name="フローチャート: 判断 820"/>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22" name="フローチャート: 判断 821"/>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3" name="フローチャート: 判断 822"/>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24" name="フローチャート: 判断 823"/>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830" name="楕円 829"/>
        <xdr:cNvSpPr/>
      </xdr:nvSpPr>
      <xdr:spPr>
        <a:xfrm>
          <a:off x="22110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11192</xdr:rowOff>
    </xdr:from>
    <xdr:ext cx="469744" cy="259045"/>
    <xdr:sp macro="" textlink="">
      <xdr:nvSpPr>
        <xdr:cNvPr id="831" name="【公民館】&#10;一人当たり面積該当値テキスト"/>
        <xdr:cNvSpPr txBox="1"/>
      </xdr:nvSpPr>
      <xdr:spPr>
        <a:xfrm>
          <a:off x="22199600" y="18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832" name="楕円 831"/>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149352</xdr:rowOff>
    </xdr:to>
    <xdr:cxnSp macro="">
      <xdr:nvCxnSpPr>
        <xdr:cNvPr id="833" name="直線コネクタ 832"/>
        <xdr:cNvCxnSpPr/>
      </xdr:nvCxnSpPr>
      <xdr:spPr>
        <a:xfrm flipV="1">
          <a:off x="21323300" y="184922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98552</xdr:rowOff>
    </xdr:from>
    <xdr:to>
      <xdr:col>107</xdr:col>
      <xdr:colOff>101600</xdr:colOff>
      <xdr:row>108</xdr:row>
      <xdr:rowOff>28702</xdr:rowOff>
    </xdr:to>
    <xdr:sp macro="" textlink="">
      <xdr:nvSpPr>
        <xdr:cNvPr id="834" name="楕円 833"/>
        <xdr:cNvSpPr/>
      </xdr:nvSpPr>
      <xdr:spPr>
        <a:xfrm>
          <a:off x="20383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149352</xdr:rowOff>
    </xdr:to>
    <xdr:cxnSp macro="">
      <xdr:nvCxnSpPr>
        <xdr:cNvPr id="835" name="直線コネクタ 834"/>
        <xdr:cNvCxnSpPr/>
      </xdr:nvCxnSpPr>
      <xdr:spPr>
        <a:xfrm>
          <a:off x="20434300" y="1849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98552</xdr:rowOff>
    </xdr:from>
    <xdr:to>
      <xdr:col>102</xdr:col>
      <xdr:colOff>165100</xdr:colOff>
      <xdr:row>108</xdr:row>
      <xdr:rowOff>28702</xdr:rowOff>
    </xdr:to>
    <xdr:sp macro="" textlink="">
      <xdr:nvSpPr>
        <xdr:cNvPr id="836" name="楕円 835"/>
        <xdr:cNvSpPr/>
      </xdr:nvSpPr>
      <xdr:spPr>
        <a:xfrm>
          <a:off x="19494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149352</xdr:rowOff>
    </xdr:from>
    <xdr:to>
      <xdr:col>107</xdr:col>
      <xdr:colOff>50800</xdr:colOff>
      <xdr:row>107</xdr:row>
      <xdr:rowOff>149352</xdr:rowOff>
    </xdr:to>
    <xdr:cxnSp macro="">
      <xdr:nvCxnSpPr>
        <xdr:cNvPr id="837" name="直線コネクタ 836"/>
        <xdr:cNvCxnSpPr/>
      </xdr:nvCxnSpPr>
      <xdr:spPr>
        <a:xfrm>
          <a:off x="19545300" y="1849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98552</xdr:rowOff>
    </xdr:from>
    <xdr:to>
      <xdr:col>98</xdr:col>
      <xdr:colOff>38100</xdr:colOff>
      <xdr:row>108</xdr:row>
      <xdr:rowOff>28702</xdr:rowOff>
    </xdr:to>
    <xdr:sp macro="" textlink="">
      <xdr:nvSpPr>
        <xdr:cNvPr id="838" name="楕円 837"/>
        <xdr:cNvSpPr/>
      </xdr:nvSpPr>
      <xdr:spPr>
        <a:xfrm>
          <a:off x="18605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149352</xdr:rowOff>
    </xdr:from>
    <xdr:to>
      <xdr:col>102</xdr:col>
      <xdr:colOff>114300</xdr:colOff>
      <xdr:row>107</xdr:row>
      <xdr:rowOff>149352</xdr:rowOff>
    </xdr:to>
    <xdr:cxnSp macro="">
      <xdr:nvCxnSpPr>
        <xdr:cNvPr id="839" name="直線コネクタ 838"/>
        <xdr:cNvCxnSpPr/>
      </xdr:nvCxnSpPr>
      <xdr:spPr>
        <a:xfrm>
          <a:off x="18656300" y="1849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40"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841" name="n_2aveValue【公民館】&#10;一人当たり面積"/>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2" name="n_3aveValue【公民館】&#10;一人当たり面積"/>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843" name="n_4aveValue【公民館】&#10;一人当たり面積"/>
        <xdr:cNvSpPr txBox="1"/>
      </xdr:nvSpPr>
      <xdr:spPr>
        <a:xfrm>
          <a:off x="18421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844" name="n_1mainValue【公民館】&#10;一人当たり面積"/>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19829</xdr:rowOff>
    </xdr:from>
    <xdr:ext cx="469744" cy="259045"/>
    <xdr:sp macro="" textlink="">
      <xdr:nvSpPr>
        <xdr:cNvPr id="845" name="n_2mainValue【公民館】&#10;一人当たり面積"/>
        <xdr:cNvSpPr txBox="1"/>
      </xdr:nvSpPr>
      <xdr:spPr>
        <a:xfrm>
          <a:off x="20199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19829</xdr:rowOff>
    </xdr:from>
    <xdr:ext cx="469744" cy="259045"/>
    <xdr:sp macro="" textlink="">
      <xdr:nvSpPr>
        <xdr:cNvPr id="846" name="n_3mainValue【公民館】&#10;一人当たり面積"/>
        <xdr:cNvSpPr txBox="1"/>
      </xdr:nvSpPr>
      <xdr:spPr>
        <a:xfrm>
          <a:off x="19310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19829</xdr:rowOff>
    </xdr:from>
    <xdr:ext cx="469744" cy="259045"/>
    <xdr:sp macro="" textlink="">
      <xdr:nvSpPr>
        <xdr:cNvPr id="847" name="n_4mainValue【公民館】&#10;一人当たり面積"/>
        <xdr:cNvSpPr txBox="1"/>
      </xdr:nvSpPr>
      <xdr:spPr>
        <a:xfrm>
          <a:off x="18421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ほとんどの類型において、有形固定資産減価償却率は類似団体平均を下回っているものの、幼稚園・保育所、公民館については、類似団体平均を上回っている。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利用率の低かった幼稚園について、令和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年度から他園との統合を予定しており、維持管理費用の減少を見込んでいる。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また、公民館については、有形固定資産減価償却率は類似団体平均を若干上回っており、一人当たり面積は類似団体平均を大きく下回っている。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年度に策定した個別施設計画に基づき、施設の適切な維持管理を行っていく必要がある。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73" name="直線コネクタ 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7" name="直線コネクタ 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78"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80" name="フローチャート: 判断 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81" name="フローチャート: 判断 80"/>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82" name="フローチャート: 判断 81"/>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83" name="フローチャート: 判断 82"/>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89" name="楕円 88"/>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90" name="【体育館・プール】&#10;有形固定資産減価償却率該当値テキスト"/>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91" name="楕円 90"/>
        <xdr:cNvSpPr/>
      </xdr:nvSpPr>
      <xdr:spPr>
        <a:xfrm>
          <a:off x="3746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66675</xdr:rowOff>
    </xdr:from>
    <xdr:to>
      <xdr:col>24</xdr:col>
      <xdr:colOff>63500</xdr:colOff>
      <xdr:row>58</xdr:row>
      <xdr:rowOff>102870</xdr:rowOff>
    </xdr:to>
    <xdr:cxnSp macro="">
      <xdr:nvCxnSpPr>
        <xdr:cNvPr id="92" name="直線コネクタ 91"/>
        <xdr:cNvCxnSpPr/>
      </xdr:nvCxnSpPr>
      <xdr:spPr>
        <a:xfrm>
          <a:off x="3797300" y="100107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93" name="楕円 92"/>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66675</xdr:rowOff>
    </xdr:to>
    <xdr:cxnSp macro="">
      <xdr:nvCxnSpPr>
        <xdr:cNvPr id="94" name="直線コネクタ 93"/>
        <xdr:cNvCxnSpPr/>
      </xdr:nvCxnSpPr>
      <xdr:spPr>
        <a:xfrm>
          <a:off x="2908300" y="9963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93980</xdr:rowOff>
    </xdr:from>
    <xdr:to>
      <xdr:col>10</xdr:col>
      <xdr:colOff>165100</xdr:colOff>
      <xdr:row>58</xdr:row>
      <xdr:rowOff>24130</xdr:rowOff>
    </xdr:to>
    <xdr:sp macro="" textlink="">
      <xdr:nvSpPr>
        <xdr:cNvPr id="95" name="楕円 94"/>
        <xdr:cNvSpPr/>
      </xdr:nvSpPr>
      <xdr:spPr>
        <a:xfrm>
          <a:off x="196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144780</xdr:rowOff>
    </xdr:from>
    <xdr:to>
      <xdr:col>15</xdr:col>
      <xdr:colOff>50800</xdr:colOff>
      <xdr:row>58</xdr:row>
      <xdr:rowOff>19050</xdr:rowOff>
    </xdr:to>
    <xdr:cxnSp macro="">
      <xdr:nvCxnSpPr>
        <xdr:cNvPr id="96" name="直線コネクタ 95"/>
        <xdr:cNvCxnSpPr/>
      </xdr:nvCxnSpPr>
      <xdr:spPr>
        <a:xfrm>
          <a:off x="2019300" y="9917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154940</xdr:rowOff>
    </xdr:from>
    <xdr:to>
      <xdr:col>6</xdr:col>
      <xdr:colOff>38100</xdr:colOff>
      <xdr:row>56</xdr:row>
      <xdr:rowOff>85090</xdr:rowOff>
    </xdr:to>
    <xdr:sp macro="" textlink="">
      <xdr:nvSpPr>
        <xdr:cNvPr id="97" name="楕円 96"/>
        <xdr:cNvSpPr/>
      </xdr:nvSpPr>
      <xdr:spPr>
        <a:xfrm>
          <a:off x="107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34290</xdr:rowOff>
    </xdr:from>
    <xdr:to>
      <xdr:col>10</xdr:col>
      <xdr:colOff>114300</xdr:colOff>
      <xdr:row>57</xdr:row>
      <xdr:rowOff>144780</xdr:rowOff>
    </xdr:to>
    <xdr:cxnSp macro="">
      <xdr:nvCxnSpPr>
        <xdr:cNvPr id="98" name="直線コネクタ 97"/>
        <xdr:cNvCxnSpPr/>
      </xdr:nvCxnSpPr>
      <xdr:spPr>
        <a:xfrm>
          <a:off x="1130300" y="963549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99" name="n_1aveValue【体育館・プール】&#10;有形固定資産減価償却率"/>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00" name="n_2aveValue【体育館・プール】&#10;有形固定資産減価償却率"/>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01" name="n_3aveValue【体育館・プー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102" name="n_4aveValue【体育館・プール】&#10;有形固定資産減価償却率"/>
        <xdr:cNvSpPr txBox="1"/>
      </xdr:nvSpPr>
      <xdr:spPr>
        <a:xfrm>
          <a:off x="927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134002</xdr:rowOff>
    </xdr:from>
    <xdr:ext cx="405111" cy="259045"/>
    <xdr:sp macro="" textlink="">
      <xdr:nvSpPr>
        <xdr:cNvPr id="103" name="n_1mainValue【体育館・プー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04" name="n_2mainValue【体育館・プー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40657</xdr:rowOff>
    </xdr:from>
    <xdr:ext cx="405111" cy="259045"/>
    <xdr:sp macro="" textlink="">
      <xdr:nvSpPr>
        <xdr:cNvPr id="105" name="n_3mainValue【体育館・プール】&#10;有形固定資産減価償却率"/>
        <xdr:cNvSpPr txBox="1"/>
      </xdr:nvSpPr>
      <xdr:spPr>
        <a:xfrm>
          <a:off x="1816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101617</xdr:rowOff>
    </xdr:from>
    <xdr:ext cx="405111" cy="259045"/>
    <xdr:sp macro="" textlink="">
      <xdr:nvSpPr>
        <xdr:cNvPr id="106" name="n_4mainValue【体育館・プール】&#10;有形固定資産減価償却率"/>
        <xdr:cNvSpPr txBox="1"/>
      </xdr:nvSpPr>
      <xdr:spPr>
        <a:xfrm>
          <a:off x="927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130" name="直線コネクタ 1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1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34" name="直線コネクタ 1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135" name="【体育館・プール】&#10;一人当たり面積平均値テキスト"/>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136" name="フローチャート: 判断 1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137" name="フローチャート: 判断 136"/>
        <xdr:cNvSpPr/>
      </xdr:nvSpPr>
      <xdr:spPr>
        <a:xfrm>
          <a:off x="9588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138" name="フローチャート: 判断 137"/>
        <xdr:cNvSpPr/>
      </xdr:nvSpPr>
      <xdr:spPr>
        <a:xfrm>
          <a:off x="8699500" y="1055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139" name="フローチャート: 判断 138"/>
        <xdr:cNvSpPr/>
      </xdr:nvSpPr>
      <xdr:spPr>
        <a:xfrm>
          <a:off x="781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140" name="フローチャート: 判断 139"/>
        <xdr:cNvSpPr/>
      </xdr:nvSpPr>
      <xdr:spPr>
        <a:xfrm>
          <a:off x="6921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0</xdr:rowOff>
    </xdr:from>
    <xdr:to>
      <xdr:col>55</xdr:col>
      <xdr:colOff>50800</xdr:colOff>
      <xdr:row>63</xdr:row>
      <xdr:rowOff>101600</xdr:rowOff>
    </xdr:to>
    <xdr:sp macro="" textlink="">
      <xdr:nvSpPr>
        <xdr:cNvPr id="146" name="楕円 145"/>
        <xdr:cNvSpPr/>
      </xdr:nvSpPr>
      <xdr:spPr>
        <a:xfrm>
          <a:off x="104267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147" name="【体育館・プール】&#10;一人当たり面積該当値テキスト"/>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xdr:rowOff>
    </xdr:from>
    <xdr:to>
      <xdr:col>50</xdr:col>
      <xdr:colOff>165100</xdr:colOff>
      <xdr:row>63</xdr:row>
      <xdr:rowOff>102870</xdr:rowOff>
    </xdr:to>
    <xdr:sp macro="" textlink="">
      <xdr:nvSpPr>
        <xdr:cNvPr id="148" name="楕円 147"/>
        <xdr:cNvSpPr/>
      </xdr:nvSpPr>
      <xdr:spPr>
        <a:xfrm>
          <a:off x="9588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50800</xdr:rowOff>
    </xdr:from>
    <xdr:to>
      <xdr:col>55</xdr:col>
      <xdr:colOff>0</xdr:colOff>
      <xdr:row>63</xdr:row>
      <xdr:rowOff>52070</xdr:rowOff>
    </xdr:to>
    <xdr:cxnSp macro="">
      <xdr:nvCxnSpPr>
        <xdr:cNvPr id="149" name="直線コネクタ 148"/>
        <xdr:cNvCxnSpPr/>
      </xdr:nvCxnSpPr>
      <xdr:spPr>
        <a:xfrm flipV="1">
          <a:off x="9639300" y="108521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xdr:rowOff>
    </xdr:from>
    <xdr:to>
      <xdr:col>46</xdr:col>
      <xdr:colOff>38100</xdr:colOff>
      <xdr:row>63</xdr:row>
      <xdr:rowOff>102870</xdr:rowOff>
    </xdr:to>
    <xdr:sp macro="" textlink="">
      <xdr:nvSpPr>
        <xdr:cNvPr id="150" name="楕円 149"/>
        <xdr:cNvSpPr/>
      </xdr:nvSpPr>
      <xdr:spPr>
        <a:xfrm>
          <a:off x="8699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52070</xdr:rowOff>
    </xdr:from>
    <xdr:to>
      <xdr:col>50</xdr:col>
      <xdr:colOff>114300</xdr:colOff>
      <xdr:row>63</xdr:row>
      <xdr:rowOff>52070</xdr:rowOff>
    </xdr:to>
    <xdr:cxnSp macro="">
      <xdr:nvCxnSpPr>
        <xdr:cNvPr id="151" name="直線コネクタ 150"/>
        <xdr:cNvCxnSpPr/>
      </xdr:nvCxnSpPr>
      <xdr:spPr>
        <a:xfrm>
          <a:off x="8750300" y="1085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3810</xdr:rowOff>
    </xdr:from>
    <xdr:to>
      <xdr:col>41</xdr:col>
      <xdr:colOff>101600</xdr:colOff>
      <xdr:row>63</xdr:row>
      <xdr:rowOff>105410</xdr:rowOff>
    </xdr:to>
    <xdr:sp macro="" textlink="">
      <xdr:nvSpPr>
        <xdr:cNvPr id="152" name="楕円 151"/>
        <xdr:cNvSpPr/>
      </xdr:nvSpPr>
      <xdr:spPr>
        <a:xfrm>
          <a:off x="7810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52070</xdr:rowOff>
    </xdr:from>
    <xdr:to>
      <xdr:col>45</xdr:col>
      <xdr:colOff>177800</xdr:colOff>
      <xdr:row>63</xdr:row>
      <xdr:rowOff>54610</xdr:rowOff>
    </xdr:to>
    <xdr:cxnSp macro="">
      <xdr:nvCxnSpPr>
        <xdr:cNvPr id="153" name="直線コネクタ 152"/>
        <xdr:cNvCxnSpPr/>
      </xdr:nvCxnSpPr>
      <xdr:spPr>
        <a:xfrm flipV="1">
          <a:off x="7861300" y="108534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5080</xdr:rowOff>
    </xdr:from>
    <xdr:to>
      <xdr:col>36</xdr:col>
      <xdr:colOff>165100</xdr:colOff>
      <xdr:row>63</xdr:row>
      <xdr:rowOff>106680</xdr:rowOff>
    </xdr:to>
    <xdr:sp macro="" textlink="">
      <xdr:nvSpPr>
        <xdr:cNvPr id="154" name="楕円 153"/>
        <xdr:cNvSpPr/>
      </xdr:nvSpPr>
      <xdr:spPr>
        <a:xfrm>
          <a:off x="6921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54610</xdr:rowOff>
    </xdr:from>
    <xdr:to>
      <xdr:col>41</xdr:col>
      <xdr:colOff>50800</xdr:colOff>
      <xdr:row>63</xdr:row>
      <xdr:rowOff>55880</xdr:rowOff>
    </xdr:to>
    <xdr:cxnSp macro="">
      <xdr:nvCxnSpPr>
        <xdr:cNvPr id="155" name="直線コネクタ 154"/>
        <xdr:cNvCxnSpPr/>
      </xdr:nvCxnSpPr>
      <xdr:spPr>
        <a:xfrm flipV="1">
          <a:off x="6972300" y="108559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156" name="n_1aveValue【体育館・プール】&#10;一人当たり面積"/>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157" name="n_2aveValue【体育館・プール】&#10;一人当たり面積"/>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158" name="n_3aveValue【体育館・プール】&#10;一人当たり面積"/>
        <xdr:cNvSpPr txBox="1"/>
      </xdr:nvSpPr>
      <xdr:spPr>
        <a:xfrm>
          <a:off x="7626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159" name="n_4aveValue【体育館・プール】&#10;一人当たり面積"/>
        <xdr:cNvSpPr txBox="1"/>
      </xdr:nvSpPr>
      <xdr:spPr>
        <a:xfrm>
          <a:off x="6737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93997</xdr:rowOff>
    </xdr:from>
    <xdr:ext cx="469744" cy="259045"/>
    <xdr:sp macro="" textlink="">
      <xdr:nvSpPr>
        <xdr:cNvPr id="160" name="n_1mainValue【体育館・プール】&#10;一人当たり面積"/>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93997</xdr:rowOff>
    </xdr:from>
    <xdr:ext cx="469744" cy="259045"/>
    <xdr:sp macro="" textlink="">
      <xdr:nvSpPr>
        <xdr:cNvPr id="161" name="n_2mainValue【体育館・プール】&#10;一人当たり面積"/>
        <xdr:cNvSpPr txBox="1"/>
      </xdr:nvSpPr>
      <xdr:spPr>
        <a:xfrm>
          <a:off x="8515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96537</xdr:rowOff>
    </xdr:from>
    <xdr:ext cx="469744" cy="259045"/>
    <xdr:sp macro="" textlink="">
      <xdr:nvSpPr>
        <xdr:cNvPr id="162" name="n_3mainValue【体育館・プール】&#10;一人当たり面積"/>
        <xdr:cNvSpPr txBox="1"/>
      </xdr:nvSpPr>
      <xdr:spPr>
        <a:xfrm>
          <a:off x="7626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97807</xdr:rowOff>
    </xdr:from>
    <xdr:ext cx="469744" cy="259045"/>
    <xdr:sp macro="" textlink="">
      <xdr:nvSpPr>
        <xdr:cNvPr id="163" name="n_4mainValue【体育館・プール】&#10;一人当たり面積"/>
        <xdr:cNvSpPr txBox="1"/>
      </xdr:nvSpPr>
      <xdr:spPr>
        <a:xfrm>
          <a:off x="6737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188" name="直線コネクタ 1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1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190" name="直線コネクタ 1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1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192" name="直線コネクタ 1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193" name="【福祉施設】&#10;有形固定資産減価償却率平均値テキスト"/>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194" name="フローチャート: 判断 1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5" name="フローチャート: 判断 194"/>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196" name="フローチャート: 判断 195"/>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197" name="フローチャート: 判断 196"/>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198" name="フローチャート: 判断 197"/>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4445</xdr:rowOff>
    </xdr:from>
    <xdr:to>
      <xdr:col>6</xdr:col>
      <xdr:colOff>38100</xdr:colOff>
      <xdr:row>83</xdr:row>
      <xdr:rowOff>106045</xdr:rowOff>
    </xdr:to>
    <xdr:sp macro="" textlink="">
      <xdr:nvSpPr>
        <xdr:cNvPr id="204" name="楕円 203"/>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05"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206" name="n_2aveValue【福祉施設】&#10;有形固定資産減価償却率"/>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07"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208" name="n_4aveValue【福祉施設】&#10;有形固定資産減価償却率"/>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209" name="n_4mainValue【福祉施設】&#10;有形固定資産減価償却率"/>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0" name="直線コネクタ 21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1" name="テキスト ボックス 22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2" name="直線コネクタ 22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3" name="テキスト ボックス 22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4" name="直線コネクタ 22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5" name="テキスト ボックス 22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6" name="直線コネクタ 22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7" name="テキスト ボックス 22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8" name="直線コネクタ 22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9" name="テキスト ボックス 22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0" name="直線コネクタ 22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1" name="テキスト ボックス 23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235" name="直線コネクタ 234"/>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236"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237" name="直線コネクタ 236"/>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238"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239" name="直線コネクタ 238"/>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240" name="【福祉施設】&#10;一人当たり面積平均値テキスト"/>
        <xdr:cNvSpPr txBox="1"/>
      </xdr:nvSpPr>
      <xdr:spPr>
        <a:xfrm>
          <a:off x="10515600" y="1468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241" name="フローチャート: 判断 240"/>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242" name="フローチャート: 判断 241"/>
        <xdr:cNvSpPr/>
      </xdr:nvSpPr>
      <xdr:spPr>
        <a:xfrm>
          <a:off x="95885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243" name="フローチャート: 判断 242"/>
        <xdr:cNvSpPr/>
      </xdr:nvSpPr>
      <xdr:spPr>
        <a:xfrm>
          <a:off x="8699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244" name="フローチャート: 判断 243"/>
        <xdr:cNvSpPr/>
      </xdr:nvSpPr>
      <xdr:spPr>
        <a:xfrm>
          <a:off x="7810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245" name="フローチャート: 判断 244"/>
        <xdr:cNvSpPr/>
      </xdr:nvSpPr>
      <xdr:spPr>
        <a:xfrm>
          <a:off x="6921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91802</xdr:rowOff>
    </xdr:from>
    <xdr:to>
      <xdr:col>36</xdr:col>
      <xdr:colOff>165100</xdr:colOff>
      <xdr:row>87</xdr:row>
      <xdr:rowOff>21952</xdr:rowOff>
    </xdr:to>
    <xdr:sp macro="" textlink="">
      <xdr:nvSpPr>
        <xdr:cNvPr id="251" name="楕円 250"/>
        <xdr:cNvSpPr/>
      </xdr:nvSpPr>
      <xdr:spPr>
        <a:xfrm>
          <a:off x="6921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71682</xdr:rowOff>
    </xdr:from>
    <xdr:ext cx="469744" cy="259045"/>
    <xdr:sp macro="" textlink="">
      <xdr:nvSpPr>
        <xdr:cNvPr id="252" name="n_1aveValue【福祉施設】&#10;一人当たり面積"/>
        <xdr:cNvSpPr txBox="1"/>
      </xdr:nvSpPr>
      <xdr:spPr>
        <a:xfrm>
          <a:off x="93917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253" name="n_2aveValue【福祉施設】&#10;一人当たり面積"/>
        <xdr:cNvSpPr txBox="1"/>
      </xdr:nvSpPr>
      <xdr:spPr>
        <a:xfrm>
          <a:off x="8515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254" name="n_3aveValue【福祉施設】&#10;一人当たり面積"/>
        <xdr:cNvSpPr txBox="1"/>
      </xdr:nvSpPr>
      <xdr:spPr>
        <a:xfrm>
          <a:off x="7626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255" name="n_4aveValue【福祉施設】&#10;一人当たり面積"/>
        <xdr:cNvSpPr txBox="1"/>
      </xdr:nvSpPr>
      <xdr:spPr>
        <a:xfrm>
          <a:off x="6737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13079</xdr:rowOff>
    </xdr:from>
    <xdr:ext cx="469744" cy="259045"/>
    <xdr:sp macro="" textlink="">
      <xdr:nvSpPr>
        <xdr:cNvPr id="256" name="n_4mainValue【福祉施設】&#10;一人当たり面積"/>
        <xdr:cNvSpPr txBox="1"/>
      </xdr:nvSpPr>
      <xdr:spPr>
        <a:xfrm>
          <a:off x="67374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3" name="テキスト ボックス 2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5" name="テキスト ボックス 2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5" name="テキスト ボックス 2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298" name="直線コネクタ 297"/>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0" name="直線コネクタ 2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301"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302" name="直線コネクタ 301"/>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303" name="【一般廃棄物処理施設】&#10;有形固定資産減価償却率平均値テキスト"/>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304" name="フローチャート: 判断 303"/>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305" name="フローチャート: 判断 304"/>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06" name="フローチャート: 判断 305"/>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307" name="フローチャート: 判断 306"/>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308" name="フローチャート: 判断 307"/>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314" name="楕円 313"/>
        <xdr:cNvSpPr/>
      </xdr:nvSpPr>
      <xdr:spPr>
        <a:xfrm>
          <a:off x="162687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315" name="【一般廃棄物処理施設】&#10;有形固定資産減価償却率該当値テキスト"/>
        <xdr:cNvSpPr txBox="1"/>
      </xdr:nvSpPr>
      <xdr:spPr>
        <a:xfrm>
          <a:off x="163576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43362</xdr:rowOff>
    </xdr:from>
    <xdr:to>
      <xdr:col>81</xdr:col>
      <xdr:colOff>101600</xdr:colOff>
      <xdr:row>40</xdr:row>
      <xdr:rowOff>144962</xdr:rowOff>
    </xdr:to>
    <xdr:sp macro="" textlink="">
      <xdr:nvSpPr>
        <xdr:cNvPr id="316" name="楕円 315"/>
        <xdr:cNvSpPr/>
      </xdr:nvSpPr>
      <xdr:spPr>
        <a:xfrm>
          <a:off x="15430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94162</xdr:rowOff>
    </xdr:from>
    <xdr:to>
      <xdr:col>85</xdr:col>
      <xdr:colOff>127000</xdr:colOff>
      <xdr:row>40</xdr:row>
      <xdr:rowOff>130084</xdr:rowOff>
    </xdr:to>
    <xdr:cxnSp macro="">
      <xdr:nvCxnSpPr>
        <xdr:cNvPr id="317" name="直線コネクタ 316"/>
        <xdr:cNvCxnSpPr/>
      </xdr:nvCxnSpPr>
      <xdr:spPr>
        <a:xfrm>
          <a:off x="15481300" y="69521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4173</xdr:rowOff>
    </xdr:from>
    <xdr:to>
      <xdr:col>76</xdr:col>
      <xdr:colOff>165100</xdr:colOff>
      <xdr:row>40</xdr:row>
      <xdr:rowOff>105773</xdr:rowOff>
    </xdr:to>
    <xdr:sp macro="" textlink="">
      <xdr:nvSpPr>
        <xdr:cNvPr id="318" name="楕円 317"/>
        <xdr:cNvSpPr/>
      </xdr:nvSpPr>
      <xdr:spPr>
        <a:xfrm>
          <a:off x="14541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54973</xdr:rowOff>
    </xdr:from>
    <xdr:to>
      <xdr:col>81</xdr:col>
      <xdr:colOff>50800</xdr:colOff>
      <xdr:row>40</xdr:row>
      <xdr:rowOff>94162</xdr:rowOff>
    </xdr:to>
    <xdr:cxnSp macro="">
      <xdr:nvCxnSpPr>
        <xdr:cNvPr id="319" name="直線コネクタ 318"/>
        <xdr:cNvCxnSpPr/>
      </xdr:nvCxnSpPr>
      <xdr:spPr>
        <a:xfrm>
          <a:off x="14592300" y="69129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152763</xdr:rowOff>
    </xdr:from>
    <xdr:to>
      <xdr:col>72</xdr:col>
      <xdr:colOff>38100</xdr:colOff>
      <xdr:row>40</xdr:row>
      <xdr:rowOff>82913</xdr:rowOff>
    </xdr:to>
    <xdr:sp macro="" textlink="">
      <xdr:nvSpPr>
        <xdr:cNvPr id="320" name="楕円 319"/>
        <xdr:cNvSpPr/>
      </xdr:nvSpPr>
      <xdr:spPr>
        <a:xfrm>
          <a:off x="13652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54973</xdr:rowOff>
    </xdr:to>
    <xdr:cxnSp macro="">
      <xdr:nvCxnSpPr>
        <xdr:cNvPr id="321" name="直線コネクタ 320"/>
        <xdr:cNvCxnSpPr/>
      </xdr:nvCxnSpPr>
      <xdr:spPr>
        <a:xfrm>
          <a:off x="13703300" y="68901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87449</xdr:rowOff>
    </xdr:from>
    <xdr:to>
      <xdr:col>67</xdr:col>
      <xdr:colOff>101600</xdr:colOff>
      <xdr:row>41</xdr:row>
      <xdr:rowOff>17599</xdr:rowOff>
    </xdr:to>
    <xdr:sp macro="" textlink="">
      <xdr:nvSpPr>
        <xdr:cNvPr id="322" name="楕円 321"/>
        <xdr:cNvSpPr/>
      </xdr:nvSpPr>
      <xdr:spPr>
        <a:xfrm>
          <a:off x="12763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32113</xdr:rowOff>
    </xdr:from>
    <xdr:to>
      <xdr:col>71</xdr:col>
      <xdr:colOff>177800</xdr:colOff>
      <xdr:row>40</xdr:row>
      <xdr:rowOff>138249</xdr:rowOff>
    </xdr:to>
    <xdr:cxnSp macro="">
      <xdr:nvCxnSpPr>
        <xdr:cNvPr id="323" name="直線コネクタ 322"/>
        <xdr:cNvCxnSpPr/>
      </xdr:nvCxnSpPr>
      <xdr:spPr>
        <a:xfrm flipV="1">
          <a:off x="12814300" y="689011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324"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325"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326"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327"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136089</xdr:rowOff>
    </xdr:from>
    <xdr:ext cx="405111" cy="259045"/>
    <xdr:sp macro="" textlink="">
      <xdr:nvSpPr>
        <xdr:cNvPr id="328" name="n_1mainValue【一般廃棄物処理施設】&#10;有形固定資産減価償却率"/>
        <xdr:cNvSpPr txBox="1"/>
      </xdr:nvSpPr>
      <xdr:spPr>
        <a:xfrm>
          <a:off x="152660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96900</xdr:rowOff>
    </xdr:from>
    <xdr:ext cx="405111" cy="259045"/>
    <xdr:sp macro="" textlink="">
      <xdr:nvSpPr>
        <xdr:cNvPr id="329" name="n_2mainValue【一般廃棄物処理施設】&#10;有形固定資産減価償却率"/>
        <xdr:cNvSpPr txBox="1"/>
      </xdr:nvSpPr>
      <xdr:spPr>
        <a:xfrm>
          <a:off x="14389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74040</xdr:rowOff>
    </xdr:from>
    <xdr:ext cx="405111" cy="259045"/>
    <xdr:sp macro="" textlink="">
      <xdr:nvSpPr>
        <xdr:cNvPr id="330" name="n_3mainValue【一般廃棄物処理施設】&#10;有形固定資産減価償却率"/>
        <xdr:cNvSpPr txBox="1"/>
      </xdr:nvSpPr>
      <xdr:spPr>
        <a:xfrm>
          <a:off x="13500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8726</xdr:rowOff>
    </xdr:from>
    <xdr:ext cx="405111" cy="259045"/>
    <xdr:sp macro="" textlink="">
      <xdr:nvSpPr>
        <xdr:cNvPr id="331" name="n_4mainValue【一般廃棄物処理施設】&#10;有形固定資産減価償却率"/>
        <xdr:cNvSpPr txBox="1"/>
      </xdr:nvSpPr>
      <xdr:spPr>
        <a:xfrm>
          <a:off x="12611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3" name="テキスト ボックス 3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5" name="テキスト ボックス 3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7" name="テキスト ボックス 3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9" name="テキスト ボックス 3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1" name="テキスト ボックス 3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353" name="直線コネクタ 352"/>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354"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355" name="直線コネクタ 354"/>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356"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357" name="直線コネクタ 356"/>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358" name="【一般廃棄物処理施設】&#10;一人当たり有形固定資産（償却資産）額平均値テキスト"/>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359" name="フローチャート: 判断 358"/>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360" name="フローチャート: 判断 359"/>
        <xdr:cNvSpPr/>
      </xdr:nvSpPr>
      <xdr:spPr>
        <a:xfrm>
          <a:off x="21272500" y="685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361" name="フローチャート: 判断 360"/>
        <xdr:cNvSpPr/>
      </xdr:nvSpPr>
      <xdr:spPr>
        <a:xfrm>
          <a:off x="20383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362" name="フローチャート: 判断 361"/>
        <xdr:cNvSpPr/>
      </xdr:nvSpPr>
      <xdr:spPr>
        <a:xfrm>
          <a:off x="19494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363" name="フローチャート: 判断 362"/>
        <xdr:cNvSpPr/>
      </xdr:nvSpPr>
      <xdr:spPr>
        <a:xfrm>
          <a:off x="18605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99516</xdr:rowOff>
    </xdr:from>
    <xdr:to>
      <xdr:col>116</xdr:col>
      <xdr:colOff>114300</xdr:colOff>
      <xdr:row>41</xdr:row>
      <xdr:rowOff>29666</xdr:rowOff>
    </xdr:to>
    <xdr:sp macro="" textlink="">
      <xdr:nvSpPr>
        <xdr:cNvPr id="369" name="楕円 368"/>
        <xdr:cNvSpPr/>
      </xdr:nvSpPr>
      <xdr:spPr>
        <a:xfrm>
          <a:off x="22110700" y="6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77943</xdr:rowOff>
    </xdr:from>
    <xdr:ext cx="534377" cy="259045"/>
    <xdr:sp macro="" textlink="">
      <xdr:nvSpPr>
        <xdr:cNvPr id="370" name="【一般廃棄物処理施設】&#10;一人当たり有形固定資産（償却資産）額該当値テキスト"/>
        <xdr:cNvSpPr txBox="1"/>
      </xdr:nvSpPr>
      <xdr:spPr>
        <a:xfrm>
          <a:off x="22199600" y="69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100255</xdr:rowOff>
    </xdr:from>
    <xdr:to>
      <xdr:col>112</xdr:col>
      <xdr:colOff>38100</xdr:colOff>
      <xdr:row>41</xdr:row>
      <xdr:rowOff>30405</xdr:rowOff>
    </xdr:to>
    <xdr:sp macro="" textlink="">
      <xdr:nvSpPr>
        <xdr:cNvPr id="371" name="楕円 370"/>
        <xdr:cNvSpPr/>
      </xdr:nvSpPr>
      <xdr:spPr>
        <a:xfrm>
          <a:off x="21272500" y="69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150316</xdr:rowOff>
    </xdr:from>
    <xdr:to>
      <xdr:col>116</xdr:col>
      <xdr:colOff>63500</xdr:colOff>
      <xdr:row>40</xdr:row>
      <xdr:rowOff>151055</xdr:rowOff>
    </xdr:to>
    <xdr:cxnSp macro="">
      <xdr:nvCxnSpPr>
        <xdr:cNvPr id="372" name="直線コネクタ 371"/>
        <xdr:cNvCxnSpPr/>
      </xdr:nvCxnSpPr>
      <xdr:spPr>
        <a:xfrm flipV="1">
          <a:off x="21323300" y="7008316"/>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102457</xdr:rowOff>
    </xdr:from>
    <xdr:to>
      <xdr:col>107</xdr:col>
      <xdr:colOff>101600</xdr:colOff>
      <xdr:row>41</xdr:row>
      <xdr:rowOff>32607</xdr:rowOff>
    </xdr:to>
    <xdr:sp macro="" textlink="">
      <xdr:nvSpPr>
        <xdr:cNvPr id="373" name="楕円 372"/>
        <xdr:cNvSpPr/>
      </xdr:nvSpPr>
      <xdr:spPr>
        <a:xfrm>
          <a:off x="20383500" y="69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151055</xdr:rowOff>
    </xdr:from>
    <xdr:to>
      <xdr:col>111</xdr:col>
      <xdr:colOff>177800</xdr:colOff>
      <xdr:row>40</xdr:row>
      <xdr:rowOff>153257</xdr:rowOff>
    </xdr:to>
    <xdr:cxnSp macro="">
      <xdr:nvCxnSpPr>
        <xdr:cNvPr id="374" name="直線コネクタ 373"/>
        <xdr:cNvCxnSpPr/>
      </xdr:nvCxnSpPr>
      <xdr:spPr>
        <a:xfrm flipV="1">
          <a:off x="20434300" y="7009055"/>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104123</xdr:rowOff>
    </xdr:from>
    <xdr:to>
      <xdr:col>102</xdr:col>
      <xdr:colOff>165100</xdr:colOff>
      <xdr:row>41</xdr:row>
      <xdr:rowOff>34273</xdr:rowOff>
    </xdr:to>
    <xdr:sp macro="" textlink="">
      <xdr:nvSpPr>
        <xdr:cNvPr id="375" name="楕円 374"/>
        <xdr:cNvSpPr/>
      </xdr:nvSpPr>
      <xdr:spPr>
        <a:xfrm>
          <a:off x="19494500" y="69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153257</xdr:rowOff>
    </xdr:from>
    <xdr:to>
      <xdr:col>107</xdr:col>
      <xdr:colOff>50800</xdr:colOff>
      <xdr:row>40</xdr:row>
      <xdr:rowOff>154923</xdr:rowOff>
    </xdr:to>
    <xdr:cxnSp macro="">
      <xdr:nvCxnSpPr>
        <xdr:cNvPr id="376" name="直線コネクタ 375"/>
        <xdr:cNvCxnSpPr/>
      </xdr:nvCxnSpPr>
      <xdr:spPr>
        <a:xfrm flipV="1">
          <a:off x="19545300" y="7011257"/>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6296</xdr:rowOff>
    </xdr:from>
    <xdr:to>
      <xdr:col>98</xdr:col>
      <xdr:colOff>38100</xdr:colOff>
      <xdr:row>41</xdr:row>
      <xdr:rowOff>107896</xdr:rowOff>
    </xdr:to>
    <xdr:sp macro="" textlink="">
      <xdr:nvSpPr>
        <xdr:cNvPr id="377" name="楕円 376"/>
        <xdr:cNvSpPr/>
      </xdr:nvSpPr>
      <xdr:spPr>
        <a:xfrm>
          <a:off x="18605500" y="70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154923</xdr:rowOff>
    </xdr:from>
    <xdr:to>
      <xdr:col>102</xdr:col>
      <xdr:colOff>114300</xdr:colOff>
      <xdr:row>41</xdr:row>
      <xdr:rowOff>57096</xdr:rowOff>
    </xdr:to>
    <xdr:cxnSp macro="">
      <xdr:nvCxnSpPr>
        <xdr:cNvPr id="378" name="直線コネクタ 377"/>
        <xdr:cNvCxnSpPr/>
      </xdr:nvCxnSpPr>
      <xdr:spPr>
        <a:xfrm flipV="1">
          <a:off x="18656300" y="7012923"/>
          <a:ext cx="889000" cy="7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379" name="n_1aveValue【一般廃棄物処理施設】&#10;一人当たり有形固定資産（償却資産）額"/>
        <xdr:cNvSpPr txBox="1"/>
      </xdr:nvSpPr>
      <xdr:spPr>
        <a:xfrm>
          <a:off x="21011095" y="66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380" name="n_2aveValue【一般廃棄物処理施設】&#10;一人当たり有形固定資産（償却資産）額"/>
        <xdr:cNvSpPr txBox="1"/>
      </xdr:nvSpPr>
      <xdr:spPr>
        <a:xfrm>
          <a:off x="201347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381" name="n_3aveValue【一般廃棄物処理施設】&#10;一人当たり有形固定資産（償却資産）額"/>
        <xdr:cNvSpPr txBox="1"/>
      </xdr:nvSpPr>
      <xdr:spPr>
        <a:xfrm>
          <a:off x="19245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382" name="n_4aveValue【一般廃棄物処理施設】&#10;一人当たり有形固定資産（償却資産）額"/>
        <xdr:cNvSpPr txBox="1"/>
      </xdr:nvSpPr>
      <xdr:spPr>
        <a:xfrm>
          <a:off x="18356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21532</xdr:rowOff>
    </xdr:from>
    <xdr:ext cx="534377" cy="259045"/>
    <xdr:sp macro="" textlink="">
      <xdr:nvSpPr>
        <xdr:cNvPr id="383" name="n_1mainValue【一般廃棄物処理施設】&#10;一人当たり有形固定資産（償却資産）額"/>
        <xdr:cNvSpPr txBox="1"/>
      </xdr:nvSpPr>
      <xdr:spPr>
        <a:xfrm>
          <a:off x="21043411" y="70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23734</xdr:rowOff>
    </xdr:from>
    <xdr:ext cx="534377" cy="259045"/>
    <xdr:sp macro="" textlink="">
      <xdr:nvSpPr>
        <xdr:cNvPr id="384" name="n_2mainValue【一般廃棄物処理施設】&#10;一人当たり有形固定資産（償却資産）額"/>
        <xdr:cNvSpPr txBox="1"/>
      </xdr:nvSpPr>
      <xdr:spPr>
        <a:xfrm>
          <a:off x="20167111" y="705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25400</xdr:rowOff>
    </xdr:from>
    <xdr:ext cx="534377" cy="259045"/>
    <xdr:sp macro="" textlink="">
      <xdr:nvSpPr>
        <xdr:cNvPr id="385" name="n_3mainValue【一般廃棄物処理施設】&#10;一人当たり有形固定資産（償却資産）額"/>
        <xdr:cNvSpPr txBox="1"/>
      </xdr:nvSpPr>
      <xdr:spPr>
        <a:xfrm>
          <a:off x="19278111" y="705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99023</xdr:rowOff>
    </xdr:from>
    <xdr:ext cx="534377" cy="259045"/>
    <xdr:sp macro="" textlink="">
      <xdr:nvSpPr>
        <xdr:cNvPr id="386" name="n_4mainValue【一般廃棄物処理施設】&#10;一人当たり有形固定資産（償却資産）額"/>
        <xdr:cNvSpPr txBox="1"/>
      </xdr:nvSpPr>
      <xdr:spPr>
        <a:xfrm>
          <a:off x="18389111" y="71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9" name="テキスト ボックス 39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9" name="テキスト ボックス 40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412" name="直線コネクタ 411"/>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413"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414" name="直線コネクタ 413"/>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15"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16" name="直線コネクタ 415"/>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417" name="【保健センター・保健所】&#10;有形固定資産減価償却率平均値テキスト"/>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418" name="フローチャート: 判断 417"/>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19" name="フローチャート: 判断 41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420" name="フローチャート: 判断 419"/>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421" name="フローチャート: 判断 420"/>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22" name="フローチャート: 判断 421"/>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14515</xdr:rowOff>
    </xdr:from>
    <xdr:to>
      <xdr:col>85</xdr:col>
      <xdr:colOff>177800</xdr:colOff>
      <xdr:row>61</xdr:row>
      <xdr:rowOff>116115</xdr:rowOff>
    </xdr:to>
    <xdr:sp macro="" textlink="">
      <xdr:nvSpPr>
        <xdr:cNvPr id="428" name="楕円 427"/>
        <xdr:cNvSpPr/>
      </xdr:nvSpPr>
      <xdr:spPr>
        <a:xfrm>
          <a:off x="16268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164392</xdr:rowOff>
    </xdr:from>
    <xdr:ext cx="405111" cy="259045"/>
    <xdr:sp macro="" textlink="">
      <xdr:nvSpPr>
        <xdr:cNvPr id="429" name="【保健センター・保健所】&#10;有形固定資産減価償却率該当値テキスト"/>
        <xdr:cNvSpPr txBox="1"/>
      </xdr:nvSpPr>
      <xdr:spPr>
        <a:xfrm>
          <a:off x="16357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430" name="楕円 429"/>
        <xdr:cNvSpPr/>
      </xdr:nvSpPr>
      <xdr:spPr>
        <a:xfrm>
          <a:off x="1543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65315</xdr:rowOff>
    </xdr:to>
    <xdr:cxnSp macro="">
      <xdr:nvCxnSpPr>
        <xdr:cNvPr id="431" name="直線コネクタ 430"/>
        <xdr:cNvCxnSpPr/>
      </xdr:nvCxnSpPr>
      <xdr:spPr>
        <a:xfrm>
          <a:off x="15481300" y="1048784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32" name="楕円 431"/>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29391</xdr:rowOff>
    </xdr:to>
    <xdr:cxnSp macro="">
      <xdr:nvCxnSpPr>
        <xdr:cNvPr id="433" name="直線コネクタ 432"/>
        <xdr:cNvCxnSpPr/>
      </xdr:nvCxnSpPr>
      <xdr:spPr>
        <a:xfrm>
          <a:off x="14592300" y="104502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434" name="楕円 433"/>
        <xdr:cNvSpPr/>
      </xdr:nvSpPr>
      <xdr:spPr>
        <a:xfrm>
          <a:off x="13652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29391</xdr:rowOff>
    </xdr:to>
    <xdr:cxnSp macro="">
      <xdr:nvCxnSpPr>
        <xdr:cNvPr id="435" name="直線コネクタ 434"/>
        <xdr:cNvCxnSpPr/>
      </xdr:nvCxnSpPr>
      <xdr:spPr>
        <a:xfrm flipV="1">
          <a:off x="13703300" y="104502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115751</xdr:rowOff>
    </xdr:from>
    <xdr:to>
      <xdr:col>67</xdr:col>
      <xdr:colOff>101600</xdr:colOff>
      <xdr:row>61</xdr:row>
      <xdr:rowOff>45901</xdr:rowOff>
    </xdr:to>
    <xdr:sp macro="" textlink="">
      <xdr:nvSpPr>
        <xdr:cNvPr id="436" name="楕円 435"/>
        <xdr:cNvSpPr/>
      </xdr:nvSpPr>
      <xdr:spPr>
        <a:xfrm>
          <a:off x="12763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61</xdr:row>
      <xdr:rowOff>29391</xdr:rowOff>
    </xdr:to>
    <xdr:cxnSp macro="">
      <xdr:nvCxnSpPr>
        <xdr:cNvPr id="437" name="直線コネクタ 436"/>
        <xdr:cNvCxnSpPr/>
      </xdr:nvCxnSpPr>
      <xdr:spPr>
        <a:xfrm>
          <a:off x="12814300" y="104535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38"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439"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440"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41"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442" name="n_1mainValue【保健センター・保健所】&#10;有形固定資産減価償却率"/>
        <xdr:cNvSpPr txBox="1"/>
      </xdr:nvSpPr>
      <xdr:spPr>
        <a:xfrm>
          <a:off x="15266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43"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444" name="n_3mainValue【保健センター・保健所】&#10;有形固定資産減価償却率"/>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445" name="n_4mainValue【保健センター・保健所】&#10;有形固定資産減価償却率"/>
        <xdr:cNvSpPr txBox="1"/>
      </xdr:nvSpPr>
      <xdr:spPr>
        <a:xfrm>
          <a:off x="12611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467" name="直線コネクタ 466"/>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6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69" name="直線コネクタ 46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470"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471" name="直線コネクタ 470"/>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72"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73" name="フローチャート: 判断 472"/>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74" name="フローチャート: 判断 473"/>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475" name="フローチャート: 判断 474"/>
        <xdr:cNvSpPr/>
      </xdr:nvSpPr>
      <xdr:spPr>
        <a:xfrm>
          <a:off x="20383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476" name="フローチャート: 判断 475"/>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477" name="フローチャート: 判断 476"/>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483" name="楕円 482"/>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484"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485" name="楕円 484"/>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96012</xdr:rowOff>
    </xdr:to>
    <xdr:cxnSp macro="">
      <xdr:nvCxnSpPr>
        <xdr:cNvPr id="486" name="直線コネクタ 485"/>
        <xdr:cNvCxnSpPr/>
      </xdr:nvCxnSpPr>
      <xdr:spPr>
        <a:xfrm flipV="1">
          <a:off x="21323300" y="1072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487" name="楕円 486"/>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96012</xdr:rowOff>
    </xdr:to>
    <xdr:cxnSp macro="">
      <xdr:nvCxnSpPr>
        <xdr:cNvPr id="488" name="直線コネクタ 487"/>
        <xdr:cNvCxnSpPr/>
      </xdr:nvCxnSpPr>
      <xdr:spPr>
        <a:xfrm>
          <a:off x="20434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489" name="楕円 488"/>
        <xdr:cNvSpPr/>
      </xdr:nvSpPr>
      <xdr:spPr>
        <a:xfrm>
          <a:off x="19494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96012</xdr:rowOff>
    </xdr:to>
    <xdr:cxnSp macro="">
      <xdr:nvCxnSpPr>
        <xdr:cNvPr id="490" name="直線コネクタ 489"/>
        <xdr:cNvCxnSpPr/>
      </xdr:nvCxnSpPr>
      <xdr:spPr>
        <a:xfrm>
          <a:off x="19545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491" name="楕円 490"/>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96012</xdr:rowOff>
    </xdr:from>
    <xdr:to>
      <xdr:col>102</xdr:col>
      <xdr:colOff>114300</xdr:colOff>
      <xdr:row>63</xdr:row>
      <xdr:rowOff>93726</xdr:rowOff>
    </xdr:to>
    <xdr:cxnSp macro="">
      <xdr:nvCxnSpPr>
        <xdr:cNvPr id="492" name="直線コネクタ 491"/>
        <xdr:cNvCxnSpPr/>
      </xdr:nvCxnSpPr>
      <xdr:spPr>
        <a:xfrm flipV="1">
          <a:off x="18656300" y="1072591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493"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494" name="n_2aveValue【保健センター・保健所】&#10;一人当たり面積"/>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495" name="n_3ave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496" name="n_4aveValue【保健センター・保健所】&#10;一人当たり面積"/>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497" name="n_1main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498" name="n_2main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499" name="n_3main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500" name="n_4mainValue【保健センター・保健所】&#10;一人当たり面積"/>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526" name="直線コネクタ 525"/>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2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30" name="直線コネクタ 52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531" name="【消防施設】&#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32" name="フローチャート: 判断 531"/>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533" name="フローチャート: 判断 532"/>
        <xdr:cNvSpPr/>
      </xdr:nvSpPr>
      <xdr:spPr>
        <a:xfrm>
          <a:off x="15430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534" name="フローチャート: 判断 533"/>
        <xdr:cNvSpPr/>
      </xdr:nvSpPr>
      <xdr:spPr>
        <a:xfrm>
          <a:off x="14541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535" name="フローチャート: 判断 534"/>
        <xdr:cNvSpPr/>
      </xdr:nvSpPr>
      <xdr:spPr>
        <a:xfrm>
          <a:off x="13652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536" name="フローチャート: 判断 53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42" name="楕円 541"/>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43" name="【消防施設】&#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xdr:rowOff>
    </xdr:from>
    <xdr:to>
      <xdr:col>81</xdr:col>
      <xdr:colOff>101600</xdr:colOff>
      <xdr:row>80</xdr:row>
      <xdr:rowOff>110127</xdr:rowOff>
    </xdr:to>
    <xdr:sp macro="" textlink="">
      <xdr:nvSpPr>
        <xdr:cNvPr id="544" name="楕円 543"/>
        <xdr:cNvSpPr/>
      </xdr:nvSpPr>
      <xdr:spPr>
        <a:xfrm>
          <a:off x="15430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59327</xdr:rowOff>
    </xdr:to>
    <xdr:cxnSp macro="">
      <xdr:nvCxnSpPr>
        <xdr:cNvPr id="545" name="直線コネクタ 544"/>
        <xdr:cNvCxnSpPr/>
      </xdr:nvCxnSpPr>
      <xdr:spPr>
        <a:xfrm flipV="1">
          <a:off x="15481300" y="137541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xdr:rowOff>
    </xdr:from>
    <xdr:to>
      <xdr:col>76</xdr:col>
      <xdr:colOff>165100</xdr:colOff>
      <xdr:row>80</xdr:row>
      <xdr:rowOff>103595</xdr:rowOff>
    </xdr:to>
    <xdr:sp macro="" textlink="">
      <xdr:nvSpPr>
        <xdr:cNvPr id="546" name="楕円 545"/>
        <xdr:cNvSpPr/>
      </xdr:nvSpPr>
      <xdr:spPr>
        <a:xfrm>
          <a:off x="14541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52795</xdr:rowOff>
    </xdr:from>
    <xdr:to>
      <xdr:col>81</xdr:col>
      <xdr:colOff>50800</xdr:colOff>
      <xdr:row>80</xdr:row>
      <xdr:rowOff>59327</xdr:rowOff>
    </xdr:to>
    <xdr:cxnSp macro="">
      <xdr:nvCxnSpPr>
        <xdr:cNvPr id="547" name="直線コネクタ 546"/>
        <xdr:cNvCxnSpPr/>
      </xdr:nvCxnSpPr>
      <xdr:spPr>
        <a:xfrm>
          <a:off x="14592300" y="1376879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548" name="楕円 547"/>
        <xdr:cNvSpPr/>
      </xdr:nvSpPr>
      <xdr:spPr>
        <a:xfrm>
          <a:off x="1365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106680</xdr:rowOff>
    </xdr:to>
    <xdr:cxnSp macro="">
      <xdr:nvCxnSpPr>
        <xdr:cNvPr id="549" name="直線コネクタ 548"/>
        <xdr:cNvCxnSpPr/>
      </xdr:nvCxnSpPr>
      <xdr:spPr>
        <a:xfrm flipV="1">
          <a:off x="13703300" y="1376879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78739</xdr:rowOff>
    </xdr:from>
    <xdr:to>
      <xdr:col>67</xdr:col>
      <xdr:colOff>101600</xdr:colOff>
      <xdr:row>85</xdr:row>
      <xdr:rowOff>8889</xdr:rowOff>
    </xdr:to>
    <xdr:sp macro="" textlink="">
      <xdr:nvSpPr>
        <xdr:cNvPr id="550" name="楕円 549"/>
        <xdr:cNvSpPr/>
      </xdr:nvSpPr>
      <xdr:spPr>
        <a:xfrm>
          <a:off x="1276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84</xdr:row>
      <xdr:rowOff>129539</xdr:rowOff>
    </xdr:to>
    <xdr:cxnSp macro="">
      <xdr:nvCxnSpPr>
        <xdr:cNvPr id="551" name="直線コネクタ 550"/>
        <xdr:cNvCxnSpPr/>
      </xdr:nvCxnSpPr>
      <xdr:spPr>
        <a:xfrm flipV="1">
          <a:off x="12814300" y="13822680"/>
          <a:ext cx="889000" cy="70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552" name="n_1aveValue【消防施設】&#10;有形固定資産減価償却率"/>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553" name="n_2aveValue【消防施設】&#10;有形固定資産減価償却率"/>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554" name="n_3aveValue【消防施設】&#10;有形固定資産減価償却率"/>
        <xdr:cNvSpPr txBox="1"/>
      </xdr:nvSpPr>
      <xdr:spPr>
        <a:xfrm>
          <a:off x="13500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555"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126654</xdr:rowOff>
    </xdr:from>
    <xdr:ext cx="405111" cy="259045"/>
    <xdr:sp macro="" textlink="">
      <xdr:nvSpPr>
        <xdr:cNvPr id="556" name="n_1mainValue【消防施設】&#10;有形固定資産減価償却率"/>
        <xdr:cNvSpPr txBox="1"/>
      </xdr:nvSpPr>
      <xdr:spPr>
        <a:xfrm>
          <a:off x="152660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120122</xdr:rowOff>
    </xdr:from>
    <xdr:ext cx="405111" cy="259045"/>
    <xdr:sp macro="" textlink="">
      <xdr:nvSpPr>
        <xdr:cNvPr id="557" name="n_2mainValue【消防施設】&#10;有形固定資産減価償却率"/>
        <xdr:cNvSpPr txBox="1"/>
      </xdr:nvSpPr>
      <xdr:spPr>
        <a:xfrm>
          <a:off x="14389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558" name="n_3mainValue【消防施設】&#10;有形固定資産減価償却率"/>
        <xdr:cNvSpPr txBox="1"/>
      </xdr:nvSpPr>
      <xdr:spPr>
        <a:xfrm>
          <a:off x="13500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xdr:rowOff>
    </xdr:from>
    <xdr:ext cx="405111" cy="259045"/>
    <xdr:sp macro="" textlink="">
      <xdr:nvSpPr>
        <xdr:cNvPr id="559" name="n_4mainValue【消防施設】&#10;有形固定資産減価償却率"/>
        <xdr:cNvSpPr txBox="1"/>
      </xdr:nvSpPr>
      <xdr:spPr>
        <a:xfrm>
          <a:off x="12611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583" name="直線コネクタ 582"/>
        <xdr:cNvCxnSpPr/>
      </xdr:nvCxnSpPr>
      <xdr:spPr>
        <a:xfrm flipV="1">
          <a:off x="22160864" y="14376654"/>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584"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585" name="直線コネクタ 584"/>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586" name="【消防施設】&#10;一人当たり面積最大値テキスト"/>
        <xdr:cNvSpPr txBox="1"/>
      </xdr:nvSpPr>
      <xdr:spPr>
        <a:xfrm>
          <a:off x="22199600"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587" name="直線コネクタ 586"/>
        <xdr:cNvCxnSpPr/>
      </xdr:nvCxnSpPr>
      <xdr:spPr>
        <a:xfrm>
          <a:off x="22072600" y="1437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588" name="【消防施設】&#10;一人当たり面積平均値テキスト"/>
        <xdr:cNvSpPr txBox="1"/>
      </xdr:nvSpPr>
      <xdr:spPr>
        <a:xfrm>
          <a:off x="22199600" y="14586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589" name="フローチャート: 判断 588"/>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590" name="フローチャート: 判断 589"/>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591" name="フローチャート: 判断 590"/>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592" name="フローチャート: 判断 591"/>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593" name="フローチャート: 判断 592"/>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xdr:rowOff>
    </xdr:from>
    <xdr:to>
      <xdr:col>116</xdr:col>
      <xdr:colOff>114300</xdr:colOff>
      <xdr:row>86</xdr:row>
      <xdr:rowOff>103378</xdr:rowOff>
    </xdr:to>
    <xdr:sp macro="" textlink="">
      <xdr:nvSpPr>
        <xdr:cNvPr id="599" name="楕円 598"/>
        <xdr:cNvSpPr/>
      </xdr:nvSpPr>
      <xdr:spPr>
        <a:xfrm>
          <a:off x="221107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140225</xdr:rowOff>
    </xdr:from>
    <xdr:ext cx="469744" cy="259045"/>
    <xdr:sp macro="" textlink="">
      <xdr:nvSpPr>
        <xdr:cNvPr id="600" name="【消防施設】&#10;一人当たり面積該当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xdr:rowOff>
    </xdr:from>
    <xdr:to>
      <xdr:col>112</xdr:col>
      <xdr:colOff>38100</xdr:colOff>
      <xdr:row>86</xdr:row>
      <xdr:rowOff>106426</xdr:rowOff>
    </xdr:to>
    <xdr:sp macro="" textlink="">
      <xdr:nvSpPr>
        <xdr:cNvPr id="601" name="楕円 600"/>
        <xdr:cNvSpPr/>
      </xdr:nvSpPr>
      <xdr:spPr>
        <a:xfrm>
          <a:off x="21272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52578</xdr:rowOff>
    </xdr:from>
    <xdr:to>
      <xdr:col>116</xdr:col>
      <xdr:colOff>63500</xdr:colOff>
      <xdr:row>86</xdr:row>
      <xdr:rowOff>55626</xdr:rowOff>
    </xdr:to>
    <xdr:cxnSp macro="">
      <xdr:nvCxnSpPr>
        <xdr:cNvPr id="602" name="直線コネクタ 601"/>
        <xdr:cNvCxnSpPr/>
      </xdr:nvCxnSpPr>
      <xdr:spPr>
        <a:xfrm flipV="1">
          <a:off x="21323300" y="147972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603" name="楕円 602"/>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55626</xdr:rowOff>
    </xdr:from>
    <xdr:to>
      <xdr:col>111</xdr:col>
      <xdr:colOff>177800</xdr:colOff>
      <xdr:row>86</xdr:row>
      <xdr:rowOff>57150</xdr:rowOff>
    </xdr:to>
    <xdr:cxnSp macro="">
      <xdr:nvCxnSpPr>
        <xdr:cNvPr id="604" name="直線コネクタ 603"/>
        <xdr:cNvCxnSpPr/>
      </xdr:nvCxnSpPr>
      <xdr:spPr>
        <a:xfrm flipV="1">
          <a:off x="20434300" y="148003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22352</xdr:rowOff>
    </xdr:from>
    <xdr:to>
      <xdr:col>102</xdr:col>
      <xdr:colOff>165100</xdr:colOff>
      <xdr:row>86</xdr:row>
      <xdr:rowOff>123952</xdr:rowOff>
    </xdr:to>
    <xdr:sp macro="" textlink="">
      <xdr:nvSpPr>
        <xdr:cNvPr id="605" name="楕円 604"/>
        <xdr:cNvSpPr/>
      </xdr:nvSpPr>
      <xdr:spPr>
        <a:xfrm>
          <a:off x="19494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73152</xdr:rowOff>
    </xdr:to>
    <xdr:cxnSp macro="">
      <xdr:nvCxnSpPr>
        <xdr:cNvPr id="606" name="直線コネクタ 605"/>
        <xdr:cNvCxnSpPr/>
      </xdr:nvCxnSpPr>
      <xdr:spPr>
        <a:xfrm flipV="1">
          <a:off x="19545300" y="148018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42163</xdr:rowOff>
    </xdr:from>
    <xdr:to>
      <xdr:col>98</xdr:col>
      <xdr:colOff>38100</xdr:colOff>
      <xdr:row>86</xdr:row>
      <xdr:rowOff>143763</xdr:rowOff>
    </xdr:to>
    <xdr:sp macro="" textlink="">
      <xdr:nvSpPr>
        <xdr:cNvPr id="607" name="楕円 606"/>
        <xdr:cNvSpPr/>
      </xdr:nvSpPr>
      <xdr:spPr>
        <a:xfrm>
          <a:off x="186055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73152</xdr:rowOff>
    </xdr:from>
    <xdr:to>
      <xdr:col>102</xdr:col>
      <xdr:colOff>114300</xdr:colOff>
      <xdr:row>86</xdr:row>
      <xdr:rowOff>92963</xdr:rowOff>
    </xdr:to>
    <xdr:cxnSp macro="">
      <xdr:nvCxnSpPr>
        <xdr:cNvPr id="608" name="直線コネクタ 607"/>
        <xdr:cNvCxnSpPr/>
      </xdr:nvCxnSpPr>
      <xdr:spPr>
        <a:xfrm flipV="1">
          <a:off x="18656300" y="14817852"/>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609" name="n_1aveValue【消防施設】&#10;一人当たり面積"/>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610" name="n_2aveValue【消防施設】&#10;一人当たり面積"/>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611" name="n_3aveValue【消防施設】&#10;一人当たり面積"/>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612" name="n_4aveValue【消防施設】&#10;一人当たり面積"/>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97553</xdr:rowOff>
    </xdr:from>
    <xdr:ext cx="469744" cy="259045"/>
    <xdr:sp macro="" textlink="">
      <xdr:nvSpPr>
        <xdr:cNvPr id="613" name="n_1mainValue【消防施設】&#10;一人当たり面積"/>
        <xdr:cNvSpPr txBox="1"/>
      </xdr:nvSpPr>
      <xdr:spPr>
        <a:xfrm>
          <a:off x="210757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614"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115079</xdr:rowOff>
    </xdr:from>
    <xdr:ext cx="469744" cy="259045"/>
    <xdr:sp macro="" textlink="">
      <xdr:nvSpPr>
        <xdr:cNvPr id="615" name="n_3mainValue【消防施設】&#10;一人当たり面積"/>
        <xdr:cNvSpPr txBox="1"/>
      </xdr:nvSpPr>
      <xdr:spPr>
        <a:xfrm>
          <a:off x="19310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134890</xdr:rowOff>
    </xdr:from>
    <xdr:ext cx="469744" cy="259045"/>
    <xdr:sp macro="" textlink="">
      <xdr:nvSpPr>
        <xdr:cNvPr id="616" name="n_4mainValue【消防施設】&#10;一人当たり面積"/>
        <xdr:cNvSpPr txBox="1"/>
      </xdr:nvSpPr>
      <xdr:spPr>
        <a:xfrm>
          <a:off x="18421427" y="1487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642" name="直線コネクタ 641"/>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643"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644" name="直線コネクタ 643"/>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4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6" name="直線コネクタ 64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647"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648" name="フローチャート: 判断 647"/>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649" name="フローチャート: 判断 648"/>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50" name="フローチャート: 判断 649"/>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51" name="フローチャート: 判断 650"/>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52" name="フローチャート: 判断 651"/>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113574</xdr:rowOff>
    </xdr:from>
    <xdr:to>
      <xdr:col>85</xdr:col>
      <xdr:colOff>177800</xdr:colOff>
      <xdr:row>108</xdr:row>
      <xdr:rowOff>43724</xdr:rowOff>
    </xdr:to>
    <xdr:sp macro="" textlink="">
      <xdr:nvSpPr>
        <xdr:cNvPr id="658" name="楕円 657"/>
        <xdr:cNvSpPr/>
      </xdr:nvSpPr>
      <xdr:spPr>
        <a:xfrm>
          <a:off x="16268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92001</xdr:rowOff>
    </xdr:from>
    <xdr:ext cx="405111" cy="259045"/>
    <xdr:sp macro="" textlink="">
      <xdr:nvSpPr>
        <xdr:cNvPr id="659" name="【庁舎】&#10;有形固定資産減価償却率該当値テキスト"/>
        <xdr:cNvSpPr txBox="1"/>
      </xdr:nvSpPr>
      <xdr:spPr>
        <a:xfrm>
          <a:off x="16357600"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660" name="楕円 659"/>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2721</xdr:rowOff>
    </xdr:to>
    <xdr:cxnSp macro="">
      <xdr:nvCxnSpPr>
        <xdr:cNvPr id="661" name="直線コネクタ 660"/>
        <xdr:cNvCxnSpPr/>
      </xdr:nvCxnSpPr>
      <xdr:spPr>
        <a:xfrm flipV="1">
          <a:off x="15481300" y="1850952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662" name="楕円 661"/>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2721</xdr:rowOff>
    </xdr:to>
    <xdr:cxnSp macro="">
      <xdr:nvCxnSpPr>
        <xdr:cNvPr id="663" name="直線コネクタ 662"/>
        <xdr:cNvCxnSpPr/>
      </xdr:nvCxnSpPr>
      <xdr:spPr>
        <a:xfrm>
          <a:off x="14592300" y="185127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111942</xdr:rowOff>
    </xdr:from>
    <xdr:to>
      <xdr:col>72</xdr:col>
      <xdr:colOff>38100</xdr:colOff>
      <xdr:row>108</xdr:row>
      <xdr:rowOff>42092</xdr:rowOff>
    </xdr:to>
    <xdr:sp macro="" textlink="">
      <xdr:nvSpPr>
        <xdr:cNvPr id="664" name="楕円 663"/>
        <xdr:cNvSpPr/>
      </xdr:nvSpPr>
      <xdr:spPr>
        <a:xfrm>
          <a:off x="1365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162742</xdr:rowOff>
    </xdr:from>
    <xdr:to>
      <xdr:col>76</xdr:col>
      <xdr:colOff>114300</xdr:colOff>
      <xdr:row>107</xdr:row>
      <xdr:rowOff>167639</xdr:rowOff>
    </xdr:to>
    <xdr:cxnSp macro="">
      <xdr:nvCxnSpPr>
        <xdr:cNvPr id="665" name="直線コネクタ 664"/>
        <xdr:cNvCxnSpPr/>
      </xdr:nvCxnSpPr>
      <xdr:spPr>
        <a:xfrm>
          <a:off x="13703300" y="1850789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107043</xdr:rowOff>
    </xdr:from>
    <xdr:to>
      <xdr:col>67</xdr:col>
      <xdr:colOff>101600</xdr:colOff>
      <xdr:row>108</xdr:row>
      <xdr:rowOff>37193</xdr:rowOff>
    </xdr:to>
    <xdr:sp macro="" textlink="">
      <xdr:nvSpPr>
        <xdr:cNvPr id="666" name="楕円 665"/>
        <xdr:cNvSpPr/>
      </xdr:nvSpPr>
      <xdr:spPr>
        <a:xfrm>
          <a:off x="1276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157843</xdr:rowOff>
    </xdr:from>
    <xdr:to>
      <xdr:col>71</xdr:col>
      <xdr:colOff>177800</xdr:colOff>
      <xdr:row>107</xdr:row>
      <xdr:rowOff>162742</xdr:rowOff>
    </xdr:to>
    <xdr:cxnSp macro="">
      <xdr:nvCxnSpPr>
        <xdr:cNvPr id="667" name="直線コネクタ 666"/>
        <xdr:cNvCxnSpPr/>
      </xdr:nvCxnSpPr>
      <xdr:spPr>
        <a:xfrm>
          <a:off x="12814300" y="185029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668"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69"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70"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71"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672" name="n_1mainValue【庁舎】&#10;有形固定資産減価償却率"/>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673" name="n_2mainValue【庁舎】&#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33219</xdr:rowOff>
    </xdr:from>
    <xdr:ext cx="405111" cy="259045"/>
    <xdr:sp macro="" textlink="">
      <xdr:nvSpPr>
        <xdr:cNvPr id="674" name="n_3mainValue【庁舎】&#10;有形固定資産減価償却率"/>
        <xdr:cNvSpPr txBox="1"/>
      </xdr:nvSpPr>
      <xdr:spPr>
        <a:xfrm>
          <a:off x="13500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675" name="n_4mainValue【庁舎】&#10;有形固定資産減価償却率"/>
        <xdr:cNvSpPr txBox="1"/>
      </xdr:nvSpPr>
      <xdr:spPr>
        <a:xfrm>
          <a:off x="12611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6" name="直線コネクタ 6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7" name="テキスト ボックス 6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8" name="直線コネクタ 6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9" name="テキスト ボックス 6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0" name="直線コネクタ 6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1" name="テキスト ボックス 6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2" name="直線コネクタ 6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3" name="テキスト ボックス 6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4" name="直線コネクタ 6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5" name="テキスト ボックス 6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6" name="直線コネクタ 6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7" name="テキスト ボックス 6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701" name="直線コネクタ 700"/>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02"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03" name="直線コネクタ 702"/>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04"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05" name="直線コネクタ 704"/>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706" name="【庁舎】&#10;一人当たり面積平均値テキスト"/>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707" name="フローチャート: 判断 706"/>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08" name="フローチャート: 判断 707"/>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09" name="フローチャート: 判断 708"/>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10" name="フローチャート: 判断 709"/>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11" name="フローチャート: 判断 710"/>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23768</xdr:rowOff>
    </xdr:from>
    <xdr:to>
      <xdr:col>116</xdr:col>
      <xdr:colOff>114300</xdr:colOff>
      <xdr:row>108</xdr:row>
      <xdr:rowOff>125368</xdr:rowOff>
    </xdr:to>
    <xdr:sp macro="" textlink="">
      <xdr:nvSpPr>
        <xdr:cNvPr id="717" name="楕円 716"/>
        <xdr:cNvSpPr/>
      </xdr:nvSpPr>
      <xdr:spPr>
        <a:xfrm>
          <a:off x="22110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110145</xdr:rowOff>
    </xdr:from>
    <xdr:ext cx="469744" cy="259045"/>
    <xdr:sp macro="" textlink="">
      <xdr:nvSpPr>
        <xdr:cNvPr id="718" name="【庁舎】&#10;一人当たり面積該当値テキスト"/>
        <xdr:cNvSpPr txBox="1"/>
      </xdr:nvSpPr>
      <xdr:spPr>
        <a:xfrm>
          <a:off x="22199600" y="1845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19" name="楕円 718"/>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74568</xdr:rowOff>
    </xdr:from>
    <xdr:to>
      <xdr:col>116</xdr:col>
      <xdr:colOff>63500</xdr:colOff>
      <xdr:row>108</xdr:row>
      <xdr:rowOff>76200</xdr:rowOff>
    </xdr:to>
    <xdr:cxnSp macro="">
      <xdr:nvCxnSpPr>
        <xdr:cNvPr id="720" name="直線コネクタ 719"/>
        <xdr:cNvCxnSpPr/>
      </xdr:nvCxnSpPr>
      <xdr:spPr>
        <a:xfrm flipV="1">
          <a:off x="21323300" y="185911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21" name="楕円 720"/>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722" name="直線コネクタ 721"/>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27032</xdr:rowOff>
    </xdr:from>
    <xdr:to>
      <xdr:col>102</xdr:col>
      <xdr:colOff>165100</xdr:colOff>
      <xdr:row>108</xdr:row>
      <xdr:rowOff>128632</xdr:rowOff>
    </xdr:to>
    <xdr:sp macro="" textlink="">
      <xdr:nvSpPr>
        <xdr:cNvPr id="723" name="楕円 722"/>
        <xdr:cNvSpPr/>
      </xdr:nvSpPr>
      <xdr:spPr>
        <a:xfrm>
          <a:off x="19494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77832</xdr:rowOff>
    </xdr:to>
    <xdr:cxnSp macro="">
      <xdr:nvCxnSpPr>
        <xdr:cNvPr id="724" name="直線コネクタ 723"/>
        <xdr:cNvCxnSpPr/>
      </xdr:nvCxnSpPr>
      <xdr:spPr>
        <a:xfrm flipV="1">
          <a:off x="19545300" y="185928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56424</xdr:rowOff>
    </xdr:from>
    <xdr:to>
      <xdr:col>98</xdr:col>
      <xdr:colOff>38100</xdr:colOff>
      <xdr:row>108</xdr:row>
      <xdr:rowOff>158024</xdr:rowOff>
    </xdr:to>
    <xdr:sp macro="" textlink="">
      <xdr:nvSpPr>
        <xdr:cNvPr id="725" name="楕円 724"/>
        <xdr:cNvSpPr/>
      </xdr:nvSpPr>
      <xdr:spPr>
        <a:xfrm>
          <a:off x="18605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77832</xdr:rowOff>
    </xdr:from>
    <xdr:to>
      <xdr:col>102</xdr:col>
      <xdr:colOff>114300</xdr:colOff>
      <xdr:row>108</xdr:row>
      <xdr:rowOff>107224</xdr:rowOff>
    </xdr:to>
    <xdr:cxnSp macro="">
      <xdr:nvCxnSpPr>
        <xdr:cNvPr id="726" name="直線コネクタ 725"/>
        <xdr:cNvCxnSpPr/>
      </xdr:nvCxnSpPr>
      <xdr:spPr>
        <a:xfrm flipV="1">
          <a:off x="18656300" y="185944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727"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28"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729"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730"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31" name="n_1mainValue【庁舎】&#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32" name="n_2mainValue【庁舎】&#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119759</xdr:rowOff>
    </xdr:from>
    <xdr:ext cx="469744" cy="259045"/>
    <xdr:sp macro="" textlink="">
      <xdr:nvSpPr>
        <xdr:cNvPr id="733" name="n_3mainValue【庁舎】&#10;一人当たり面積"/>
        <xdr:cNvSpPr txBox="1"/>
      </xdr:nvSpPr>
      <xdr:spPr>
        <a:xfrm>
          <a:off x="193104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149151</xdr:rowOff>
    </xdr:from>
    <xdr:ext cx="469744" cy="259045"/>
    <xdr:sp macro="" textlink="">
      <xdr:nvSpPr>
        <xdr:cNvPr id="734" name="n_4mainValue【庁舎】&#10;一人当たり面積"/>
        <xdr:cNvSpPr txBox="1"/>
      </xdr:nvSpPr>
      <xdr:spPr>
        <a:xfrm>
          <a:off x="18421427" y="18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類似団体と比較して有形固定資産減価償却率が高くなっている施設は、庁舎、一般廃棄物処理施設、保健センターである。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特に庁舎は、竣工から概ね５０年が経過し、老朽化が進行している。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また、一人当たり面積についても庁舎は類似団体内平均と比較し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以下の最低水準で、全国平均と比較しても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現状としても、事務量の増加に対応するため、職員数やシステム機器の増により狭隘化が顕著となっている。今後は庁舎に係る個別施設計画を策定し、更新、長寿命化等の対策を実施していく必要がある。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237/Desktop/&#20196;&#21644;&#65299;&#24180;&#24230;&#36001;&#25919;&#29366;&#27841;&#36039;&#26009;&#38598;&#65288;&#12473;&#12488;&#12483;&#12463;&#24773;&#22577;&#65289;&#12395;&#12362;&#12369;&#12427;&#20998;&#26512;&#27396;&#12398;&#35352;&#36617;&#12395;&#12388;&#12356;&#12390;/02%20&#22238;&#31572;/&#12304;&#36001;&#25919;&#29366;&#27841;&#36039;&#26009;&#38598;&#12305;_122394_&#22823;&#32178;&#30333;&#3732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73.900000000000006</v>
          </cell>
          <cell r="BX51">
            <v>79.900000000000006</v>
          </cell>
          <cell r="CF51">
            <v>86.1</v>
          </cell>
          <cell r="CN51">
            <v>79</v>
          </cell>
          <cell r="CV51">
            <v>60.4</v>
          </cell>
        </row>
        <row r="53">
          <cell r="BP53">
            <v>51.7</v>
          </cell>
          <cell r="BX53">
            <v>52.6</v>
          </cell>
          <cell r="CF53">
            <v>53.5</v>
          </cell>
          <cell r="CN53">
            <v>55</v>
          </cell>
          <cell r="CV53">
            <v>56.9</v>
          </cell>
        </row>
        <row r="55">
          <cell r="AN55" t="str">
            <v>類似団体内平均値</v>
          </cell>
          <cell r="BP55">
            <v>53.4</v>
          </cell>
          <cell r="BX55">
            <v>48</v>
          </cell>
          <cell r="CF55">
            <v>49.1</v>
          </cell>
          <cell r="CN55">
            <v>41.5</v>
          </cell>
          <cell r="CV55">
            <v>23</v>
          </cell>
        </row>
        <row r="57">
          <cell r="BP57">
            <v>59.6</v>
          </cell>
          <cell r="BX57">
            <v>60.8</v>
          </cell>
          <cell r="CF57">
            <v>61</v>
          </cell>
          <cell r="CN57">
            <v>61.7</v>
          </cell>
          <cell r="CV57">
            <v>62.8</v>
          </cell>
        </row>
        <row r="72">
          <cell r="BP72" t="str">
            <v>H29</v>
          </cell>
          <cell r="BX72" t="str">
            <v>H30</v>
          </cell>
          <cell r="CF72" t="str">
            <v>R01</v>
          </cell>
          <cell r="CN72" t="str">
            <v>R02</v>
          </cell>
          <cell r="CV72" t="str">
            <v>R03</v>
          </cell>
        </row>
        <row r="73">
          <cell r="AN73" t="str">
            <v>当該団体値</v>
          </cell>
          <cell r="BP73">
            <v>73.900000000000006</v>
          </cell>
          <cell r="BX73">
            <v>79.900000000000006</v>
          </cell>
          <cell r="CF73">
            <v>86.1</v>
          </cell>
          <cell r="CN73">
            <v>79</v>
          </cell>
          <cell r="CV73">
            <v>60.4</v>
          </cell>
        </row>
        <row r="75">
          <cell r="BP75">
            <v>7.8</v>
          </cell>
          <cell r="BX75">
            <v>7.6</v>
          </cell>
          <cell r="CF75">
            <v>8.1999999999999993</v>
          </cell>
          <cell r="CN75">
            <v>8.6</v>
          </cell>
          <cell r="CV75">
            <v>8.9</v>
          </cell>
        </row>
        <row r="77">
          <cell r="AN77" t="str">
            <v>類似団体内平均値</v>
          </cell>
          <cell r="BP77">
            <v>53.4</v>
          </cell>
          <cell r="BX77">
            <v>48</v>
          </cell>
          <cell r="CF77">
            <v>49.1</v>
          </cell>
          <cell r="CN77">
            <v>41.5</v>
          </cell>
          <cell r="CV77">
            <v>23</v>
          </cell>
        </row>
        <row r="79">
          <cell r="BP79">
            <v>9.8000000000000007</v>
          </cell>
          <cell r="BX79">
            <v>9.6</v>
          </cell>
          <cell r="CF79">
            <v>9.5</v>
          </cell>
          <cell r="CN79">
            <v>9.1999999999999993</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17887291</v>
      </c>
      <c r="BO4" s="433"/>
      <c r="BP4" s="433"/>
      <c r="BQ4" s="433"/>
      <c r="BR4" s="433"/>
      <c r="BS4" s="433"/>
      <c r="BT4" s="433"/>
      <c r="BU4" s="434"/>
      <c r="BV4" s="432">
        <v>21582815</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8.3000000000000007</v>
      </c>
      <c r="CU4" s="573"/>
      <c r="CV4" s="573"/>
      <c r="CW4" s="573"/>
      <c r="CX4" s="573"/>
      <c r="CY4" s="573"/>
      <c r="CZ4" s="573"/>
      <c r="DA4" s="574"/>
      <c r="DB4" s="572">
        <v>6.1</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16947118</v>
      </c>
      <c r="BO5" s="404"/>
      <c r="BP5" s="404"/>
      <c r="BQ5" s="404"/>
      <c r="BR5" s="404"/>
      <c r="BS5" s="404"/>
      <c r="BT5" s="404"/>
      <c r="BU5" s="405"/>
      <c r="BV5" s="403">
        <v>20941874</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94.6</v>
      </c>
      <c r="CU5" s="401"/>
      <c r="CV5" s="401"/>
      <c r="CW5" s="401"/>
      <c r="CX5" s="401"/>
      <c r="CY5" s="401"/>
      <c r="CZ5" s="401"/>
      <c r="DA5" s="402"/>
      <c r="DB5" s="400">
        <v>99.6</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940173</v>
      </c>
      <c r="BO6" s="404"/>
      <c r="BP6" s="404"/>
      <c r="BQ6" s="404"/>
      <c r="BR6" s="404"/>
      <c r="BS6" s="404"/>
      <c r="BT6" s="404"/>
      <c r="BU6" s="405"/>
      <c r="BV6" s="403">
        <v>640941</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101.1</v>
      </c>
      <c r="CU6" s="547"/>
      <c r="CV6" s="547"/>
      <c r="CW6" s="547"/>
      <c r="CX6" s="547"/>
      <c r="CY6" s="547"/>
      <c r="CZ6" s="547"/>
      <c r="DA6" s="548"/>
      <c r="DB6" s="546">
        <v>105.1</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57460</v>
      </c>
      <c r="BO7" s="404"/>
      <c r="BP7" s="404"/>
      <c r="BQ7" s="404"/>
      <c r="BR7" s="404"/>
      <c r="BS7" s="404"/>
      <c r="BT7" s="404"/>
      <c r="BU7" s="405"/>
      <c r="BV7" s="403">
        <v>24894</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10643691</v>
      </c>
      <c r="CU7" s="404"/>
      <c r="CV7" s="404"/>
      <c r="CW7" s="404"/>
      <c r="CX7" s="404"/>
      <c r="CY7" s="404"/>
      <c r="CZ7" s="404"/>
      <c r="DA7" s="405"/>
      <c r="DB7" s="403">
        <v>10093747</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109</v>
      </c>
      <c r="AV8" s="462"/>
      <c r="AW8" s="462"/>
      <c r="AX8" s="462"/>
      <c r="AY8" s="417" t="s">
        <v>110</v>
      </c>
      <c r="AZ8" s="418"/>
      <c r="BA8" s="418"/>
      <c r="BB8" s="418"/>
      <c r="BC8" s="418"/>
      <c r="BD8" s="418"/>
      <c r="BE8" s="418"/>
      <c r="BF8" s="418"/>
      <c r="BG8" s="418"/>
      <c r="BH8" s="418"/>
      <c r="BI8" s="418"/>
      <c r="BJ8" s="418"/>
      <c r="BK8" s="418"/>
      <c r="BL8" s="418"/>
      <c r="BM8" s="419"/>
      <c r="BN8" s="403">
        <v>882713</v>
      </c>
      <c r="BO8" s="404"/>
      <c r="BP8" s="404"/>
      <c r="BQ8" s="404"/>
      <c r="BR8" s="404"/>
      <c r="BS8" s="404"/>
      <c r="BT8" s="404"/>
      <c r="BU8" s="405"/>
      <c r="BV8" s="403">
        <v>616047</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0.61</v>
      </c>
      <c r="CU8" s="507"/>
      <c r="CV8" s="507"/>
      <c r="CW8" s="507"/>
      <c r="CX8" s="507"/>
      <c r="CY8" s="507"/>
      <c r="CZ8" s="507"/>
      <c r="DA8" s="508"/>
      <c r="DB8" s="506">
        <v>0.63</v>
      </c>
      <c r="DC8" s="507"/>
      <c r="DD8" s="507"/>
      <c r="DE8" s="507"/>
      <c r="DF8" s="507"/>
      <c r="DG8" s="507"/>
      <c r="DH8" s="507"/>
      <c r="DI8" s="508"/>
    </row>
    <row r="9" spans="1:119" ht="18.75" customHeight="1" thickBot="1" x14ac:dyDescent="0.2">
      <c r="A9" s="172"/>
      <c r="B9" s="535" t="s">
        <v>112</v>
      </c>
      <c r="C9" s="536"/>
      <c r="D9" s="536"/>
      <c r="E9" s="536"/>
      <c r="F9" s="536"/>
      <c r="G9" s="536"/>
      <c r="H9" s="536"/>
      <c r="I9" s="536"/>
      <c r="J9" s="536"/>
      <c r="K9" s="454"/>
      <c r="L9" s="537" t="s">
        <v>113</v>
      </c>
      <c r="M9" s="538"/>
      <c r="N9" s="538"/>
      <c r="O9" s="538"/>
      <c r="P9" s="538"/>
      <c r="Q9" s="539"/>
      <c r="R9" s="540">
        <v>48129</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109</v>
      </c>
      <c r="AV9" s="462"/>
      <c r="AW9" s="462"/>
      <c r="AX9" s="462"/>
      <c r="AY9" s="417" t="s">
        <v>116</v>
      </c>
      <c r="AZ9" s="418"/>
      <c r="BA9" s="418"/>
      <c r="BB9" s="418"/>
      <c r="BC9" s="418"/>
      <c r="BD9" s="418"/>
      <c r="BE9" s="418"/>
      <c r="BF9" s="418"/>
      <c r="BG9" s="418"/>
      <c r="BH9" s="418"/>
      <c r="BI9" s="418"/>
      <c r="BJ9" s="418"/>
      <c r="BK9" s="418"/>
      <c r="BL9" s="418"/>
      <c r="BM9" s="419"/>
      <c r="BN9" s="403">
        <v>266666</v>
      </c>
      <c r="BO9" s="404"/>
      <c r="BP9" s="404"/>
      <c r="BQ9" s="404"/>
      <c r="BR9" s="404"/>
      <c r="BS9" s="404"/>
      <c r="BT9" s="404"/>
      <c r="BU9" s="405"/>
      <c r="BV9" s="403">
        <v>154607</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11.6</v>
      </c>
      <c r="CU9" s="401"/>
      <c r="CV9" s="401"/>
      <c r="CW9" s="401"/>
      <c r="CX9" s="401"/>
      <c r="CY9" s="401"/>
      <c r="CZ9" s="401"/>
      <c r="DA9" s="402"/>
      <c r="DB9" s="400">
        <v>11.8</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49184</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109</v>
      </c>
      <c r="AV10" s="462"/>
      <c r="AW10" s="462"/>
      <c r="AX10" s="462"/>
      <c r="AY10" s="417" t="s">
        <v>120</v>
      </c>
      <c r="AZ10" s="418"/>
      <c r="BA10" s="418"/>
      <c r="BB10" s="418"/>
      <c r="BC10" s="418"/>
      <c r="BD10" s="418"/>
      <c r="BE10" s="418"/>
      <c r="BF10" s="418"/>
      <c r="BG10" s="418"/>
      <c r="BH10" s="418"/>
      <c r="BI10" s="418"/>
      <c r="BJ10" s="418"/>
      <c r="BK10" s="418"/>
      <c r="BL10" s="418"/>
      <c r="BM10" s="419"/>
      <c r="BN10" s="403">
        <v>6</v>
      </c>
      <c r="BO10" s="404"/>
      <c r="BP10" s="404"/>
      <c r="BQ10" s="404"/>
      <c r="BR10" s="404"/>
      <c r="BS10" s="404"/>
      <c r="BT10" s="404"/>
      <c r="BU10" s="405"/>
      <c r="BV10" s="403">
        <v>6</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109</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x14ac:dyDescent="0.15">
      <c r="A12" s="172"/>
      <c r="B12" s="509" t="s">
        <v>129</v>
      </c>
      <c r="C12" s="510"/>
      <c r="D12" s="510"/>
      <c r="E12" s="510"/>
      <c r="F12" s="510"/>
      <c r="G12" s="510"/>
      <c r="H12" s="510"/>
      <c r="I12" s="510"/>
      <c r="J12" s="510"/>
      <c r="K12" s="511"/>
      <c r="L12" s="518" t="s">
        <v>130</v>
      </c>
      <c r="M12" s="519"/>
      <c r="N12" s="519"/>
      <c r="O12" s="519"/>
      <c r="P12" s="519"/>
      <c r="Q12" s="520"/>
      <c r="R12" s="521">
        <v>48679</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109</v>
      </c>
      <c r="AV12" s="462"/>
      <c r="AW12" s="462"/>
      <c r="AX12" s="462"/>
      <c r="AY12" s="417" t="s">
        <v>134</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247488</v>
      </c>
      <c r="BW12" s="404"/>
      <c r="BX12" s="404"/>
      <c r="BY12" s="404"/>
      <c r="BZ12" s="404"/>
      <c r="CA12" s="404"/>
      <c r="CB12" s="404"/>
      <c r="CC12" s="405"/>
      <c r="CD12" s="443" t="s">
        <v>135</v>
      </c>
      <c r="CE12" s="363"/>
      <c r="CF12" s="363"/>
      <c r="CG12" s="363"/>
      <c r="CH12" s="363"/>
      <c r="CI12" s="363"/>
      <c r="CJ12" s="363"/>
      <c r="CK12" s="363"/>
      <c r="CL12" s="363"/>
      <c r="CM12" s="363"/>
      <c r="CN12" s="363"/>
      <c r="CO12" s="363"/>
      <c r="CP12" s="363"/>
      <c r="CQ12" s="363"/>
      <c r="CR12" s="363"/>
      <c r="CS12" s="444"/>
      <c r="CT12" s="506" t="s">
        <v>127</v>
      </c>
      <c r="CU12" s="507"/>
      <c r="CV12" s="507"/>
      <c r="CW12" s="507"/>
      <c r="CX12" s="507"/>
      <c r="CY12" s="507"/>
      <c r="CZ12" s="507"/>
      <c r="DA12" s="508"/>
      <c r="DB12" s="506" t="s">
        <v>128</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136</v>
      </c>
      <c r="N13" s="488"/>
      <c r="O13" s="488"/>
      <c r="P13" s="488"/>
      <c r="Q13" s="489"/>
      <c r="R13" s="490">
        <v>48017</v>
      </c>
      <c r="S13" s="491"/>
      <c r="T13" s="491"/>
      <c r="U13" s="491"/>
      <c r="V13" s="492"/>
      <c r="W13" s="493" t="s">
        <v>137</v>
      </c>
      <c r="X13" s="389"/>
      <c r="Y13" s="389"/>
      <c r="Z13" s="389"/>
      <c r="AA13" s="389"/>
      <c r="AB13" s="390"/>
      <c r="AC13" s="356">
        <v>1017</v>
      </c>
      <c r="AD13" s="357"/>
      <c r="AE13" s="357"/>
      <c r="AF13" s="357"/>
      <c r="AG13" s="358"/>
      <c r="AH13" s="356">
        <v>1160</v>
      </c>
      <c r="AI13" s="357"/>
      <c r="AJ13" s="357"/>
      <c r="AK13" s="357"/>
      <c r="AL13" s="416"/>
      <c r="AM13" s="460" t="s">
        <v>138</v>
      </c>
      <c r="AN13" s="360"/>
      <c r="AO13" s="360"/>
      <c r="AP13" s="360"/>
      <c r="AQ13" s="360"/>
      <c r="AR13" s="360"/>
      <c r="AS13" s="360"/>
      <c r="AT13" s="361"/>
      <c r="AU13" s="461" t="s">
        <v>139</v>
      </c>
      <c r="AV13" s="462"/>
      <c r="AW13" s="462"/>
      <c r="AX13" s="462"/>
      <c r="AY13" s="417" t="s">
        <v>140</v>
      </c>
      <c r="AZ13" s="418"/>
      <c r="BA13" s="418"/>
      <c r="BB13" s="418"/>
      <c r="BC13" s="418"/>
      <c r="BD13" s="418"/>
      <c r="BE13" s="418"/>
      <c r="BF13" s="418"/>
      <c r="BG13" s="418"/>
      <c r="BH13" s="418"/>
      <c r="BI13" s="418"/>
      <c r="BJ13" s="418"/>
      <c r="BK13" s="418"/>
      <c r="BL13" s="418"/>
      <c r="BM13" s="419"/>
      <c r="BN13" s="403">
        <v>266672</v>
      </c>
      <c r="BO13" s="404"/>
      <c r="BP13" s="404"/>
      <c r="BQ13" s="404"/>
      <c r="BR13" s="404"/>
      <c r="BS13" s="404"/>
      <c r="BT13" s="404"/>
      <c r="BU13" s="405"/>
      <c r="BV13" s="403">
        <v>-92875</v>
      </c>
      <c r="BW13" s="404"/>
      <c r="BX13" s="404"/>
      <c r="BY13" s="404"/>
      <c r="BZ13" s="404"/>
      <c r="CA13" s="404"/>
      <c r="CB13" s="404"/>
      <c r="CC13" s="405"/>
      <c r="CD13" s="443" t="s">
        <v>141</v>
      </c>
      <c r="CE13" s="363"/>
      <c r="CF13" s="363"/>
      <c r="CG13" s="363"/>
      <c r="CH13" s="363"/>
      <c r="CI13" s="363"/>
      <c r="CJ13" s="363"/>
      <c r="CK13" s="363"/>
      <c r="CL13" s="363"/>
      <c r="CM13" s="363"/>
      <c r="CN13" s="363"/>
      <c r="CO13" s="363"/>
      <c r="CP13" s="363"/>
      <c r="CQ13" s="363"/>
      <c r="CR13" s="363"/>
      <c r="CS13" s="444"/>
      <c r="CT13" s="400">
        <v>8.9</v>
      </c>
      <c r="CU13" s="401"/>
      <c r="CV13" s="401"/>
      <c r="CW13" s="401"/>
      <c r="CX13" s="401"/>
      <c r="CY13" s="401"/>
      <c r="CZ13" s="401"/>
      <c r="DA13" s="402"/>
      <c r="DB13" s="400">
        <v>8.6</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142</v>
      </c>
      <c r="M14" s="530"/>
      <c r="N14" s="530"/>
      <c r="O14" s="530"/>
      <c r="P14" s="530"/>
      <c r="Q14" s="531"/>
      <c r="R14" s="490">
        <v>48960</v>
      </c>
      <c r="S14" s="491"/>
      <c r="T14" s="491"/>
      <c r="U14" s="491"/>
      <c r="V14" s="492"/>
      <c r="W14" s="494"/>
      <c r="X14" s="392"/>
      <c r="Y14" s="392"/>
      <c r="Z14" s="392"/>
      <c r="AA14" s="392"/>
      <c r="AB14" s="393"/>
      <c r="AC14" s="483">
        <v>4.7</v>
      </c>
      <c r="AD14" s="484"/>
      <c r="AE14" s="484"/>
      <c r="AF14" s="484"/>
      <c r="AG14" s="485"/>
      <c r="AH14" s="483">
        <v>5.4</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143</v>
      </c>
      <c r="CE14" s="441"/>
      <c r="CF14" s="441"/>
      <c r="CG14" s="441"/>
      <c r="CH14" s="441"/>
      <c r="CI14" s="441"/>
      <c r="CJ14" s="441"/>
      <c r="CK14" s="441"/>
      <c r="CL14" s="441"/>
      <c r="CM14" s="441"/>
      <c r="CN14" s="441"/>
      <c r="CO14" s="441"/>
      <c r="CP14" s="441"/>
      <c r="CQ14" s="441"/>
      <c r="CR14" s="441"/>
      <c r="CS14" s="442"/>
      <c r="CT14" s="500">
        <v>60.4</v>
      </c>
      <c r="CU14" s="501"/>
      <c r="CV14" s="501"/>
      <c r="CW14" s="501"/>
      <c r="CX14" s="501"/>
      <c r="CY14" s="501"/>
      <c r="CZ14" s="501"/>
      <c r="DA14" s="502"/>
      <c r="DB14" s="500">
        <v>79</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144</v>
      </c>
      <c r="N15" s="488"/>
      <c r="O15" s="488"/>
      <c r="P15" s="488"/>
      <c r="Q15" s="489"/>
      <c r="R15" s="490">
        <v>48319</v>
      </c>
      <c r="S15" s="491"/>
      <c r="T15" s="491"/>
      <c r="U15" s="491"/>
      <c r="V15" s="492"/>
      <c r="W15" s="493" t="s">
        <v>145</v>
      </c>
      <c r="X15" s="389"/>
      <c r="Y15" s="389"/>
      <c r="Z15" s="389"/>
      <c r="AA15" s="389"/>
      <c r="AB15" s="390"/>
      <c r="AC15" s="356">
        <v>4553</v>
      </c>
      <c r="AD15" s="357"/>
      <c r="AE15" s="357"/>
      <c r="AF15" s="357"/>
      <c r="AG15" s="358"/>
      <c r="AH15" s="356">
        <v>4687</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5007978</v>
      </c>
      <c r="BO15" s="433"/>
      <c r="BP15" s="433"/>
      <c r="BQ15" s="433"/>
      <c r="BR15" s="433"/>
      <c r="BS15" s="433"/>
      <c r="BT15" s="433"/>
      <c r="BU15" s="434"/>
      <c r="BV15" s="432">
        <v>5184159</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21.2</v>
      </c>
      <c r="AD16" s="484"/>
      <c r="AE16" s="484"/>
      <c r="AF16" s="484"/>
      <c r="AG16" s="485"/>
      <c r="AH16" s="483">
        <v>21.8</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8673249</v>
      </c>
      <c r="BO16" s="404"/>
      <c r="BP16" s="404"/>
      <c r="BQ16" s="404"/>
      <c r="BR16" s="404"/>
      <c r="BS16" s="404"/>
      <c r="BT16" s="404"/>
      <c r="BU16" s="405"/>
      <c r="BV16" s="403">
        <v>8262636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151</v>
      </c>
      <c r="N17" s="497"/>
      <c r="O17" s="497"/>
      <c r="P17" s="497"/>
      <c r="Q17" s="498"/>
      <c r="R17" s="480" t="s">
        <v>149</v>
      </c>
      <c r="S17" s="481"/>
      <c r="T17" s="481"/>
      <c r="U17" s="481"/>
      <c r="V17" s="482"/>
      <c r="W17" s="493" t="s">
        <v>152</v>
      </c>
      <c r="X17" s="389"/>
      <c r="Y17" s="389"/>
      <c r="Z17" s="389"/>
      <c r="AA17" s="389"/>
      <c r="AB17" s="390"/>
      <c r="AC17" s="356">
        <v>15943</v>
      </c>
      <c r="AD17" s="357"/>
      <c r="AE17" s="357"/>
      <c r="AF17" s="357"/>
      <c r="AG17" s="358"/>
      <c r="AH17" s="356">
        <v>15611</v>
      </c>
      <c r="AI17" s="357"/>
      <c r="AJ17" s="357"/>
      <c r="AK17" s="357"/>
      <c r="AL17" s="416"/>
      <c r="AM17" s="460"/>
      <c r="AN17" s="360"/>
      <c r="AO17" s="360"/>
      <c r="AP17" s="360"/>
      <c r="AQ17" s="360"/>
      <c r="AR17" s="360"/>
      <c r="AS17" s="360"/>
      <c r="AT17" s="361"/>
      <c r="AU17" s="461"/>
      <c r="AV17" s="462"/>
      <c r="AW17" s="462"/>
      <c r="AX17" s="462"/>
      <c r="AY17" s="417" t="s">
        <v>153</v>
      </c>
      <c r="AZ17" s="418"/>
      <c r="BA17" s="418"/>
      <c r="BB17" s="418"/>
      <c r="BC17" s="418"/>
      <c r="BD17" s="418"/>
      <c r="BE17" s="418"/>
      <c r="BF17" s="418"/>
      <c r="BG17" s="418"/>
      <c r="BH17" s="418"/>
      <c r="BI17" s="418"/>
      <c r="BJ17" s="418"/>
      <c r="BK17" s="418"/>
      <c r="BL17" s="418"/>
      <c r="BM17" s="419"/>
      <c r="BN17" s="403">
        <v>6267520</v>
      </c>
      <c r="BO17" s="404"/>
      <c r="BP17" s="404"/>
      <c r="BQ17" s="404"/>
      <c r="BR17" s="404"/>
      <c r="BS17" s="404"/>
      <c r="BT17" s="404"/>
      <c r="BU17" s="405"/>
      <c r="BV17" s="403">
        <v>6508256</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154</v>
      </c>
      <c r="C18" s="454"/>
      <c r="D18" s="454"/>
      <c r="E18" s="455"/>
      <c r="F18" s="455"/>
      <c r="G18" s="455"/>
      <c r="H18" s="455"/>
      <c r="I18" s="455"/>
      <c r="J18" s="455"/>
      <c r="K18" s="455"/>
      <c r="L18" s="456">
        <v>58.08</v>
      </c>
      <c r="M18" s="456"/>
      <c r="N18" s="456"/>
      <c r="O18" s="456"/>
      <c r="P18" s="456"/>
      <c r="Q18" s="456"/>
      <c r="R18" s="457"/>
      <c r="S18" s="457"/>
      <c r="T18" s="457"/>
      <c r="U18" s="457"/>
      <c r="V18" s="458"/>
      <c r="W18" s="474"/>
      <c r="X18" s="475"/>
      <c r="Y18" s="475"/>
      <c r="Z18" s="475"/>
      <c r="AA18" s="475"/>
      <c r="AB18" s="499"/>
      <c r="AC18" s="373">
        <v>74.099999999999994</v>
      </c>
      <c r="AD18" s="374"/>
      <c r="AE18" s="374"/>
      <c r="AF18" s="374"/>
      <c r="AG18" s="459"/>
      <c r="AH18" s="373">
        <v>72.8</v>
      </c>
      <c r="AI18" s="374"/>
      <c r="AJ18" s="374"/>
      <c r="AK18" s="374"/>
      <c r="AL18" s="375"/>
      <c r="AM18" s="460"/>
      <c r="AN18" s="360"/>
      <c r="AO18" s="360"/>
      <c r="AP18" s="360"/>
      <c r="AQ18" s="360"/>
      <c r="AR18" s="360"/>
      <c r="AS18" s="360"/>
      <c r="AT18" s="361"/>
      <c r="AU18" s="461"/>
      <c r="AV18" s="462"/>
      <c r="AW18" s="462"/>
      <c r="AX18" s="462"/>
      <c r="AY18" s="417" t="s">
        <v>155</v>
      </c>
      <c r="AZ18" s="418"/>
      <c r="BA18" s="418"/>
      <c r="BB18" s="418"/>
      <c r="BC18" s="418"/>
      <c r="BD18" s="418"/>
      <c r="BE18" s="418"/>
      <c r="BF18" s="418"/>
      <c r="BG18" s="418"/>
      <c r="BH18" s="418"/>
      <c r="BI18" s="418"/>
      <c r="BJ18" s="418"/>
      <c r="BK18" s="418"/>
      <c r="BL18" s="418"/>
      <c r="BM18" s="419"/>
      <c r="BN18" s="403">
        <v>10345831</v>
      </c>
      <c r="BO18" s="404"/>
      <c r="BP18" s="404"/>
      <c r="BQ18" s="404"/>
      <c r="BR18" s="404"/>
      <c r="BS18" s="404"/>
      <c r="BT18" s="404"/>
      <c r="BU18" s="405"/>
      <c r="BV18" s="403">
        <v>10005464</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156</v>
      </c>
      <c r="C19" s="454"/>
      <c r="D19" s="454"/>
      <c r="E19" s="455"/>
      <c r="F19" s="455"/>
      <c r="G19" s="455"/>
      <c r="H19" s="455"/>
      <c r="I19" s="455"/>
      <c r="J19" s="455"/>
      <c r="K19" s="455"/>
      <c r="L19" s="463">
        <v>829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157</v>
      </c>
      <c r="AZ19" s="418"/>
      <c r="BA19" s="418"/>
      <c r="BB19" s="418"/>
      <c r="BC19" s="418"/>
      <c r="BD19" s="418"/>
      <c r="BE19" s="418"/>
      <c r="BF19" s="418"/>
      <c r="BG19" s="418"/>
      <c r="BH19" s="418"/>
      <c r="BI19" s="418"/>
      <c r="BJ19" s="418"/>
      <c r="BK19" s="418"/>
      <c r="BL19" s="418"/>
      <c r="BM19" s="419"/>
      <c r="BN19" s="403">
        <v>12903468</v>
      </c>
      <c r="BO19" s="404"/>
      <c r="BP19" s="404"/>
      <c r="BQ19" s="404"/>
      <c r="BR19" s="404"/>
      <c r="BS19" s="404"/>
      <c r="BT19" s="404"/>
      <c r="BU19" s="405"/>
      <c r="BV19" s="403">
        <v>11964637</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158</v>
      </c>
      <c r="C20" s="454"/>
      <c r="D20" s="454"/>
      <c r="E20" s="455"/>
      <c r="F20" s="455"/>
      <c r="G20" s="455"/>
      <c r="H20" s="455"/>
      <c r="I20" s="455"/>
      <c r="J20" s="455"/>
      <c r="K20" s="455"/>
      <c r="L20" s="463">
        <v>19558</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159</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160</v>
      </c>
      <c r="C22" s="380"/>
      <c r="D22" s="381"/>
      <c r="E22" s="388" t="s">
        <v>1</v>
      </c>
      <c r="F22" s="389"/>
      <c r="G22" s="389"/>
      <c r="H22" s="389"/>
      <c r="I22" s="389"/>
      <c r="J22" s="389"/>
      <c r="K22" s="390"/>
      <c r="L22" s="388" t="s">
        <v>161</v>
      </c>
      <c r="M22" s="389"/>
      <c r="N22" s="389"/>
      <c r="O22" s="389"/>
      <c r="P22" s="390"/>
      <c r="Q22" s="394" t="s">
        <v>162</v>
      </c>
      <c r="R22" s="395"/>
      <c r="S22" s="395"/>
      <c r="T22" s="395"/>
      <c r="U22" s="395"/>
      <c r="V22" s="396"/>
      <c r="W22" s="445" t="s">
        <v>163</v>
      </c>
      <c r="X22" s="380"/>
      <c r="Y22" s="381"/>
      <c r="Z22" s="388" t="s">
        <v>1</v>
      </c>
      <c r="AA22" s="389"/>
      <c r="AB22" s="389"/>
      <c r="AC22" s="389"/>
      <c r="AD22" s="389"/>
      <c r="AE22" s="389"/>
      <c r="AF22" s="389"/>
      <c r="AG22" s="390"/>
      <c r="AH22" s="406" t="s">
        <v>164</v>
      </c>
      <c r="AI22" s="389"/>
      <c r="AJ22" s="389"/>
      <c r="AK22" s="389"/>
      <c r="AL22" s="390"/>
      <c r="AM22" s="406" t="s">
        <v>165</v>
      </c>
      <c r="AN22" s="407"/>
      <c r="AO22" s="407"/>
      <c r="AP22" s="407"/>
      <c r="AQ22" s="407"/>
      <c r="AR22" s="408"/>
      <c r="AS22" s="394" t="s">
        <v>162</v>
      </c>
      <c r="AT22" s="395"/>
      <c r="AU22" s="395"/>
      <c r="AV22" s="395"/>
      <c r="AW22" s="395"/>
      <c r="AX22" s="412"/>
      <c r="AY22" s="429" t="s">
        <v>166</v>
      </c>
      <c r="AZ22" s="430"/>
      <c r="BA22" s="430"/>
      <c r="BB22" s="430"/>
      <c r="BC22" s="430"/>
      <c r="BD22" s="430"/>
      <c r="BE22" s="430"/>
      <c r="BF22" s="430"/>
      <c r="BG22" s="430"/>
      <c r="BH22" s="430"/>
      <c r="BI22" s="430"/>
      <c r="BJ22" s="430"/>
      <c r="BK22" s="430"/>
      <c r="BL22" s="430"/>
      <c r="BM22" s="431"/>
      <c r="BN22" s="432">
        <v>15615683</v>
      </c>
      <c r="BO22" s="433"/>
      <c r="BP22" s="433"/>
      <c r="BQ22" s="433"/>
      <c r="BR22" s="433"/>
      <c r="BS22" s="433"/>
      <c r="BT22" s="433"/>
      <c r="BU22" s="434"/>
      <c r="BV22" s="432">
        <v>16189443</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167</v>
      </c>
      <c r="AZ23" s="418"/>
      <c r="BA23" s="418"/>
      <c r="BB23" s="418"/>
      <c r="BC23" s="418"/>
      <c r="BD23" s="418"/>
      <c r="BE23" s="418"/>
      <c r="BF23" s="418"/>
      <c r="BG23" s="418"/>
      <c r="BH23" s="418"/>
      <c r="BI23" s="418"/>
      <c r="BJ23" s="418"/>
      <c r="BK23" s="418"/>
      <c r="BL23" s="418"/>
      <c r="BM23" s="419"/>
      <c r="BN23" s="403">
        <v>11738607</v>
      </c>
      <c r="BO23" s="404"/>
      <c r="BP23" s="404"/>
      <c r="BQ23" s="404"/>
      <c r="BR23" s="404"/>
      <c r="BS23" s="404"/>
      <c r="BT23" s="404"/>
      <c r="BU23" s="405"/>
      <c r="BV23" s="403">
        <v>11988628</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168</v>
      </c>
      <c r="F24" s="360"/>
      <c r="G24" s="360"/>
      <c r="H24" s="360"/>
      <c r="I24" s="360"/>
      <c r="J24" s="360"/>
      <c r="K24" s="361"/>
      <c r="L24" s="356">
        <v>1</v>
      </c>
      <c r="M24" s="357"/>
      <c r="N24" s="357"/>
      <c r="O24" s="357"/>
      <c r="P24" s="358"/>
      <c r="Q24" s="356">
        <v>8200</v>
      </c>
      <c r="R24" s="357"/>
      <c r="S24" s="357"/>
      <c r="T24" s="357"/>
      <c r="U24" s="357"/>
      <c r="V24" s="358"/>
      <c r="W24" s="446"/>
      <c r="X24" s="383"/>
      <c r="Y24" s="384"/>
      <c r="Z24" s="359" t="s">
        <v>169</v>
      </c>
      <c r="AA24" s="360"/>
      <c r="AB24" s="360"/>
      <c r="AC24" s="360"/>
      <c r="AD24" s="360"/>
      <c r="AE24" s="360"/>
      <c r="AF24" s="360"/>
      <c r="AG24" s="361"/>
      <c r="AH24" s="356">
        <v>335</v>
      </c>
      <c r="AI24" s="357"/>
      <c r="AJ24" s="357"/>
      <c r="AK24" s="357"/>
      <c r="AL24" s="358"/>
      <c r="AM24" s="356">
        <v>1074345</v>
      </c>
      <c r="AN24" s="357"/>
      <c r="AO24" s="357"/>
      <c r="AP24" s="357"/>
      <c r="AQ24" s="357"/>
      <c r="AR24" s="358"/>
      <c r="AS24" s="356">
        <v>3207</v>
      </c>
      <c r="AT24" s="357"/>
      <c r="AU24" s="357"/>
      <c r="AV24" s="357"/>
      <c r="AW24" s="357"/>
      <c r="AX24" s="416"/>
      <c r="AY24" s="376" t="s">
        <v>170</v>
      </c>
      <c r="AZ24" s="377"/>
      <c r="BA24" s="377"/>
      <c r="BB24" s="377"/>
      <c r="BC24" s="377"/>
      <c r="BD24" s="377"/>
      <c r="BE24" s="377"/>
      <c r="BF24" s="377"/>
      <c r="BG24" s="377"/>
      <c r="BH24" s="377"/>
      <c r="BI24" s="377"/>
      <c r="BJ24" s="377"/>
      <c r="BK24" s="377"/>
      <c r="BL24" s="377"/>
      <c r="BM24" s="378"/>
      <c r="BN24" s="403">
        <v>7506515</v>
      </c>
      <c r="BO24" s="404"/>
      <c r="BP24" s="404"/>
      <c r="BQ24" s="404"/>
      <c r="BR24" s="404"/>
      <c r="BS24" s="404"/>
      <c r="BT24" s="404"/>
      <c r="BU24" s="405"/>
      <c r="BV24" s="403">
        <v>8138297</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171</v>
      </c>
      <c r="F25" s="360"/>
      <c r="G25" s="360"/>
      <c r="H25" s="360"/>
      <c r="I25" s="360"/>
      <c r="J25" s="360"/>
      <c r="K25" s="361"/>
      <c r="L25" s="356">
        <v>1</v>
      </c>
      <c r="M25" s="357"/>
      <c r="N25" s="357"/>
      <c r="O25" s="357"/>
      <c r="P25" s="358"/>
      <c r="Q25" s="356">
        <v>6720</v>
      </c>
      <c r="R25" s="357"/>
      <c r="S25" s="357"/>
      <c r="T25" s="357"/>
      <c r="U25" s="357"/>
      <c r="V25" s="358"/>
      <c r="W25" s="446"/>
      <c r="X25" s="383"/>
      <c r="Y25" s="384"/>
      <c r="Z25" s="359" t="s">
        <v>172</v>
      </c>
      <c r="AA25" s="360"/>
      <c r="AB25" s="360"/>
      <c r="AC25" s="360"/>
      <c r="AD25" s="360"/>
      <c r="AE25" s="360"/>
      <c r="AF25" s="360"/>
      <c r="AG25" s="361"/>
      <c r="AH25" s="356" t="s">
        <v>173</v>
      </c>
      <c r="AI25" s="357"/>
      <c r="AJ25" s="357"/>
      <c r="AK25" s="357"/>
      <c r="AL25" s="358"/>
      <c r="AM25" s="356" t="s">
        <v>173</v>
      </c>
      <c r="AN25" s="357"/>
      <c r="AO25" s="357"/>
      <c r="AP25" s="357"/>
      <c r="AQ25" s="357"/>
      <c r="AR25" s="358"/>
      <c r="AS25" s="356" t="s">
        <v>173</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2529513</v>
      </c>
      <c r="BO25" s="433"/>
      <c r="BP25" s="433"/>
      <c r="BQ25" s="433"/>
      <c r="BR25" s="433"/>
      <c r="BS25" s="433"/>
      <c r="BT25" s="433"/>
      <c r="BU25" s="434"/>
      <c r="BV25" s="432">
        <v>1058273</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175</v>
      </c>
      <c r="F26" s="360"/>
      <c r="G26" s="360"/>
      <c r="H26" s="360"/>
      <c r="I26" s="360"/>
      <c r="J26" s="360"/>
      <c r="K26" s="361"/>
      <c r="L26" s="356">
        <v>1</v>
      </c>
      <c r="M26" s="357"/>
      <c r="N26" s="357"/>
      <c r="O26" s="357"/>
      <c r="P26" s="358"/>
      <c r="Q26" s="356">
        <v>6020</v>
      </c>
      <c r="R26" s="357"/>
      <c r="S26" s="357"/>
      <c r="T26" s="357"/>
      <c r="U26" s="357"/>
      <c r="V26" s="358"/>
      <c r="W26" s="446"/>
      <c r="X26" s="383"/>
      <c r="Y26" s="384"/>
      <c r="Z26" s="359" t="s">
        <v>176</v>
      </c>
      <c r="AA26" s="414"/>
      <c r="AB26" s="414"/>
      <c r="AC26" s="414"/>
      <c r="AD26" s="414"/>
      <c r="AE26" s="414"/>
      <c r="AF26" s="414"/>
      <c r="AG26" s="415"/>
      <c r="AH26" s="356">
        <v>17</v>
      </c>
      <c r="AI26" s="357"/>
      <c r="AJ26" s="357"/>
      <c r="AK26" s="357"/>
      <c r="AL26" s="358"/>
      <c r="AM26" s="356">
        <v>52921</v>
      </c>
      <c r="AN26" s="357"/>
      <c r="AO26" s="357"/>
      <c r="AP26" s="357"/>
      <c r="AQ26" s="357"/>
      <c r="AR26" s="358"/>
      <c r="AS26" s="356">
        <v>3113</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127</v>
      </c>
      <c r="BO26" s="404"/>
      <c r="BP26" s="404"/>
      <c r="BQ26" s="404"/>
      <c r="BR26" s="404"/>
      <c r="BS26" s="404"/>
      <c r="BT26" s="404"/>
      <c r="BU26" s="405"/>
      <c r="BV26" s="403" t="s">
        <v>173</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178</v>
      </c>
      <c r="F27" s="360"/>
      <c r="G27" s="360"/>
      <c r="H27" s="360"/>
      <c r="I27" s="360"/>
      <c r="J27" s="360"/>
      <c r="K27" s="361"/>
      <c r="L27" s="356">
        <v>1</v>
      </c>
      <c r="M27" s="357"/>
      <c r="N27" s="357"/>
      <c r="O27" s="357"/>
      <c r="P27" s="358"/>
      <c r="Q27" s="356">
        <v>3800</v>
      </c>
      <c r="R27" s="357"/>
      <c r="S27" s="357"/>
      <c r="T27" s="357"/>
      <c r="U27" s="357"/>
      <c r="V27" s="358"/>
      <c r="W27" s="446"/>
      <c r="X27" s="383"/>
      <c r="Y27" s="384"/>
      <c r="Z27" s="359" t="s">
        <v>179</v>
      </c>
      <c r="AA27" s="360"/>
      <c r="AB27" s="360"/>
      <c r="AC27" s="360"/>
      <c r="AD27" s="360"/>
      <c r="AE27" s="360"/>
      <c r="AF27" s="360"/>
      <c r="AG27" s="361"/>
      <c r="AH27" s="356">
        <v>23</v>
      </c>
      <c r="AI27" s="357"/>
      <c r="AJ27" s="357"/>
      <c r="AK27" s="357"/>
      <c r="AL27" s="358"/>
      <c r="AM27" s="356">
        <v>70380</v>
      </c>
      <c r="AN27" s="357"/>
      <c r="AO27" s="357"/>
      <c r="AP27" s="357"/>
      <c r="AQ27" s="357"/>
      <c r="AR27" s="358"/>
      <c r="AS27" s="356">
        <v>3060</v>
      </c>
      <c r="AT27" s="357"/>
      <c r="AU27" s="357"/>
      <c r="AV27" s="357"/>
      <c r="AW27" s="357"/>
      <c r="AX27" s="416"/>
      <c r="AY27" s="440" t="s">
        <v>180</v>
      </c>
      <c r="AZ27" s="441"/>
      <c r="BA27" s="441"/>
      <c r="BB27" s="441"/>
      <c r="BC27" s="441"/>
      <c r="BD27" s="441"/>
      <c r="BE27" s="441"/>
      <c r="BF27" s="441"/>
      <c r="BG27" s="441"/>
      <c r="BH27" s="441"/>
      <c r="BI27" s="441"/>
      <c r="BJ27" s="441"/>
      <c r="BK27" s="441"/>
      <c r="BL27" s="441"/>
      <c r="BM27" s="442"/>
      <c r="BN27" s="437" t="s">
        <v>128</v>
      </c>
      <c r="BO27" s="438"/>
      <c r="BP27" s="438"/>
      <c r="BQ27" s="438"/>
      <c r="BR27" s="438"/>
      <c r="BS27" s="438"/>
      <c r="BT27" s="438"/>
      <c r="BU27" s="439"/>
      <c r="BV27" s="437" t="s">
        <v>173</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181</v>
      </c>
      <c r="F28" s="360"/>
      <c r="G28" s="360"/>
      <c r="H28" s="360"/>
      <c r="I28" s="360"/>
      <c r="J28" s="360"/>
      <c r="K28" s="361"/>
      <c r="L28" s="356">
        <v>1</v>
      </c>
      <c r="M28" s="357"/>
      <c r="N28" s="357"/>
      <c r="O28" s="357"/>
      <c r="P28" s="358"/>
      <c r="Q28" s="356">
        <v>3200</v>
      </c>
      <c r="R28" s="357"/>
      <c r="S28" s="357"/>
      <c r="T28" s="357"/>
      <c r="U28" s="357"/>
      <c r="V28" s="358"/>
      <c r="W28" s="446"/>
      <c r="X28" s="383"/>
      <c r="Y28" s="384"/>
      <c r="Z28" s="359" t="s">
        <v>182</v>
      </c>
      <c r="AA28" s="360"/>
      <c r="AB28" s="360"/>
      <c r="AC28" s="360"/>
      <c r="AD28" s="360"/>
      <c r="AE28" s="360"/>
      <c r="AF28" s="360"/>
      <c r="AG28" s="361"/>
      <c r="AH28" s="356" t="s">
        <v>128</v>
      </c>
      <c r="AI28" s="357"/>
      <c r="AJ28" s="357"/>
      <c r="AK28" s="357"/>
      <c r="AL28" s="358"/>
      <c r="AM28" s="356" t="s">
        <v>127</v>
      </c>
      <c r="AN28" s="357"/>
      <c r="AO28" s="357"/>
      <c r="AP28" s="357"/>
      <c r="AQ28" s="357"/>
      <c r="AR28" s="358"/>
      <c r="AS28" s="356" t="s">
        <v>127</v>
      </c>
      <c r="AT28" s="357"/>
      <c r="AU28" s="357"/>
      <c r="AV28" s="357"/>
      <c r="AW28" s="357"/>
      <c r="AX28" s="416"/>
      <c r="AY28" s="420" t="s">
        <v>183</v>
      </c>
      <c r="AZ28" s="421"/>
      <c r="BA28" s="421"/>
      <c r="BB28" s="422"/>
      <c r="BC28" s="429" t="s">
        <v>48</v>
      </c>
      <c r="BD28" s="430"/>
      <c r="BE28" s="430"/>
      <c r="BF28" s="430"/>
      <c r="BG28" s="430"/>
      <c r="BH28" s="430"/>
      <c r="BI28" s="430"/>
      <c r="BJ28" s="430"/>
      <c r="BK28" s="430"/>
      <c r="BL28" s="430"/>
      <c r="BM28" s="431"/>
      <c r="BN28" s="432">
        <v>1444966</v>
      </c>
      <c r="BO28" s="433"/>
      <c r="BP28" s="433"/>
      <c r="BQ28" s="433"/>
      <c r="BR28" s="433"/>
      <c r="BS28" s="433"/>
      <c r="BT28" s="433"/>
      <c r="BU28" s="434"/>
      <c r="BV28" s="432">
        <v>1094960</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184</v>
      </c>
      <c r="F29" s="360"/>
      <c r="G29" s="360"/>
      <c r="H29" s="360"/>
      <c r="I29" s="360"/>
      <c r="J29" s="360"/>
      <c r="K29" s="361"/>
      <c r="L29" s="356">
        <v>16</v>
      </c>
      <c r="M29" s="357"/>
      <c r="N29" s="357"/>
      <c r="O29" s="357"/>
      <c r="P29" s="358"/>
      <c r="Q29" s="356">
        <v>3000</v>
      </c>
      <c r="R29" s="357"/>
      <c r="S29" s="357"/>
      <c r="T29" s="357"/>
      <c r="U29" s="357"/>
      <c r="V29" s="358"/>
      <c r="W29" s="447"/>
      <c r="X29" s="448"/>
      <c r="Y29" s="449"/>
      <c r="Z29" s="359" t="s">
        <v>185</v>
      </c>
      <c r="AA29" s="360"/>
      <c r="AB29" s="360"/>
      <c r="AC29" s="360"/>
      <c r="AD29" s="360"/>
      <c r="AE29" s="360"/>
      <c r="AF29" s="360"/>
      <c r="AG29" s="361"/>
      <c r="AH29" s="356">
        <v>358</v>
      </c>
      <c r="AI29" s="357"/>
      <c r="AJ29" s="357"/>
      <c r="AK29" s="357"/>
      <c r="AL29" s="358"/>
      <c r="AM29" s="356">
        <v>1144725</v>
      </c>
      <c r="AN29" s="357"/>
      <c r="AO29" s="357"/>
      <c r="AP29" s="357"/>
      <c r="AQ29" s="357"/>
      <c r="AR29" s="358"/>
      <c r="AS29" s="356">
        <v>3198</v>
      </c>
      <c r="AT29" s="357"/>
      <c r="AU29" s="357"/>
      <c r="AV29" s="357"/>
      <c r="AW29" s="357"/>
      <c r="AX29" s="416"/>
      <c r="AY29" s="423"/>
      <c r="AZ29" s="424"/>
      <c r="BA29" s="424"/>
      <c r="BB29" s="425"/>
      <c r="BC29" s="417" t="s">
        <v>186</v>
      </c>
      <c r="BD29" s="418"/>
      <c r="BE29" s="418"/>
      <c r="BF29" s="418"/>
      <c r="BG29" s="418"/>
      <c r="BH29" s="418"/>
      <c r="BI29" s="418"/>
      <c r="BJ29" s="418"/>
      <c r="BK29" s="418"/>
      <c r="BL29" s="418"/>
      <c r="BM29" s="419"/>
      <c r="BN29" s="403">
        <v>453662</v>
      </c>
      <c r="BO29" s="404"/>
      <c r="BP29" s="404"/>
      <c r="BQ29" s="404"/>
      <c r="BR29" s="404"/>
      <c r="BS29" s="404"/>
      <c r="BT29" s="404"/>
      <c r="BU29" s="405"/>
      <c r="BV29" s="403">
        <v>254</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187</v>
      </c>
      <c r="X30" s="371"/>
      <c r="Y30" s="371"/>
      <c r="Z30" s="371"/>
      <c r="AA30" s="371"/>
      <c r="AB30" s="371"/>
      <c r="AC30" s="371"/>
      <c r="AD30" s="371"/>
      <c r="AE30" s="371"/>
      <c r="AF30" s="371"/>
      <c r="AG30" s="372"/>
      <c r="AH30" s="373">
        <v>99.6</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1459501</v>
      </c>
      <c r="BO30" s="438"/>
      <c r="BP30" s="438"/>
      <c r="BQ30" s="438"/>
      <c r="BR30" s="438"/>
      <c r="BS30" s="438"/>
      <c r="BT30" s="438"/>
      <c r="BU30" s="439"/>
      <c r="BV30" s="437">
        <v>1516221</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188</v>
      </c>
      <c r="D32" s="362"/>
      <c r="E32" s="362"/>
      <c r="F32" s="362"/>
      <c r="G32" s="362"/>
      <c r="H32" s="362"/>
      <c r="I32" s="362"/>
      <c r="J32" s="362"/>
      <c r="K32" s="362"/>
      <c r="L32" s="362"/>
      <c r="M32" s="362"/>
      <c r="N32" s="362"/>
      <c r="O32" s="362"/>
      <c r="P32" s="362"/>
      <c r="Q32" s="362"/>
      <c r="R32" s="362"/>
      <c r="S32" s="362"/>
      <c r="U32" s="363" t="s">
        <v>189</v>
      </c>
      <c r="V32" s="363"/>
      <c r="W32" s="363"/>
      <c r="X32" s="363"/>
      <c r="Y32" s="363"/>
      <c r="Z32" s="363"/>
      <c r="AA32" s="363"/>
      <c r="AB32" s="363"/>
      <c r="AC32" s="363"/>
      <c r="AD32" s="363"/>
      <c r="AE32" s="363"/>
      <c r="AF32" s="363"/>
      <c r="AG32" s="363"/>
      <c r="AH32" s="363"/>
      <c r="AI32" s="363"/>
      <c r="AJ32" s="363"/>
      <c r="AK32" s="363"/>
      <c r="AM32" s="363" t="s">
        <v>190</v>
      </c>
      <c r="AN32" s="363"/>
      <c r="AO32" s="363"/>
      <c r="AP32" s="363"/>
      <c r="AQ32" s="363"/>
      <c r="AR32" s="363"/>
      <c r="AS32" s="363"/>
      <c r="AT32" s="363"/>
      <c r="AU32" s="363"/>
      <c r="AV32" s="363"/>
      <c r="AW32" s="363"/>
      <c r="AX32" s="363"/>
      <c r="AY32" s="363"/>
      <c r="AZ32" s="363"/>
      <c r="BA32" s="363"/>
      <c r="BB32" s="363"/>
      <c r="BC32" s="363"/>
      <c r="BE32" s="363" t="s">
        <v>191</v>
      </c>
      <c r="BF32" s="363"/>
      <c r="BG32" s="363"/>
      <c r="BH32" s="363"/>
      <c r="BI32" s="363"/>
      <c r="BJ32" s="363"/>
      <c r="BK32" s="363"/>
      <c r="BL32" s="363"/>
      <c r="BM32" s="363"/>
      <c r="BN32" s="363"/>
      <c r="BO32" s="363"/>
      <c r="BP32" s="363"/>
      <c r="BQ32" s="363"/>
      <c r="BR32" s="363"/>
      <c r="BS32" s="363"/>
      <c r="BT32" s="363"/>
      <c r="BU32" s="363"/>
      <c r="BW32" s="363" t="s">
        <v>192</v>
      </c>
      <c r="BX32" s="363"/>
      <c r="BY32" s="363"/>
      <c r="BZ32" s="363"/>
      <c r="CA32" s="363"/>
      <c r="CB32" s="363"/>
      <c r="CC32" s="363"/>
      <c r="CD32" s="363"/>
      <c r="CE32" s="363"/>
      <c r="CF32" s="363"/>
      <c r="CG32" s="363"/>
      <c r="CH32" s="363"/>
      <c r="CI32" s="363"/>
      <c r="CJ32" s="363"/>
      <c r="CK32" s="363"/>
      <c r="CL32" s="363"/>
      <c r="CM32" s="363"/>
      <c r="CO32" s="363" t="s">
        <v>193</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194</v>
      </c>
      <c r="D33" s="355"/>
      <c r="E33" s="354" t="s">
        <v>195</v>
      </c>
      <c r="F33" s="354"/>
      <c r="G33" s="354"/>
      <c r="H33" s="354"/>
      <c r="I33" s="354"/>
      <c r="J33" s="354"/>
      <c r="K33" s="354"/>
      <c r="L33" s="354"/>
      <c r="M33" s="354"/>
      <c r="N33" s="354"/>
      <c r="O33" s="354"/>
      <c r="P33" s="354"/>
      <c r="Q33" s="354"/>
      <c r="R33" s="354"/>
      <c r="S33" s="354"/>
      <c r="T33" s="197"/>
      <c r="U33" s="355" t="s">
        <v>196</v>
      </c>
      <c r="V33" s="355"/>
      <c r="W33" s="354" t="s">
        <v>197</v>
      </c>
      <c r="X33" s="354"/>
      <c r="Y33" s="354"/>
      <c r="Z33" s="354"/>
      <c r="AA33" s="354"/>
      <c r="AB33" s="354"/>
      <c r="AC33" s="354"/>
      <c r="AD33" s="354"/>
      <c r="AE33" s="354"/>
      <c r="AF33" s="354"/>
      <c r="AG33" s="354"/>
      <c r="AH33" s="354"/>
      <c r="AI33" s="354"/>
      <c r="AJ33" s="354"/>
      <c r="AK33" s="354"/>
      <c r="AL33" s="197"/>
      <c r="AM33" s="355" t="s">
        <v>194</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201</v>
      </c>
      <c r="CP33" s="355"/>
      <c r="CQ33" s="354" t="s">
        <v>202</v>
      </c>
      <c r="CR33" s="354"/>
      <c r="CS33" s="354"/>
      <c r="CT33" s="354"/>
      <c r="CU33" s="354"/>
      <c r="CV33" s="354"/>
      <c r="CW33" s="354"/>
      <c r="CX33" s="354"/>
      <c r="CY33" s="354"/>
      <c r="CZ33" s="354"/>
      <c r="DA33" s="354"/>
      <c r="DB33" s="354"/>
      <c r="DC33" s="354"/>
      <c r="DD33" s="354"/>
      <c r="DE33" s="354"/>
      <c r="DF33" s="197"/>
      <c r="DG33" s="353" t="s">
        <v>203</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3</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IF('各会計、関係団体の財政状況及び健全化判断比率'!B32="","",'各会計、関係団体の財政状況及び健全化判断比率'!B32)</f>
        <v>ガス事業会計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10</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f>IF(E35="","",C34+1)</f>
        <v>2</v>
      </c>
      <c r="D35" s="351"/>
      <c r="E35" s="352" t="str">
        <f>IF('各会計、関係団体の財政状況及び健全化判断比率'!B8="","",'各会計、関係団体の財政状況及び健全化判断比率'!B8)</f>
        <v>土地区画整理事業特別会計</v>
      </c>
      <c r="F35" s="352"/>
      <c r="G35" s="352"/>
      <c r="H35" s="352"/>
      <c r="I35" s="352"/>
      <c r="J35" s="352"/>
      <c r="K35" s="352"/>
      <c r="L35" s="352"/>
      <c r="M35" s="352"/>
      <c r="N35" s="352"/>
      <c r="O35" s="352"/>
      <c r="P35" s="352"/>
      <c r="Q35" s="352"/>
      <c r="R35" s="352"/>
      <c r="S35" s="352"/>
      <c r="T35" s="172"/>
      <c r="U35" s="351">
        <f>IF(W35="","",U34+1)</f>
        <v>4</v>
      </c>
      <c r="V35" s="351"/>
      <c r="W35" s="352" t="str">
        <f>IF('各会計、関係団体の財政状況及び健全化判断比率'!B29="","",'各会計、関係団体の財政状況及び健全化判断比率'!B29)</f>
        <v>後期高齢者医療特別会計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IF('各会計、関係団体の財政状況及び健全化判断比率'!B33="","",'各会計、関係団体の財政状況及び健全化判断比率'!B33)</f>
        <v>病院事業会計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11</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5</v>
      </c>
      <c r="V36" s="351"/>
      <c r="W36" s="352" t="str">
        <f>IF('各会計、関係団体の財政状況及び健全化判断比率'!B30="","",'各会計、関係団体の財政状況及び健全化判断比率'!B30)</f>
        <v>介護保険特別会計</v>
      </c>
      <c r="X36" s="352"/>
      <c r="Y36" s="352"/>
      <c r="Z36" s="352"/>
      <c r="AA36" s="352"/>
      <c r="AB36" s="352"/>
      <c r="AC36" s="352"/>
      <c r="AD36" s="352"/>
      <c r="AE36" s="352"/>
      <c r="AF36" s="352"/>
      <c r="AG36" s="352"/>
      <c r="AH36" s="352"/>
      <c r="AI36" s="352"/>
      <c r="AJ36" s="352"/>
      <c r="AK36" s="352"/>
      <c r="AL36" s="172"/>
      <c r="AM36" s="351">
        <f t="shared" si="0"/>
        <v>9</v>
      </c>
      <c r="AN36" s="351"/>
      <c r="AO36" s="352" t="str">
        <f>IF('各会計、関係団体の財政状況及び健全化判断比率'!B34="","",'各会計、関係団体の財政状況及び健全化判断比率'!B34)</f>
        <v>下水道事業会計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12</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6</v>
      </c>
      <c r="V37" s="351"/>
      <c r="W37" s="352" t="str">
        <f>IF('各会計、関係団体の財政状況及び健全化判断比率'!B31="","",'各会計、関係団体の財政状況及び健全化判断比率'!B31)</f>
        <v>介護サービス事業特別会計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13</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14</v>
      </c>
      <c r="BX38" s="351"/>
      <c r="BY38" s="352" t="str">
        <f>IF('各会計、関係団体の財政状況及び健全化判断比率'!B72="","",'各会計、関係団体の財政状況及び健全化判断比率'!B72)</f>
        <v>九十九里地域水道企業団(水道用水供給事業会計)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15</v>
      </c>
      <c r="BX39" s="351"/>
      <c r="BY39" s="352" t="str">
        <f>IF('各会計、関係団体の財政状況及び健全化判断比率'!B73="","",'各会計、関係団体の財政状況及び健全化判断比率'!B73)</f>
        <v>山武郡市広域行政組合(一般会計)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16</v>
      </c>
      <c r="BX40" s="351"/>
      <c r="BY40" s="352" t="str">
        <f>IF('各会計、関係団体の財政状況及び健全化判断比率'!B74="","",'各会計、関係団体の財政状況及び健全化判断比率'!B74)</f>
        <v>山武郡市広域水道企業団(水道事業会計)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17</v>
      </c>
      <c r="BX41" s="351"/>
      <c r="BY41" s="352" t="str">
        <f>IF('各会計、関係団体の財政状況及び健全化判断比率'!B75="","",'各会計、関係団体の財政状況及び健全化判断比率'!B75)</f>
        <v>東金市外三市町清掃組合(一般会計)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18</v>
      </c>
      <c r="BX42" s="351"/>
      <c r="BY42" s="352" t="str">
        <f>IF('各会計、関係団体の財政状況及び健全化判断比率'!B76="","",'各会計、関係団体の財政状況及び健全化判断比率'!B76)</f>
        <v>千葉県後期高齢者医療広域連合(一般会計)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19</v>
      </c>
      <c r="BX43" s="351"/>
      <c r="BY43" s="352" t="str">
        <f>IF('各会計、関係団体の財政状況及び健全化判断比率'!B77="","",'各会計、関係団体の財政状況及び健全化判断比率'!B77)</f>
        <v>千葉県後期高齢者医療広域連合(後期高齢者医療特別会計)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348" t="s">
        <v>205</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206</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207</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208</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209</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210</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211</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607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225</v>
      </c>
      <c r="C5" s="660"/>
      <c r="D5" s="660"/>
      <c r="E5" s="660"/>
      <c r="F5" s="660"/>
      <c r="G5" s="660"/>
      <c r="H5" s="660"/>
      <c r="I5" s="660"/>
      <c r="J5" s="660"/>
      <c r="K5" s="660"/>
      <c r="L5" s="660"/>
      <c r="M5" s="660"/>
      <c r="N5" s="660"/>
      <c r="O5" s="660"/>
      <c r="P5" s="660"/>
      <c r="Q5" s="661"/>
      <c r="R5" s="656">
        <v>5052306</v>
      </c>
      <c r="S5" s="657"/>
      <c r="T5" s="657"/>
      <c r="U5" s="657"/>
      <c r="V5" s="657"/>
      <c r="W5" s="657"/>
      <c r="X5" s="657"/>
      <c r="Y5" s="685"/>
      <c r="Z5" s="698">
        <v>28.2</v>
      </c>
      <c r="AA5" s="698"/>
      <c r="AB5" s="698"/>
      <c r="AC5" s="698"/>
      <c r="AD5" s="699">
        <v>5052306</v>
      </c>
      <c r="AE5" s="699"/>
      <c r="AF5" s="699"/>
      <c r="AG5" s="699"/>
      <c r="AH5" s="699"/>
      <c r="AI5" s="699"/>
      <c r="AJ5" s="699"/>
      <c r="AK5" s="699"/>
      <c r="AL5" s="686">
        <v>49.4</v>
      </c>
      <c r="AM5" s="671"/>
      <c r="AN5" s="671"/>
      <c r="AO5" s="687"/>
      <c r="AP5" s="659" t="s">
        <v>226</v>
      </c>
      <c r="AQ5" s="660"/>
      <c r="AR5" s="660"/>
      <c r="AS5" s="660"/>
      <c r="AT5" s="660"/>
      <c r="AU5" s="660"/>
      <c r="AV5" s="660"/>
      <c r="AW5" s="660"/>
      <c r="AX5" s="660"/>
      <c r="AY5" s="660"/>
      <c r="AZ5" s="660"/>
      <c r="BA5" s="660"/>
      <c r="BB5" s="660"/>
      <c r="BC5" s="660"/>
      <c r="BD5" s="660"/>
      <c r="BE5" s="660"/>
      <c r="BF5" s="661"/>
      <c r="BG5" s="609">
        <v>5052306</v>
      </c>
      <c r="BH5" s="610"/>
      <c r="BI5" s="610"/>
      <c r="BJ5" s="610"/>
      <c r="BK5" s="610"/>
      <c r="BL5" s="610"/>
      <c r="BM5" s="610"/>
      <c r="BN5" s="611"/>
      <c r="BO5" s="635">
        <v>100</v>
      </c>
      <c r="BP5" s="635"/>
      <c r="BQ5" s="635"/>
      <c r="BR5" s="635"/>
      <c r="BS5" s="636" t="s">
        <v>128</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15">
      <c r="B6" s="606" t="s">
        <v>230</v>
      </c>
      <c r="C6" s="607"/>
      <c r="D6" s="607"/>
      <c r="E6" s="607"/>
      <c r="F6" s="607"/>
      <c r="G6" s="607"/>
      <c r="H6" s="607"/>
      <c r="I6" s="607"/>
      <c r="J6" s="607"/>
      <c r="K6" s="607"/>
      <c r="L6" s="607"/>
      <c r="M6" s="607"/>
      <c r="N6" s="607"/>
      <c r="O6" s="607"/>
      <c r="P6" s="607"/>
      <c r="Q6" s="608"/>
      <c r="R6" s="609">
        <v>196007</v>
      </c>
      <c r="S6" s="610"/>
      <c r="T6" s="610"/>
      <c r="U6" s="610"/>
      <c r="V6" s="610"/>
      <c r="W6" s="610"/>
      <c r="X6" s="610"/>
      <c r="Y6" s="611"/>
      <c r="Z6" s="635">
        <v>1.1000000000000001</v>
      </c>
      <c r="AA6" s="635"/>
      <c r="AB6" s="635"/>
      <c r="AC6" s="635"/>
      <c r="AD6" s="636">
        <v>196007</v>
      </c>
      <c r="AE6" s="636"/>
      <c r="AF6" s="636"/>
      <c r="AG6" s="636"/>
      <c r="AH6" s="636"/>
      <c r="AI6" s="636"/>
      <c r="AJ6" s="636"/>
      <c r="AK6" s="636"/>
      <c r="AL6" s="612">
        <v>1.9</v>
      </c>
      <c r="AM6" s="613"/>
      <c r="AN6" s="613"/>
      <c r="AO6" s="637"/>
      <c r="AP6" s="606" t="s">
        <v>231</v>
      </c>
      <c r="AQ6" s="607"/>
      <c r="AR6" s="607"/>
      <c r="AS6" s="607"/>
      <c r="AT6" s="607"/>
      <c r="AU6" s="607"/>
      <c r="AV6" s="607"/>
      <c r="AW6" s="607"/>
      <c r="AX6" s="607"/>
      <c r="AY6" s="607"/>
      <c r="AZ6" s="607"/>
      <c r="BA6" s="607"/>
      <c r="BB6" s="607"/>
      <c r="BC6" s="607"/>
      <c r="BD6" s="607"/>
      <c r="BE6" s="607"/>
      <c r="BF6" s="608"/>
      <c r="BG6" s="609">
        <v>5052306</v>
      </c>
      <c r="BH6" s="610"/>
      <c r="BI6" s="610"/>
      <c r="BJ6" s="610"/>
      <c r="BK6" s="610"/>
      <c r="BL6" s="610"/>
      <c r="BM6" s="610"/>
      <c r="BN6" s="611"/>
      <c r="BO6" s="635">
        <v>100</v>
      </c>
      <c r="BP6" s="635"/>
      <c r="BQ6" s="635"/>
      <c r="BR6" s="635"/>
      <c r="BS6" s="636" t="s">
        <v>232</v>
      </c>
      <c r="BT6" s="636"/>
      <c r="BU6" s="636"/>
      <c r="BV6" s="636"/>
      <c r="BW6" s="636"/>
      <c r="BX6" s="636"/>
      <c r="BY6" s="636"/>
      <c r="BZ6" s="636"/>
      <c r="CA6" s="636"/>
      <c r="CB6" s="681"/>
      <c r="CD6" s="659" t="s">
        <v>233</v>
      </c>
      <c r="CE6" s="660"/>
      <c r="CF6" s="660"/>
      <c r="CG6" s="660"/>
      <c r="CH6" s="660"/>
      <c r="CI6" s="660"/>
      <c r="CJ6" s="660"/>
      <c r="CK6" s="660"/>
      <c r="CL6" s="660"/>
      <c r="CM6" s="660"/>
      <c r="CN6" s="660"/>
      <c r="CO6" s="660"/>
      <c r="CP6" s="660"/>
      <c r="CQ6" s="661"/>
      <c r="CR6" s="609">
        <v>153075</v>
      </c>
      <c r="CS6" s="610"/>
      <c r="CT6" s="610"/>
      <c r="CU6" s="610"/>
      <c r="CV6" s="610"/>
      <c r="CW6" s="610"/>
      <c r="CX6" s="610"/>
      <c r="CY6" s="611"/>
      <c r="CZ6" s="686">
        <v>0.9</v>
      </c>
      <c r="DA6" s="671"/>
      <c r="DB6" s="671"/>
      <c r="DC6" s="688"/>
      <c r="DD6" s="615">
        <v>81</v>
      </c>
      <c r="DE6" s="610"/>
      <c r="DF6" s="610"/>
      <c r="DG6" s="610"/>
      <c r="DH6" s="610"/>
      <c r="DI6" s="610"/>
      <c r="DJ6" s="610"/>
      <c r="DK6" s="610"/>
      <c r="DL6" s="610"/>
      <c r="DM6" s="610"/>
      <c r="DN6" s="610"/>
      <c r="DO6" s="610"/>
      <c r="DP6" s="611"/>
      <c r="DQ6" s="615">
        <v>153075</v>
      </c>
      <c r="DR6" s="610"/>
      <c r="DS6" s="610"/>
      <c r="DT6" s="610"/>
      <c r="DU6" s="610"/>
      <c r="DV6" s="610"/>
      <c r="DW6" s="610"/>
      <c r="DX6" s="610"/>
      <c r="DY6" s="610"/>
      <c r="DZ6" s="610"/>
      <c r="EA6" s="610"/>
      <c r="EB6" s="610"/>
      <c r="EC6" s="645"/>
    </row>
    <row r="7" spans="2:143" ht="11.25" customHeight="1" x14ac:dyDescent="0.15">
      <c r="B7" s="606" t="s">
        <v>234</v>
      </c>
      <c r="C7" s="607"/>
      <c r="D7" s="607"/>
      <c r="E7" s="607"/>
      <c r="F7" s="607"/>
      <c r="G7" s="607"/>
      <c r="H7" s="607"/>
      <c r="I7" s="607"/>
      <c r="J7" s="607"/>
      <c r="K7" s="607"/>
      <c r="L7" s="607"/>
      <c r="M7" s="607"/>
      <c r="N7" s="607"/>
      <c r="O7" s="607"/>
      <c r="P7" s="607"/>
      <c r="Q7" s="608"/>
      <c r="R7" s="609">
        <v>4185</v>
      </c>
      <c r="S7" s="610"/>
      <c r="T7" s="610"/>
      <c r="U7" s="610"/>
      <c r="V7" s="610"/>
      <c r="W7" s="610"/>
      <c r="X7" s="610"/>
      <c r="Y7" s="611"/>
      <c r="Z7" s="635">
        <v>0</v>
      </c>
      <c r="AA7" s="635"/>
      <c r="AB7" s="635"/>
      <c r="AC7" s="635"/>
      <c r="AD7" s="636">
        <v>4185</v>
      </c>
      <c r="AE7" s="636"/>
      <c r="AF7" s="636"/>
      <c r="AG7" s="636"/>
      <c r="AH7" s="636"/>
      <c r="AI7" s="636"/>
      <c r="AJ7" s="636"/>
      <c r="AK7" s="636"/>
      <c r="AL7" s="612">
        <v>0</v>
      </c>
      <c r="AM7" s="613"/>
      <c r="AN7" s="613"/>
      <c r="AO7" s="637"/>
      <c r="AP7" s="606" t="s">
        <v>235</v>
      </c>
      <c r="AQ7" s="607"/>
      <c r="AR7" s="607"/>
      <c r="AS7" s="607"/>
      <c r="AT7" s="607"/>
      <c r="AU7" s="607"/>
      <c r="AV7" s="607"/>
      <c r="AW7" s="607"/>
      <c r="AX7" s="607"/>
      <c r="AY7" s="607"/>
      <c r="AZ7" s="607"/>
      <c r="BA7" s="607"/>
      <c r="BB7" s="607"/>
      <c r="BC7" s="607"/>
      <c r="BD7" s="607"/>
      <c r="BE7" s="607"/>
      <c r="BF7" s="608"/>
      <c r="BG7" s="609">
        <v>2665809</v>
      </c>
      <c r="BH7" s="610"/>
      <c r="BI7" s="610"/>
      <c r="BJ7" s="610"/>
      <c r="BK7" s="610"/>
      <c r="BL7" s="610"/>
      <c r="BM7" s="610"/>
      <c r="BN7" s="611"/>
      <c r="BO7" s="635">
        <v>52.8</v>
      </c>
      <c r="BP7" s="635"/>
      <c r="BQ7" s="635"/>
      <c r="BR7" s="635"/>
      <c r="BS7" s="636" t="s">
        <v>128</v>
      </c>
      <c r="BT7" s="636"/>
      <c r="BU7" s="636"/>
      <c r="BV7" s="636"/>
      <c r="BW7" s="636"/>
      <c r="BX7" s="636"/>
      <c r="BY7" s="636"/>
      <c r="BZ7" s="636"/>
      <c r="CA7" s="636"/>
      <c r="CB7" s="681"/>
      <c r="CD7" s="606" t="s">
        <v>236</v>
      </c>
      <c r="CE7" s="607"/>
      <c r="CF7" s="607"/>
      <c r="CG7" s="607"/>
      <c r="CH7" s="607"/>
      <c r="CI7" s="607"/>
      <c r="CJ7" s="607"/>
      <c r="CK7" s="607"/>
      <c r="CL7" s="607"/>
      <c r="CM7" s="607"/>
      <c r="CN7" s="607"/>
      <c r="CO7" s="607"/>
      <c r="CP7" s="607"/>
      <c r="CQ7" s="608"/>
      <c r="CR7" s="609">
        <v>2366103</v>
      </c>
      <c r="CS7" s="610"/>
      <c r="CT7" s="610"/>
      <c r="CU7" s="610"/>
      <c r="CV7" s="610"/>
      <c r="CW7" s="610"/>
      <c r="CX7" s="610"/>
      <c r="CY7" s="611"/>
      <c r="CZ7" s="635">
        <v>14</v>
      </c>
      <c r="DA7" s="635"/>
      <c r="DB7" s="635"/>
      <c r="DC7" s="635"/>
      <c r="DD7" s="615">
        <v>14297</v>
      </c>
      <c r="DE7" s="610"/>
      <c r="DF7" s="610"/>
      <c r="DG7" s="610"/>
      <c r="DH7" s="610"/>
      <c r="DI7" s="610"/>
      <c r="DJ7" s="610"/>
      <c r="DK7" s="610"/>
      <c r="DL7" s="610"/>
      <c r="DM7" s="610"/>
      <c r="DN7" s="610"/>
      <c r="DO7" s="610"/>
      <c r="DP7" s="611"/>
      <c r="DQ7" s="615">
        <v>2175154</v>
      </c>
      <c r="DR7" s="610"/>
      <c r="DS7" s="610"/>
      <c r="DT7" s="610"/>
      <c r="DU7" s="610"/>
      <c r="DV7" s="610"/>
      <c r="DW7" s="610"/>
      <c r="DX7" s="610"/>
      <c r="DY7" s="610"/>
      <c r="DZ7" s="610"/>
      <c r="EA7" s="610"/>
      <c r="EB7" s="610"/>
      <c r="EC7" s="645"/>
    </row>
    <row r="8" spans="2:143" ht="11.25" customHeight="1" x14ac:dyDescent="0.15">
      <c r="B8" s="606" t="s">
        <v>237</v>
      </c>
      <c r="C8" s="607"/>
      <c r="D8" s="607"/>
      <c r="E8" s="607"/>
      <c r="F8" s="607"/>
      <c r="G8" s="607"/>
      <c r="H8" s="607"/>
      <c r="I8" s="607"/>
      <c r="J8" s="607"/>
      <c r="K8" s="607"/>
      <c r="L8" s="607"/>
      <c r="M8" s="607"/>
      <c r="N8" s="607"/>
      <c r="O8" s="607"/>
      <c r="P8" s="607"/>
      <c r="Q8" s="608"/>
      <c r="R8" s="609">
        <v>43210</v>
      </c>
      <c r="S8" s="610"/>
      <c r="T8" s="610"/>
      <c r="U8" s="610"/>
      <c r="V8" s="610"/>
      <c r="W8" s="610"/>
      <c r="X8" s="610"/>
      <c r="Y8" s="611"/>
      <c r="Z8" s="635">
        <v>0.2</v>
      </c>
      <c r="AA8" s="635"/>
      <c r="AB8" s="635"/>
      <c r="AC8" s="635"/>
      <c r="AD8" s="636">
        <v>43210</v>
      </c>
      <c r="AE8" s="636"/>
      <c r="AF8" s="636"/>
      <c r="AG8" s="636"/>
      <c r="AH8" s="636"/>
      <c r="AI8" s="636"/>
      <c r="AJ8" s="636"/>
      <c r="AK8" s="636"/>
      <c r="AL8" s="612">
        <v>0.4</v>
      </c>
      <c r="AM8" s="613"/>
      <c r="AN8" s="613"/>
      <c r="AO8" s="637"/>
      <c r="AP8" s="606" t="s">
        <v>238</v>
      </c>
      <c r="AQ8" s="607"/>
      <c r="AR8" s="607"/>
      <c r="AS8" s="607"/>
      <c r="AT8" s="607"/>
      <c r="AU8" s="607"/>
      <c r="AV8" s="607"/>
      <c r="AW8" s="607"/>
      <c r="AX8" s="607"/>
      <c r="AY8" s="607"/>
      <c r="AZ8" s="607"/>
      <c r="BA8" s="607"/>
      <c r="BB8" s="607"/>
      <c r="BC8" s="607"/>
      <c r="BD8" s="607"/>
      <c r="BE8" s="607"/>
      <c r="BF8" s="608"/>
      <c r="BG8" s="609">
        <v>87184</v>
      </c>
      <c r="BH8" s="610"/>
      <c r="BI8" s="610"/>
      <c r="BJ8" s="610"/>
      <c r="BK8" s="610"/>
      <c r="BL8" s="610"/>
      <c r="BM8" s="610"/>
      <c r="BN8" s="611"/>
      <c r="BO8" s="635">
        <v>1.7</v>
      </c>
      <c r="BP8" s="635"/>
      <c r="BQ8" s="635"/>
      <c r="BR8" s="635"/>
      <c r="BS8" s="636" t="s">
        <v>232</v>
      </c>
      <c r="BT8" s="636"/>
      <c r="BU8" s="636"/>
      <c r="BV8" s="636"/>
      <c r="BW8" s="636"/>
      <c r="BX8" s="636"/>
      <c r="BY8" s="636"/>
      <c r="BZ8" s="636"/>
      <c r="CA8" s="636"/>
      <c r="CB8" s="681"/>
      <c r="CD8" s="606" t="s">
        <v>239</v>
      </c>
      <c r="CE8" s="607"/>
      <c r="CF8" s="607"/>
      <c r="CG8" s="607"/>
      <c r="CH8" s="607"/>
      <c r="CI8" s="607"/>
      <c r="CJ8" s="607"/>
      <c r="CK8" s="607"/>
      <c r="CL8" s="607"/>
      <c r="CM8" s="607"/>
      <c r="CN8" s="607"/>
      <c r="CO8" s="607"/>
      <c r="CP8" s="607"/>
      <c r="CQ8" s="608"/>
      <c r="CR8" s="609">
        <v>6924884</v>
      </c>
      <c r="CS8" s="610"/>
      <c r="CT8" s="610"/>
      <c r="CU8" s="610"/>
      <c r="CV8" s="610"/>
      <c r="CW8" s="610"/>
      <c r="CX8" s="610"/>
      <c r="CY8" s="611"/>
      <c r="CZ8" s="635">
        <v>40.9</v>
      </c>
      <c r="DA8" s="635"/>
      <c r="DB8" s="635"/>
      <c r="DC8" s="635"/>
      <c r="DD8" s="615">
        <v>4642</v>
      </c>
      <c r="DE8" s="610"/>
      <c r="DF8" s="610"/>
      <c r="DG8" s="610"/>
      <c r="DH8" s="610"/>
      <c r="DI8" s="610"/>
      <c r="DJ8" s="610"/>
      <c r="DK8" s="610"/>
      <c r="DL8" s="610"/>
      <c r="DM8" s="610"/>
      <c r="DN8" s="610"/>
      <c r="DO8" s="610"/>
      <c r="DP8" s="611"/>
      <c r="DQ8" s="615">
        <v>3143907</v>
      </c>
      <c r="DR8" s="610"/>
      <c r="DS8" s="610"/>
      <c r="DT8" s="610"/>
      <c r="DU8" s="610"/>
      <c r="DV8" s="610"/>
      <c r="DW8" s="610"/>
      <c r="DX8" s="610"/>
      <c r="DY8" s="610"/>
      <c r="DZ8" s="610"/>
      <c r="EA8" s="610"/>
      <c r="EB8" s="610"/>
      <c r="EC8" s="645"/>
    </row>
    <row r="9" spans="2:143" ht="11.25" customHeight="1" x14ac:dyDescent="0.15">
      <c r="B9" s="606" t="s">
        <v>240</v>
      </c>
      <c r="C9" s="607"/>
      <c r="D9" s="607"/>
      <c r="E9" s="607"/>
      <c r="F9" s="607"/>
      <c r="G9" s="607"/>
      <c r="H9" s="607"/>
      <c r="I9" s="607"/>
      <c r="J9" s="607"/>
      <c r="K9" s="607"/>
      <c r="L9" s="607"/>
      <c r="M9" s="607"/>
      <c r="N9" s="607"/>
      <c r="O9" s="607"/>
      <c r="P9" s="607"/>
      <c r="Q9" s="608"/>
      <c r="R9" s="609">
        <v>54490</v>
      </c>
      <c r="S9" s="610"/>
      <c r="T9" s="610"/>
      <c r="U9" s="610"/>
      <c r="V9" s="610"/>
      <c r="W9" s="610"/>
      <c r="X9" s="610"/>
      <c r="Y9" s="611"/>
      <c r="Z9" s="635">
        <v>0.3</v>
      </c>
      <c r="AA9" s="635"/>
      <c r="AB9" s="635"/>
      <c r="AC9" s="635"/>
      <c r="AD9" s="636">
        <v>54490</v>
      </c>
      <c r="AE9" s="636"/>
      <c r="AF9" s="636"/>
      <c r="AG9" s="636"/>
      <c r="AH9" s="636"/>
      <c r="AI9" s="636"/>
      <c r="AJ9" s="636"/>
      <c r="AK9" s="636"/>
      <c r="AL9" s="612">
        <v>0.5</v>
      </c>
      <c r="AM9" s="613"/>
      <c r="AN9" s="613"/>
      <c r="AO9" s="637"/>
      <c r="AP9" s="606" t="s">
        <v>241</v>
      </c>
      <c r="AQ9" s="607"/>
      <c r="AR9" s="607"/>
      <c r="AS9" s="607"/>
      <c r="AT9" s="607"/>
      <c r="AU9" s="607"/>
      <c r="AV9" s="607"/>
      <c r="AW9" s="607"/>
      <c r="AX9" s="607"/>
      <c r="AY9" s="607"/>
      <c r="AZ9" s="607"/>
      <c r="BA9" s="607"/>
      <c r="BB9" s="607"/>
      <c r="BC9" s="607"/>
      <c r="BD9" s="607"/>
      <c r="BE9" s="607"/>
      <c r="BF9" s="608"/>
      <c r="BG9" s="609">
        <v>2447578</v>
      </c>
      <c r="BH9" s="610"/>
      <c r="BI9" s="610"/>
      <c r="BJ9" s="610"/>
      <c r="BK9" s="610"/>
      <c r="BL9" s="610"/>
      <c r="BM9" s="610"/>
      <c r="BN9" s="611"/>
      <c r="BO9" s="635">
        <v>48.4</v>
      </c>
      <c r="BP9" s="635"/>
      <c r="BQ9" s="635"/>
      <c r="BR9" s="635"/>
      <c r="BS9" s="636" t="s">
        <v>232</v>
      </c>
      <c r="BT9" s="636"/>
      <c r="BU9" s="636"/>
      <c r="BV9" s="636"/>
      <c r="BW9" s="636"/>
      <c r="BX9" s="636"/>
      <c r="BY9" s="636"/>
      <c r="BZ9" s="636"/>
      <c r="CA9" s="636"/>
      <c r="CB9" s="681"/>
      <c r="CD9" s="606" t="s">
        <v>242</v>
      </c>
      <c r="CE9" s="607"/>
      <c r="CF9" s="607"/>
      <c r="CG9" s="607"/>
      <c r="CH9" s="607"/>
      <c r="CI9" s="607"/>
      <c r="CJ9" s="607"/>
      <c r="CK9" s="607"/>
      <c r="CL9" s="607"/>
      <c r="CM9" s="607"/>
      <c r="CN9" s="607"/>
      <c r="CO9" s="607"/>
      <c r="CP9" s="607"/>
      <c r="CQ9" s="608"/>
      <c r="CR9" s="609">
        <v>2050934</v>
      </c>
      <c r="CS9" s="610"/>
      <c r="CT9" s="610"/>
      <c r="CU9" s="610"/>
      <c r="CV9" s="610"/>
      <c r="CW9" s="610"/>
      <c r="CX9" s="610"/>
      <c r="CY9" s="611"/>
      <c r="CZ9" s="635">
        <v>12.1</v>
      </c>
      <c r="DA9" s="635"/>
      <c r="DB9" s="635"/>
      <c r="DC9" s="635"/>
      <c r="DD9" s="615">
        <v>10473</v>
      </c>
      <c r="DE9" s="610"/>
      <c r="DF9" s="610"/>
      <c r="DG9" s="610"/>
      <c r="DH9" s="610"/>
      <c r="DI9" s="610"/>
      <c r="DJ9" s="610"/>
      <c r="DK9" s="610"/>
      <c r="DL9" s="610"/>
      <c r="DM9" s="610"/>
      <c r="DN9" s="610"/>
      <c r="DO9" s="610"/>
      <c r="DP9" s="611"/>
      <c r="DQ9" s="615">
        <v>1512807</v>
      </c>
      <c r="DR9" s="610"/>
      <c r="DS9" s="610"/>
      <c r="DT9" s="610"/>
      <c r="DU9" s="610"/>
      <c r="DV9" s="610"/>
      <c r="DW9" s="610"/>
      <c r="DX9" s="610"/>
      <c r="DY9" s="610"/>
      <c r="DZ9" s="610"/>
      <c r="EA9" s="610"/>
      <c r="EB9" s="610"/>
      <c r="EC9" s="645"/>
    </row>
    <row r="10" spans="2:143" ht="11.25" customHeight="1" x14ac:dyDescent="0.15">
      <c r="B10" s="606" t="s">
        <v>243</v>
      </c>
      <c r="C10" s="607"/>
      <c r="D10" s="607"/>
      <c r="E10" s="607"/>
      <c r="F10" s="607"/>
      <c r="G10" s="607"/>
      <c r="H10" s="607"/>
      <c r="I10" s="607"/>
      <c r="J10" s="607"/>
      <c r="K10" s="607"/>
      <c r="L10" s="607"/>
      <c r="M10" s="607"/>
      <c r="N10" s="607"/>
      <c r="O10" s="607"/>
      <c r="P10" s="607"/>
      <c r="Q10" s="608"/>
      <c r="R10" s="609" t="s">
        <v>232</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78506</v>
      </c>
      <c r="BH10" s="610"/>
      <c r="BI10" s="610"/>
      <c r="BJ10" s="610"/>
      <c r="BK10" s="610"/>
      <c r="BL10" s="610"/>
      <c r="BM10" s="610"/>
      <c r="BN10" s="611"/>
      <c r="BO10" s="635">
        <v>1.6</v>
      </c>
      <c r="BP10" s="635"/>
      <c r="BQ10" s="635"/>
      <c r="BR10" s="635"/>
      <c r="BS10" s="636" t="s">
        <v>232</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t="s">
        <v>128</v>
      </c>
      <c r="CS10" s="610"/>
      <c r="CT10" s="610"/>
      <c r="CU10" s="610"/>
      <c r="CV10" s="610"/>
      <c r="CW10" s="610"/>
      <c r="CX10" s="610"/>
      <c r="CY10" s="611"/>
      <c r="CZ10" s="635" t="s">
        <v>232</v>
      </c>
      <c r="DA10" s="635"/>
      <c r="DB10" s="635"/>
      <c r="DC10" s="635"/>
      <c r="DD10" s="615" t="s">
        <v>128</v>
      </c>
      <c r="DE10" s="610"/>
      <c r="DF10" s="610"/>
      <c r="DG10" s="610"/>
      <c r="DH10" s="610"/>
      <c r="DI10" s="610"/>
      <c r="DJ10" s="610"/>
      <c r="DK10" s="610"/>
      <c r="DL10" s="610"/>
      <c r="DM10" s="610"/>
      <c r="DN10" s="610"/>
      <c r="DO10" s="610"/>
      <c r="DP10" s="611"/>
      <c r="DQ10" s="615" t="s">
        <v>128</v>
      </c>
      <c r="DR10" s="610"/>
      <c r="DS10" s="610"/>
      <c r="DT10" s="610"/>
      <c r="DU10" s="610"/>
      <c r="DV10" s="610"/>
      <c r="DW10" s="610"/>
      <c r="DX10" s="610"/>
      <c r="DY10" s="610"/>
      <c r="DZ10" s="610"/>
      <c r="EA10" s="610"/>
      <c r="EB10" s="610"/>
      <c r="EC10" s="645"/>
    </row>
    <row r="11" spans="2:143" ht="11.25" customHeight="1" x14ac:dyDescent="0.15">
      <c r="B11" s="606" t="s">
        <v>246</v>
      </c>
      <c r="C11" s="607"/>
      <c r="D11" s="607"/>
      <c r="E11" s="607"/>
      <c r="F11" s="607"/>
      <c r="G11" s="607"/>
      <c r="H11" s="607"/>
      <c r="I11" s="607"/>
      <c r="J11" s="607"/>
      <c r="K11" s="607"/>
      <c r="L11" s="607"/>
      <c r="M11" s="607"/>
      <c r="N11" s="607"/>
      <c r="O11" s="607"/>
      <c r="P11" s="607"/>
      <c r="Q11" s="608"/>
      <c r="R11" s="609">
        <v>1016605</v>
      </c>
      <c r="S11" s="610"/>
      <c r="T11" s="610"/>
      <c r="U11" s="610"/>
      <c r="V11" s="610"/>
      <c r="W11" s="610"/>
      <c r="X11" s="610"/>
      <c r="Y11" s="611"/>
      <c r="Z11" s="612">
        <v>5.7</v>
      </c>
      <c r="AA11" s="613"/>
      <c r="AB11" s="613"/>
      <c r="AC11" s="614"/>
      <c r="AD11" s="615">
        <v>1016605</v>
      </c>
      <c r="AE11" s="610"/>
      <c r="AF11" s="610"/>
      <c r="AG11" s="610"/>
      <c r="AH11" s="610"/>
      <c r="AI11" s="610"/>
      <c r="AJ11" s="610"/>
      <c r="AK11" s="611"/>
      <c r="AL11" s="612">
        <v>9.9</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52541</v>
      </c>
      <c r="BH11" s="610"/>
      <c r="BI11" s="610"/>
      <c r="BJ11" s="610"/>
      <c r="BK11" s="610"/>
      <c r="BL11" s="610"/>
      <c r="BM11" s="610"/>
      <c r="BN11" s="611"/>
      <c r="BO11" s="635">
        <v>1</v>
      </c>
      <c r="BP11" s="635"/>
      <c r="BQ11" s="635"/>
      <c r="BR11" s="635"/>
      <c r="BS11" s="636" t="s">
        <v>232</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435037</v>
      </c>
      <c r="CS11" s="610"/>
      <c r="CT11" s="610"/>
      <c r="CU11" s="610"/>
      <c r="CV11" s="610"/>
      <c r="CW11" s="610"/>
      <c r="CX11" s="610"/>
      <c r="CY11" s="611"/>
      <c r="CZ11" s="635">
        <v>2.6</v>
      </c>
      <c r="DA11" s="635"/>
      <c r="DB11" s="635"/>
      <c r="DC11" s="635"/>
      <c r="DD11" s="615">
        <v>72359</v>
      </c>
      <c r="DE11" s="610"/>
      <c r="DF11" s="610"/>
      <c r="DG11" s="610"/>
      <c r="DH11" s="610"/>
      <c r="DI11" s="610"/>
      <c r="DJ11" s="610"/>
      <c r="DK11" s="610"/>
      <c r="DL11" s="610"/>
      <c r="DM11" s="610"/>
      <c r="DN11" s="610"/>
      <c r="DO11" s="610"/>
      <c r="DP11" s="611"/>
      <c r="DQ11" s="615">
        <v>324467</v>
      </c>
      <c r="DR11" s="610"/>
      <c r="DS11" s="610"/>
      <c r="DT11" s="610"/>
      <c r="DU11" s="610"/>
      <c r="DV11" s="610"/>
      <c r="DW11" s="610"/>
      <c r="DX11" s="610"/>
      <c r="DY11" s="610"/>
      <c r="DZ11" s="610"/>
      <c r="EA11" s="610"/>
      <c r="EB11" s="610"/>
      <c r="EC11" s="645"/>
    </row>
    <row r="12" spans="2:143" ht="11.25" customHeight="1" x14ac:dyDescent="0.15">
      <c r="B12" s="606" t="s">
        <v>249</v>
      </c>
      <c r="C12" s="607"/>
      <c r="D12" s="607"/>
      <c r="E12" s="607"/>
      <c r="F12" s="607"/>
      <c r="G12" s="607"/>
      <c r="H12" s="607"/>
      <c r="I12" s="607"/>
      <c r="J12" s="607"/>
      <c r="K12" s="607"/>
      <c r="L12" s="607"/>
      <c r="M12" s="607"/>
      <c r="N12" s="607"/>
      <c r="O12" s="607"/>
      <c r="P12" s="607"/>
      <c r="Q12" s="608"/>
      <c r="R12" s="609">
        <v>35401</v>
      </c>
      <c r="S12" s="610"/>
      <c r="T12" s="610"/>
      <c r="U12" s="610"/>
      <c r="V12" s="610"/>
      <c r="W12" s="610"/>
      <c r="X12" s="610"/>
      <c r="Y12" s="611"/>
      <c r="Z12" s="635">
        <v>0.2</v>
      </c>
      <c r="AA12" s="635"/>
      <c r="AB12" s="635"/>
      <c r="AC12" s="635"/>
      <c r="AD12" s="636">
        <v>35401</v>
      </c>
      <c r="AE12" s="636"/>
      <c r="AF12" s="636"/>
      <c r="AG12" s="636"/>
      <c r="AH12" s="636"/>
      <c r="AI12" s="636"/>
      <c r="AJ12" s="636"/>
      <c r="AK12" s="636"/>
      <c r="AL12" s="612">
        <v>0.3</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1942861</v>
      </c>
      <c r="BH12" s="610"/>
      <c r="BI12" s="610"/>
      <c r="BJ12" s="610"/>
      <c r="BK12" s="610"/>
      <c r="BL12" s="610"/>
      <c r="BM12" s="610"/>
      <c r="BN12" s="611"/>
      <c r="BO12" s="635">
        <v>38.5</v>
      </c>
      <c r="BP12" s="635"/>
      <c r="BQ12" s="635"/>
      <c r="BR12" s="635"/>
      <c r="BS12" s="636" t="s">
        <v>128</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184189</v>
      </c>
      <c r="CS12" s="610"/>
      <c r="CT12" s="610"/>
      <c r="CU12" s="610"/>
      <c r="CV12" s="610"/>
      <c r="CW12" s="610"/>
      <c r="CX12" s="610"/>
      <c r="CY12" s="611"/>
      <c r="CZ12" s="635">
        <v>1.1000000000000001</v>
      </c>
      <c r="DA12" s="635"/>
      <c r="DB12" s="635"/>
      <c r="DC12" s="635"/>
      <c r="DD12" s="615">
        <v>4487</v>
      </c>
      <c r="DE12" s="610"/>
      <c r="DF12" s="610"/>
      <c r="DG12" s="610"/>
      <c r="DH12" s="610"/>
      <c r="DI12" s="610"/>
      <c r="DJ12" s="610"/>
      <c r="DK12" s="610"/>
      <c r="DL12" s="610"/>
      <c r="DM12" s="610"/>
      <c r="DN12" s="610"/>
      <c r="DO12" s="610"/>
      <c r="DP12" s="611"/>
      <c r="DQ12" s="615">
        <v>135596</v>
      </c>
      <c r="DR12" s="610"/>
      <c r="DS12" s="610"/>
      <c r="DT12" s="610"/>
      <c r="DU12" s="610"/>
      <c r="DV12" s="610"/>
      <c r="DW12" s="610"/>
      <c r="DX12" s="610"/>
      <c r="DY12" s="610"/>
      <c r="DZ12" s="610"/>
      <c r="EA12" s="610"/>
      <c r="EB12" s="610"/>
      <c r="EC12" s="645"/>
    </row>
    <row r="13" spans="2:143" ht="11.25" customHeight="1" x14ac:dyDescent="0.15">
      <c r="B13" s="606" t="s">
        <v>252</v>
      </c>
      <c r="C13" s="607"/>
      <c r="D13" s="607"/>
      <c r="E13" s="607"/>
      <c r="F13" s="607"/>
      <c r="G13" s="607"/>
      <c r="H13" s="607"/>
      <c r="I13" s="607"/>
      <c r="J13" s="607"/>
      <c r="K13" s="607"/>
      <c r="L13" s="607"/>
      <c r="M13" s="607"/>
      <c r="N13" s="607"/>
      <c r="O13" s="607"/>
      <c r="P13" s="607"/>
      <c r="Q13" s="608"/>
      <c r="R13" s="609" t="s">
        <v>232</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232</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1942444</v>
      </c>
      <c r="BH13" s="610"/>
      <c r="BI13" s="610"/>
      <c r="BJ13" s="610"/>
      <c r="BK13" s="610"/>
      <c r="BL13" s="610"/>
      <c r="BM13" s="610"/>
      <c r="BN13" s="611"/>
      <c r="BO13" s="635">
        <v>38.4</v>
      </c>
      <c r="BP13" s="635"/>
      <c r="BQ13" s="635"/>
      <c r="BR13" s="635"/>
      <c r="BS13" s="636" t="s">
        <v>232</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1040965</v>
      </c>
      <c r="CS13" s="610"/>
      <c r="CT13" s="610"/>
      <c r="CU13" s="610"/>
      <c r="CV13" s="610"/>
      <c r="CW13" s="610"/>
      <c r="CX13" s="610"/>
      <c r="CY13" s="611"/>
      <c r="CZ13" s="635">
        <v>6.1</v>
      </c>
      <c r="DA13" s="635"/>
      <c r="DB13" s="635"/>
      <c r="DC13" s="635"/>
      <c r="DD13" s="615">
        <v>204377</v>
      </c>
      <c r="DE13" s="610"/>
      <c r="DF13" s="610"/>
      <c r="DG13" s="610"/>
      <c r="DH13" s="610"/>
      <c r="DI13" s="610"/>
      <c r="DJ13" s="610"/>
      <c r="DK13" s="610"/>
      <c r="DL13" s="610"/>
      <c r="DM13" s="610"/>
      <c r="DN13" s="610"/>
      <c r="DO13" s="610"/>
      <c r="DP13" s="611"/>
      <c r="DQ13" s="615">
        <v>855659</v>
      </c>
      <c r="DR13" s="610"/>
      <c r="DS13" s="610"/>
      <c r="DT13" s="610"/>
      <c r="DU13" s="610"/>
      <c r="DV13" s="610"/>
      <c r="DW13" s="610"/>
      <c r="DX13" s="610"/>
      <c r="DY13" s="610"/>
      <c r="DZ13" s="610"/>
      <c r="EA13" s="610"/>
      <c r="EB13" s="610"/>
      <c r="EC13" s="645"/>
    </row>
    <row r="14" spans="2:143" ht="11.25" customHeight="1" x14ac:dyDescent="0.15">
      <c r="B14" s="606" t="s">
        <v>255</v>
      </c>
      <c r="C14" s="607"/>
      <c r="D14" s="607"/>
      <c r="E14" s="607"/>
      <c r="F14" s="607"/>
      <c r="G14" s="607"/>
      <c r="H14" s="607"/>
      <c r="I14" s="607"/>
      <c r="J14" s="607"/>
      <c r="K14" s="607"/>
      <c r="L14" s="607"/>
      <c r="M14" s="607"/>
      <c r="N14" s="607"/>
      <c r="O14" s="607"/>
      <c r="P14" s="607"/>
      <c r="Q14" s="608"/>
      <c r="R14" s="609" t="s">
        <v>128</v>
      </c>
      <c r="S14" s="610"/>
      <c r="T14" s="610"/>
      <c r="U14" s="610"/>
      <c r="V14" s="610"/>
      <c r="W14" s="610"/>
      <c r="X14" s="610"/>
      <c r="Y14" s="611"/>
      <c r="Z14" s="635" t="s">
        <v>128</v>
      </c>
      <c r="AA14" s="635"/>
      <c r="AB14" s="635"/>
      <c r="AC14" s="635"/>
      <c r="AD14" s="636" t="s">
        <v>232</v>
      </c>
      <c r="AE14" s="636"/>
      <c r="AF14" s="636"/>
      <c r="AG14" s="636"/>
      <c r="AH14" s="636"/>
      <c r="AI14" s="636"/>
      <c r="AJ14" s="636"/>
      <c r="AK14" s="636"/>
      <c r="AL14" s="612" t="s">
        <v>128</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135507</v>
      </c>
      <c r="BH14" s="610"/>
      <c r="BI14" s="610"/>
      <c r="BJ14" s="610"/>
      <c r="BK14" s="610"/>
      <c r="BL14" s="610"/>
      <c r="BM14" s="610"/>
      <c r="BN14" s="611"/>
      <c r="BO14" s="635">
        <v>2.7</v>
      </c>
      <c r="BP14" s="635"/>
      <c r="BQ14" s="635"/>
      <c r="BR14" s="635"/>
      <c r="BS14" s="636" t="s">
        <v>128</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838025</v>
      </c>
      <c r="CS14" s="610"/>
      <c r="CT14" s="610"/>
      <c r="CU14" s="610"/>
      <c r="CV14" s="610"/>
      <c r="CW14" s="610"/>
      <c r="CX14" s="610"/>
      <c r="CY14" s="611"/>
      <c r="CZ14" s="635">
        <v>4.9000000000000004</v>
      </c>
      <c r="DA14" s="635"/>
      <c r="DB14" s="635"/>
      <c r="DC14" s="635"/>
      <c r="DD14" s="615">
        <v>65937</v>
      </c>
      <c r="DE14" s="610"/>
      <c r="DF14" s="610"/>
      <c r="DG14" s="610"/>
      <c r="DH14" s="610"/>
      <c r="DI14" s="610"/>
      <c r="DJ14" s="610"/>
      <c r="DK14" s="610"/>
      <c r="DL14" s="610"/>
      <c r="DM14" s="610"/>
      <c r="DN14" s="610"/>
      <c r="DO14" s="610"/>
      <c r="DP14" s="611"/>
      <c r="DQ14" s="615">
        <v>796604</v>
      </c>
      <c r="DR14" s="610"/>
      <c r="DS14" s="610"/>
      <c r="DT14" s="610"/>
      <c r="DU14" s="610"/>
      <c r="DV14" s="610"/>
      <c r="DW14" s="610"/>
      <c r="DX14" s="610"/>
      <c r="DY14" s="610"/>
      <c r="DZ14" s="610"/>
      <c r="EA14" s="610"/>
      <c r="EB14" s="610"/>
      <c r="EC14" s="645"/>
    </row>
    <row r="15" spans="2:143" ht="11.25" customHeight="1" x14ac:dyDescent="0.15">
      <c r="B15" s="606" t="s">
        <v>258</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232</v>
      </c>
      <c r="AA15" s="635"/>
      <c r="AB15" s="635"/>
      <c r="AC15" s="635"/>
      <c r="AD15" s="636" t="s">
        <v>128</v>
      </c>
      <c r="AE15" s="636"/>
      <c r="AF15" s="636"/>
      <c r="AG15" s="636"/>
      <c r="AH15" s="636"/>
      <c r="AI15" s="636"/>
      <c r="AJ15" s="636"/>
      <c r="AK15" s="636"/>
      <c r="AL15" s="612" t="s">
        <v>232</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304976</v>
      </c>
      <c r="BH15" s="610"/>
      <c r="BI15" s="610"/>
      <c r="BJ15" s="610"/>
      <c r="BK15" s="610"/>
      <c r="BL15" s="610"/>
      <c r="BM15" s="610"/>
      <c r="BN15" s="611"/>
      <c r="BO15" s="635">
        <v>6</v>
      </c>
      <c r="BP15" s="635"/>
      <c r="BQ15" s="635"/>
      <c r="BR15" s="635"/>
      <c r="BS15" s="636" t="s">
        <v>128</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1452391</v>
      </c>
      <c r="CS15" s="610"/>
      <c r="CT15" s="610"/>
      <c r="CU15" s="610"/>
      <c r="CV15" s="610"/>
      <c r="CW15" s="610"/>
      <c r="CX15" s="610"/>
      <c r="CY15" s="611"/>
      <c r="CZ15" s="635">
        <v>8.6</v>
      </c>
      <c r="DA15" s="635"/>
      <c r="DB15" s="635"/>
      <c r="DC15" s="635"/>
      <c r="DD15" s="615">
        <v>48070</v>
      </c>
      <c r="DE15" s="610"/>
      <c r="DF15" s="610"/>
      <c r="DG15" s="610"/>
      <c r="DH15" s="610"/>
      <c r="DI15" s="610"/>
      <c r="DJ15" s="610"/>
      <c r="DK15" s="610"/>
      <c r="DL15" s="610"/>
      <c r="DM15" s="610"/>
      <c r="DN15" s="610"/>
      <c r="DO15" s="610"/>
      <c r="DP15" s="611"/>
      <c r="DQ15" s="615">
        <v>1364636</v>
      </c>
      <c r="DR15" s="610"/>
      <c r="DS15" s="610"/>
      <c r="DT15" s="610"/>
      <c r="DU15" s="610"/>
      <c r="DV15" s="610"/>
      <c r="DW15" s="610"/>
      <c r="DX15" s="610"/>
      <c r="DY15" s="610"/>
      <c r="DZ15" s="610"/>
      <c r="EA15" s="610"/>
      <c r="EB15" s="610"/>
      <c r="EC15" s="645"/>
    </row>
    <row r="16" spans="2:143" ht="11.25" customHeight="1" x14ac:dyDescent="0.15">
      <c r="B16" s="606" t="s">
        <v>261</v>
      </c>
      <c r="C16" s="607"/>
      <c r="D16" s="607"/>
      <c r="E16" s="607"/>
      <c r="F16" s="607"/>
      <c r="G16" s="607"/>
      <c r="H16" s="607"/>
      <c r="I16" s="607"/>
      <c r="J16" s="607"/>
      <c r="K16" s="607"/>
      <c r="L16" s="607"/>
      <c r="M16" s="607"/>
      <c r="N16" s="607"/>
      <c r="O16" s="607"/>
      <c r="P16" s="607"/>
      <c r="Q16" s="608"/>
      <c r="R16" s="609">
        <v>24046</v>
      </c>
      <c r="S16" s="610"/>
      <c r="T16" s="610"/>
      <c r="U16" s="610"/>
      <c r="V16" s="610"/>
      <c r="W16" s="610"/>
      <c r="X16" s="610"/>
      <c r="Y16" s="611"/>
      <c r="Z16" s="635">
        <v>0.1</v>
      </c>
      <c r="AA16" s="635"/>
      <c r="AB16" s="635"/>
      <c r="AC16" s="635"/>
      <c r="AD16" s="636">
        <v>24046</v>
      </c>
      <c r="AE16" s="636"/>
      <c r="AF16" s="636"/>
      <c r="AG16" s="636"/>
      <c r="AH16" s="636"/>
      <c r="AI16" s="636"/>
      <c r="AJ16" s="636"/>
      <c r="AK16" s="636"/>
      <c r="AL16" s="612">
        <v>0.2</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v>3153</v>
      </c>
      <c r="BH16" s="610"/>
      <c r="BI16" s="610"/>
      <c r="BJ16" s="610"/>
      <c r="BK16" s="610"/>
      <c r="BL16" s="610"/>
      <c r="BM16" s="610"/>
      <c r="BN16" s="611"/>
      <c r="BO16" s="635">
        <v>0.1</v>
      </c>
      <c r="BP16" s="635"/>
      <c r="BQ16" s="635"/>
      <c r="BR16" s="635"/>
      <c r="BS16" s="636" t="s">
        <v>128</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v>416</v>
      </c>
      <c r="CS16" s="610"/>
      <c r="CT16" s="610"/>
      <c r="CU16" s="610"/>
      <c r="CV16" s="610"/>
      <c r="CW16" s="610"/>
      <c r="CX16" s="610"/>
      <c r="CY16" s="611"/>
      <c r="CZ16" s="635">
        <v>0</v>
      </c>
      <c r="DA16" s="635"/>
      <c r="DB16" s="635"/>
      <c r="DC16" s="635"/>
      <c r="DD16" s="615" t="s">
        <v>232</v>
      </c>
      <c r="DE16" s="610"/>
      <c r="DF16" s="610"/>
      <c r="DG16" s="610"/>
      <c r="DH16" s="610"/>
      <c r="DI16" s="610"/>
      <c r="DJ16" s="610"/>
      <c r="DK16" s="610"/>
      <c r="DL16" s="610"/>
      <c r="DM16" s="610"/>
      <c r="DN16" s="610"/>
      <c r="DO16" s="610"/>
      <c r="DP16" s="611"/>
      <c r="DQ16" s="615">
        <v>291</v>
      </c>
      <c r="DR16" s="610"/>
      <c r="DS16" s="610"/>
      <c r="DT16" s="610"/>
      <c r="DU16" s="610"/>
      <c r="DV16" s="610"/>
      <c r="DW16" s="610"/>
      <c r="DX16" s="610"/>
      <c r="DY16" s="610"/>
      <c r="DZ16" s="610"/>
      <c r="EA16" s="610"/>
      <c r="EB16" s="610"/>
      <c r="EC16" s="645"/>
    </row>
    <row r="17" spans="2:133" ht="11.25" customHeight="1" x14ac:dyDescent="0.15">
      <c r="B17" s="606" t="s">
        <v>264</v>
      </c>
      <c r="C17" s="607"/>
      <c r="D17" s="607"/>
      <c r="E17" s="607"/>
      <c r="F17" s="607"/>
      <c r="G17" s="607"/>
      <c r="H17" s="607"/>
      <c r="I17" s="607"/>
      <c r="J17" s="607"/>
      <c r="K17" s="607"/>
      <c r="L17" s="607"/>
      <c r="M17" s="607"/>
      <c r="N17" s="607"/>
      <c r="O17" s="607"/>
      <c r="P17" s="607"/>
      <c r="Q17" s="608"/>
      <c r="R17" s="609">
        <v>27191</v>
      </c>
      <c r="S17" s="610"/>
      <c r="T17" s="610"/>
      <c r="U17" s="610"/>
      <c r="V17" s="610"/>
      <c r="W17" s="610"/>
      <c r="X17" s="610"/>
      <c r="Y17" s="611"/>
      <c r="Z17" s="635">
        <v>0.2</v>
      </c>
      <c r="AA17" s="635"/>
      <c r="AB17" s="635"/>
      <c r="AC17" s="635"/>
      <c r="AD17" s="636">
        <v>27191</v>
      </c>
      <c r="AE17" s="636"/>
      <c r="AF17" s="636"/>
      <c r="AG17" s="636"/>
      <c r="AH17" s="636"/>
      <c r="AI17" s="636"/>
      <c r="AJ17" s="636"/>
      <c r="AK17" s="636"/>
      <c r="AL17" s="612">
        <v>0.3</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232</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1500283</v>
      </c>
      <c r="CS17" s="610"/>
      <c r="CT17" s="610"/>
      <c r="CU17" s="610"/>
      <c r="CV17" s="610"/>
      <c r="CW17" s="610"/>
      <c r="CX17" s="610"/>
      <c r="CY17" s="611"/>
      <c r="CZ17" s="635">
        <v>8.9</v>
      </c>
      <c r="DA17" s="635"/>
      <c r="DB17" s="635"/>
      <c r="DC17" s="635"/>
      <c r="DD17" s="615" t="s">
        <v>232</v>
      </c>
      <c r="DE17" s="610"/>
      <c r="DF17" s="610"/>
      <c r="DG17" s="610"/>
      <c r="DH17" s="610"/>
      <c r="DI17" s="610"/>
      <c r="DJ17" s="610"/>
      <c r="DK17" s="610"/>
      <c r="DL17" s="610"/>
      <c r="DM17" s="610"/>
      <c r="DN17" s="610"/>
      <c r="DO17" s="610"/>
      <c r="DP17" s="611"/>
      <c r="DQ17" s="615">
        <v>1500283</v>
      </c>
      <c r="DR17" s="610"/>
      <c r="DS17" s="610"/>
      <c r="DT17" s="610"/>
      <c r="DU17" s="610"/>
      <c r="DV17" s="610"/>
      <c r="DW17" s="610"/>
      <c r="DX17" s="610"/>
      <c r="DY17" s="610"/>
      <c r="DZ17" s="610"/>
      <c r="EA17" s="610"/>
      <c r="EB17" s="610"/>
      <c r="EC17" s="645"/>
    </row>
    <row r="18" spans="2:133" ht="11.25" customHeight="1" x14ac:dyDescent="0.15">
      <c r="B18" s="606" t="s">
        <v>267</v>
      </c>
      <c r="C18" s="607"/>
      <c r="D18" s="607"/>
      <c r="E18" s="607"/>
      <c r="F18" s="607"/>
      <c r="G18" s="607"/>
      <c r="H18" s="607"/>
      <c r="I18" s="607"/>
      <c r="J18" s="607"/>
      <c r="K18" s="607"/>
      <c r="L18" s="607"/>
      <c r="M18" s="607"/>
      <c r="N18" s="607"/>
      <c r="O18" s="607"/>
      <c r="P18" s="607"/>
      <c r="Q18" s="608"/>
      <c r="R18" s="609">
        <v>62071</v>
      </c>
      <c r="S18" s="610"/>
      <c r="T18" s="610"/>
      <c r="U18" s="610"/>
      <c r="V18" s="610"/>
      <c r="W18" s="610"/>
      <c r="X18" s="610"/>
      <c r="Y18" s="611"/>
      <c r="Z18" s="635">
        <v>0.3</v>
      </c>
      <c r="AA18" s="635"/>
      <c r="AB18" s="635"/>
      <c r="AC18" s="635"/>
      <c r="AD18" s="636">
        <v>62071</v>
      </c>
      <c r="AE18" s="636"/>
      <c r="AF18" s="636"/>
      <c r="AG18" s="636"/>
      <c r="AH18" s="636"/>
      <c r="AI18" s="636"/>
      <c r="AJ18" s="636"/>
      <c r="AK18" s="636"/>
      <c r="AL18" s="612">
        <v>0.60000002384185791</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232</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v>816</v>
      </c>
      <c r="CS18" s="610"/>
      <c r="CT18" s="610"/>
      <c r="CU18" s="610"/>
      <c r="CV18" s="610"/>
      <c r="CW18" s="610"/>
      <c r="CX18" s="610"/>
      <c r="CY18" s="611"/>
      <c r="CZ18" s="635">
        <v>0</v>
      </c>
      <c r="DA18" s="635"/>
      <c r="DB18" s="635"/>
      <c r="DC18" s="635"/>
      <c r="DD18" s="615" t="s">
        <v>232</v>
      </c>
      <c r="DE18" s="610"/>
      <c r="DF18" s="610"/>
      <c r="DG18" s="610"/>
      <c r="DH18" s="610"/>
      <c r="DI18" s="610"/>
      <c r="DJ18" s="610"/>
      <c r="DK18" s="610"/>
      <c r="DL18" s="610"/>
      <c r="DM18" s="610"/>
      <c r="DN18" s="610"/>
      <c r="DO18" s="610"/>
      <c r="DP18" s="611"/>
      <c r="DQ18" s="615">
        <v>816</v>
      </c>
      <c r="DR18" s="610"/>
      <c r="DS18" s="610"/>
      <c r="DT18" s="610"/>
      <c r="DU18" s="610"/>
      <c r="DV18" s="610"/>
      <c r="DW18" s="610"/>
      <c r="DX18" s="610"/>
      <c r="DY18" s="610"/>
      <c r="DZ18" s="610"/>
      <c r="EA18" s="610"/>
      <c r="EB18" s="610"/>
      <c r="EC18" s="645"/>
    </row>
    <row r="19" spans="2:133" ht="11.25" customHeight="1" x14ac:dyDescent="0.15">
      <c r="B19" s="606" t="s">
        <v>270</v>
      </c>
      <c r="C19" s="607"/>
      <c r="D19" s="607"/>
      <c r="E19" s="607"/>
      <c r="F19" s="607"/>
      <c r="G19" s="607"/>
      <c r="H19" s="607"/>
      <c r="I19" s="607"/>
      <c r="J19" s="607"/>
      <c r="K19" s="607"/>
      <c r="L19" s="607"/>
      <c r="M19" s="607"/>
      <c r="N19" s="607"/>
      <c r="O19" s="607"/>
      <c r="P19" s="607"/>
      <c r="Q19" s="608"/>
      <c r="R19" s="609">
        <v>39297</v>
      </c>
      <c r="S19" s="610"/>
      <c r="T19" s="610"/>
      <c r="U19" s="610"/>
      <c r="V19" s="610"/>
      <c r="W19" s="610"/>
      <c r="X19" s="610"/>
      <c r="Y19" s="611"/>
      <c r="Z19" s="635">
        <v>0.2</v>
      </c>
      <c r="AA19" s="635"/>
      <c r="AB19" s="635"/>
      <c r="AC19" s="635"/>
      <c r="AD19" s="636">
        <v>39297</v>
      </c>
      <c r="AE19" s="636"/>
      <c r="AF19" s="636"/>
      <c r="AG19" s="636"/>
      <c r="AH19" s="636"/>
      <c r="AI19" s="636"/>
      <c r="AJ19" s="636"/>
      <c r="AK19" s="636"/>
      <c r="AL19" s="612">
        <v>0.4</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t="s">
        <v>128</v>
      </c>
      <c r="BH19" s="610"/>
      <c r="BI19" s="610"/>
      <c r="BJ19" s="610"/>
      <c r="BK19" s="610"/>
      <c r="BL19" s="610"/>
      <c r="BM19" s="610"/>
      <c r="BN19" s="611"/>
      <c r="BO19" s="635" t="s">
        <v>232</v>
      </c>
      <c r="BP19" s="635"/>
      <c r="BQ19" s="635"/>
      <c r="BR19" s="635"/>
      <c r="BS19" s="636" t="s">
        <v>128</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232</v>
      </c>
      <c r="CS19" s="610"/>
      <c r="CT19" s="610"/>
      <c r="CU19" s="610"/>
      <c r="CV19" s="610"/>
      <c r="CW19" s="610"/>
      <c r="CX19" s="610"/>
      <c r="CY19" s="611"/>
      <c r="CZ19" s="635" t="s">
        <v>232</v>
      </c>
      <c r="DA19" s="635"/>
      <c r="DB19" s="635"/>
      <c r="DC19" s="635"/>
      <c r="DD19" s="615" t="s">
        <v>128</v>
      </c>
      <c r="DE19" s="610"/>
      <c r="DF19" s="610"/>
      <c r="DG19" s="610"/>
      <c r="DH19" s="610"/>
      <c r="DI19" s="610"/>
      <c r="DJ19" s="610"/>
      <c r="DK19" s="610"/>
      <c r="DL19" s="610"/>
      <c r="DM19" s="610"/>
      <c r="DN19" s="610"/>
      <c r="DO19" s="610"/>
      <c r="DP19" s="611"/>
      <c r="DQ19" s="615" t="s">
        <v>232</v>
      </c>
      <c r="DR19" s="610"/>
      <c r="DS19" s="610"/>
      <c r="DT19" s="610"/>
      <c r="DU19" s="610"/>
      <c r="DV19" s="610"/>
      <c r="DW19" s="610"/>
      <c r="DX19" s="610"/>
      <c r="DY19" s="610"/>
      <c r="DZ19" s="610"/>
      <c r="EA19" s="610"/>
      <c r="EB19" s="610"/>
      <c r="EC19" s="645"/>
    </row>
    <row r="20" spans="2:133" ht="11.25" customHeight="1" x14ac:dyDescent="0.15">
      <c r="B20" s="606" t="s">
        <v>273</v>
      </c>
      <c r="C20" s="607"/>
      <c r="D20" s="607"/>
      <c r="E20" s="607"/>
      <c r="F20" s="607"/>
      <c r="G20" s="607"/>
      <c r="H20" s="607"/>
      <c r="I20" s="607"/>
      <c r="J20" s="607"/>
      <c r="K20" s="607"/>
      <c r="L20" s="607"/>
      <c r="M20" s="607"/>
      <c r="N20" s="607"/>
      <c r="O20" s="607"/>
      <c r="P20" s="607"/>
      <c r="Q20" s="608"/>
      <c r="R20" s="609">
        <v>7479</v>
      </c>
      <c r="S20" s="610"/>
      <c r="T20" s="610"/>
      <c r="U20" s="610"/>
      <c r="V20" s="610"/>
      <c r="W20" s="610"/>
      <c r="X20" s="610"/>
      <c r="Y20" s="611"/>
      <c r="Z20" s="635">
        <v>0</v>
      </c>
      <c r="AA20" s="635"/>
      <c r="AB20" s="635"/>
      <c r="AC20" s="635"/>
      <c r="AD20" s="636">
        <v>7479</v>
      </c>
      <c r="AE20" s="636"/>
      <c r="AF20" s="636"/>
      <c r="AG20" s="636"/>
      <c r="AH20" s="636"/>
      <c r="AI20" s="636"/>
      <c r="AJ20" s="636"/>
      <c r="AK20" s="636"/>
      <c r="AL20" s="612">
        <v>0.1</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t="s">
        <v>232</v>
      </c>
      <c r="BH20" s="610"/>
      <c r="BI20" s="610"/>
      <c r="BJ20" s="610"/>
      <c r="BK20" s="610"/>
      <c r="BL20" s="610"/>
      <c r="BM20" s="610"/>
      <c r="BN20" s="611"/>
      <c r="BO20" s="635" t="s">
        <v>128</v>
      </c>
      <c r="BP20" s="635"/>
      <c r="BQ20" s="635"/>
      <c r="BR20" s="635"/>
      <c r="BS20" s="636" t="s">
        <v>232</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16947118</v>
      </c>
      <c r="CS20" s="610"/>
      <c r="CT20" s="610"/>
      <c r="CU20" s="610"/>
      <c r="CV20" s="610"/>
      <c r="CW20" s="610"/>
      <c r="CX20" s="610"/>
      <c r="CY20" s="611"/>
      <c r="CZ20" s="635">
        <v>100</v>
      </c>
      <c r="DA20" s="635"/>
      <c r="DB20" s="635"/>
      <c r="DC20" s="635"/>
      <c r="DD20" s="615">
        <v>424723</v>
      </c>
      <c r="DE20" s="610"/>
      <c r="DF20" s="610"/>
      <c r="DG20" s="610"/>
      <c r="DH20" s="610"/>
      <c r="DI20" s="610"/>
      <c r="DJ20" s="610"/>
      <c r="DK20" s="610"/>
      <c r="DL20" s="610"/>
      <c r="DM20" s="610"/>
      <c r="DN20" s="610"/>
      <c r="DO20" s="610"/>
      <c r="DP20" s="611"/>
      <c r="DQ20" s="615">
        <v>11963295</v>
      </c>
      <c r="DR20" s="610"/>
      <c r="DS20" s="610"/>
      <c r="DT20" s="610"/>
      <c r="DU20" s="610"/>
      <c r="DV20" s="610"/>
      <c r="DW20" s="610"/>
      <c r="DX20" s="610"/>
      <c r="DY20" s="610"/>
      <c r="DZ20" s="610"/>
      <c r="EA20" s="610"/>
      <c r="EB20" s="610"/>
      <c r="EC20" s="645"/>
    </row>
    <row r="21" spans="2:133" ht="11.25" customHeight="1" x14ac:dyDescent="0.15">
      <c r="B21" s="606" t="s">
        <v>276</v>
      </c>
      <c r="C21" s="607"/>
      <c r="D21" s="607"/>
      <c r="E21" s="607"/>
      <c r="F21" s="607"/>
      <c r="G21" s="607"/>
      <c r="H21" s="607"/>
      <c r="I21" s="607"/>
      <c r="J21" s="607"/>
      <c r="K21" s="607"/>
      <c r="L21" s="607"/>
      <c r="M21" s="607"/>
      <c r="N21" s="607"/>
      <c r="O21" s="607"/>
      <c r="P21" s="607"/>
      <c r="Q21" s="608"/>
      <c r="R21" s="609">
        <v>1983</v>
      </c>
      <c r="S21" s="610"/>
      <c r="T21" s="610"/>
      <c r="U21" s="610"/>
      <c r="V21" s="610"/>
      <c r="W21" s="610"/>
      <c r="X21" s="610"/>
      <c r="Y21" s="611"/>
      <c r="Z21" s="635">
        <v>0</v>
      </c>
      <c r="AA21" s="635"/>
      <c r="AB21" s="635"/>
      <c r="AC21" s="635"/>
      <c r="AD21" s="636">
        <v>1983</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t="s">
        <v>128</v>
      </c>
      <c r="BH21" s="610"/>
      <c r="BI21" s="610"/>
      <c r="BJ21" s="610"/>
      <c r="BK21" s="610"/>
      <c r="BL21" s="610"/>
      <c r="BM21" s="610"/>
      <c r="BN21" s="611"/>
      <c r="BO21" s="635" t="s">
        <v>128</v>
      </c>
      <c r="BP21" s="635"/>
      <c r="BQ21" s="635"/>
      <c r="BR21" s="635"/>
      <c r="BS21" s="636" t="s">
        <v>232</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278</v>
      </c>
      <c r="C22" s="667"/>
      <c r="D22" s="667"/>
      <c r="E22" s="667"/>
      <c r="F22" s="667"/>
      <c r="G22" s="667"/>
      <c r="H22" s="667"/>
      <c r="I22" s="667"/>
      <c r="J22" s="667"/>
      <c r="K22" s="667"/>
      <c r="L22" s="667"/>
      <c r="M22" s="667"/>
      <c r="N22" s="667"/>
      <c r="O22" s="667"/>
      <c r="P22" s="667"/>
      <c r="Q22" s="668"/>
      <c r="R22" s="609">
        <v>13312</v>
      </c>
      <c r="S22" s="610"/>
      <c r="T22" s="610"/>
      <c r="U22" s="610"/>
      <c r="V22" s="610"/>
      <c r="W22" s="610"/>
      <c r="X22" s="610"/>
      <c r="Y22" s="611"/>
      <c r="Z22" s="635">
        <v>0.1</v>
      </c>
      <c r="AA22" s="635"/>
      <c r="AB22" s="635"/>
      <c r="AC22" s="635"/>
      <c r="AD22" s="636">
        <v>13312</v>
      </c>
      <c r="AE22" s="636"/>
      <c r="AF22" s="636"/>
      <c r="AG22" s="636"/>
      <c r="AH22" s="636"/>
      <c r="AI22" s="636"/>
      <c r="AJ22" s="636"/>
      <c r="AK22" s="636"/>
      <c r="AL22" s="612">
        <v>0.10000000149011612</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232</v>
      </c>
      <c r="BH22" s="610"/>
      <c r="BI22" s="610"/>
      <c r="BJ22" s="610"/>
      <c r="BK22" s="610"/>
      <c r="BL22" s="610"/>
      <c r="BM22" s="610"/>
      <c r="BN22" s="611"/>
      <c r="BO22" s="635" t="s">
        <v>128</v>
      </c>
      <c r="BP22" s="635"/>
      <c r="BQ22" s="635"/>
      <c r="BR22" s="635"/>
      <c r="BS22" s="636" t="s">
        <v>232</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281</v>
      </c>
      <c r="C23" s="607"/>
      <c r="D23" s="607"/>
      <c r="E23" s="607"/>
      <c r="F23" s="607"/>
      <c r="G23" s="607"/>
      <c r="H23" s="607"/>
      <c r="I23" s="607"/>
      <c r="J23" s="607"/>
      <c r="K23" s="607"/>
      <c r="L23" s="607"/>
      <c r="M23" s="607"/>
      <c r="N23" s="607"/>
      <c r="O23" s="607"/>
      <c r="P23" s="607"/>
      <c r="Q23" s="608"/>
      <c r="R23" s="609">
        <v>3835429</v>
      </c>
      <c r="S23" s="610"/>
      <c r="T23" s="610"/>
      <c r="U23" s="610"/>
      <c r="V23" s="610"/>
      <c r="W23" s="610"/>
      <c r="X23" s="610"/>
      <c r="Y23" s="611"/>
      <c r="Z23" s="635">
        <v>21.4</v>
      </c>
      <c r="AA23" s="635"/>
      <c r="AB23" s="635"/>
      <c r="AC23" s="635"/>
      <c r="AD23" s="636">
        <v>3665271</v>
      </c>
      <c r="AE23" s="636"/>
      <c r="AF23" s="636"/>
      <c r="AG23" s="636"/>
      <c r="AH23" s="636"/>
      <c r="AI23" s="636"/>
      <c r="AJ23" s="636"/>
      <c r="AK23" s="636"/>
      <c r="AL23" s="612">
        <v>35.799999999999997</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t="s">
        <v>232</v>
      </c>
      <c r="BH23" s="610"/>
      <c r="BI23" s="610"/>
      <c r="BJ23" s="610"/>
      <c r="BK23" s="610"/>
      <c r="BL23" s="610"/>
      <c r="BM23" s="610"/>
      <c r="BN23" s="611"/>
      <c r="BO23" s="635" t="s">
        <v>128</v>
      </c>
      <c r="BP23" s="635"/>
      <c r="BQ23" s="635"/>
      <c r="BR23" s="635"/>
      <c r="BS23" s="636" t="s">
        <v>128</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94" t="s">
        <v>286</v>
      </c>
      <c r="DM23" s="695"/>
      <c r="DN23" s="695"/>
      <c r="DO23" s="695"/>
      <c r="DP23" s="695"/>
      <c r="DQ23" s="695"/>
      <c r="DR23" s="695"/>
      <c r="DS23" s="695"/>
      <c r="DT23" s="695"/>
      <c r="DU23" s="695"/>
      <c r="DV23" s="696"/>
      <c r="DW23" s="662" t="s">
        <v>287</v>
      </c>
      <c r="DX23" s="663"/>
      <c r="DY23" s="663"/>
      <c r="DZ23" s="663"/>
      <c r="EA23" s="663"/>
      <c r="EB23" s="663"/>
      <c r="EC23" s="664"/>
    </row>
    <row r="24" spans="2:133" ht="11.25" customHeight="1" x14ac:dyDescent="0.15">
      <c r="B24" s="606" t="s">
        <v>288</v>
      </c>
      <c r="C24" s="607"/>
      <c r="D24" s="607"/>
      <c r="E24" s="607"/>
      <c r="F24" s="607"/>
      <c r="G24" s="607"/>
      <c r="H24" s="607"/>
      <c r="I24" s="607"/>
      <c r="J24" s="607"/>
      <c r="K24" s="607"/>
      <c r="L24" s="607"/>
      <c r="M24" s="607"/>
      <c r="N24" s="607"/>
      <c r="O24" s="607"/>
      <c r="P24" s="607"/>
      <c r="Q24" s="608"/>
      <c r="R24" s="609">
        <v>3665271</v>
      </c>
      <c r="S24" s="610"/>
      <c r="T24" s="610"/>
      <c r="U24" s="610"/>
      <c r="V24" s="610"/>
      <c r="W24" s="610"/>
      <c r="X24" s="610"/>
      <c r="Y24" s="611"/>
      <c r="Z24" s="635">
        <v>20.5</v>
      </c>
      <c r="AA24" s="635"/>
      <c r="AB24" s="635"/>
      <c r="AC24" s="635"/>
      <c r="AD24" s="636">
        <v>3665271</v>
      </c>
      <c r="AE24" s="636"/>
      <c r="AF24" s="636"/>
      <c r="AG24" s="636"/>
      <c r="AH24" s="636"/>
      <c r="AI24" s="636"/>
      <c r="AJ24" s="636"/>
      <c r="AK24" s="636"/>
      <c r="AL24" s="612">
        <v>35.799999999999997</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232</v>
      </c>
      <c r="BH24" s="610"/>
      <c r="BI24" s="610"/>
      <c r="BJ24" s="610"/>
      <c r="BK24" s="610"/>
      <c r="BL24" s="610"/>
      <c r="BM24" s="610"/>
      <c r="BN24" s="611"/>
      <c r="BO24" s="635" t="s">
        <v>232</v>
      </c>
      <c r="BP24" s="635"/>
      <c r="BQ24" s="635"/>
      <c r="BR24" s="635"/>
      <c r="BS24" s="636" t="s">
        <v>128</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9056135</v>
      </c>
      <c r="CS24" s="657"/>
      <c r="CT24" s="657"/>
      <c r="CU24" s="657"/>
      <c r="CV24" s="657"/>
      <c r="CW24" s="657"/>
      <c r="CX24" s="657"/>
      <c r="CY24" s="685"/>
      <c r="CZ24" s="686">
        <v>53.4</v>
      </c>
      <c r="DA24" s="671"/>
      <c r="DB24" s="671"/>
      <c r="DC24" s="688"/>
      <c r="DD24" s="684">
        <v>5547411</v>
      </c>
      <c r="DE24" s="657"/>
      <c r="DF24" s="657"/>
      <c r="DG24" s="657"/>
      <c r="DH24" s="657"/>
      <c r="DI24" s="657"/>
      <c r="DJ24" s="657"/>
      <c r="DK24" s="685"/>
      <c r="DL24" s="684">
        <v>5543499</v>
      </c>
      <c r="DM24" s="657"/>
      <c r="DN24" s="657"/>
      <c r="DO24" s="657"/>
      <c r="DP24" s="657"/>
      <c r="DQ24" s="657"/>
      <c r="DR24" s="657"/>
      <c r="DS24" s="657"/>
      <c r="DT24" s="657"/>
      <c r="DU24" s="657"/>
      <c r="DV24" s="685"/>
      <c r="DW24" s="686">
        <v>50.7</v>
      </c>
      <c r="DX24" s="671"/>
      <c r="DY24" s="671"/>
      <c r="DZ24" s="671"/>
      <c r="EA24" s="671"/>
      <c r="EB24" s="671"/>
      <c r="EC24" s="687"/>
    </row>
    <row r="25" spans="2:133" ht="11.25" customHeight="1" x14ac:dyDescent="0.15">
      <c r="B25" s="606" t="s">
        <v>291</v>
      </c>
      <c r="C25" s="607"/>
      <c r="D25" s="607"/>
      <c r="E25" s="607"/>
      <c r="F25" s="607"/>
      <c r="G25" s="607"/>
      <c r="H25" s="607"/>
      <c r="I25" s="607"/>
      <c r="J25" s="607"/>
      <c r="K25" s="607"/>
      <c r="L25" s="607"/>
      <c r="M25" s="607"/>
      <c r="N25" s="607"/>
      <c r="O25" s="607"/>
      <c r="P25" s="607"/>
      <c r="Q25" s="608"/>
      <c r="R25" s="609">
        <v>169850</v>
      </c>
      <c r="S25" s="610"/>
      <c r="T25" s="610"/>
      <c r="U25" s="610"/>
      <c r="V25" s="610"/>
      <c r="W25" s="610"/>
      <c r="X25" s="610"/>
      <c r="Y25" s="611"/>
      <c r="Z25" s="635">
        <v>0.9</v>
      </c>
      <c r="AA25" s="635"/>
      <c r="AB25" s="635"/>
      <c r="AC25" s="635"/>
      <c r="AD25" s="636" t="s">
        <v>232</v>
      </c>
      <c r="AE25" s="636"/>
      <c r="AF25" s="636"/>
      <c r="AG25" s="636"/>
      <c r="AH25" s="636"/>
      <c r="AI25" s="636"/>
      <c r="AJ25" s="636"/>
      <c r="AK25" s="636"/>
      <c r="AL25" s="612" t="s">
        <v>128</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232</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3242777</v>
      </c>
      <c r="CS25" s="619"/>
      <c r="CT25" s="619"/>
      <c r="CU25" s="619"/>
      <c r="CV25" s="619"/>
      <c r="CW25" s="619"/>
      <c r="CX25" s="619"/>
      <c r="CY25" s="620"/>
      <c r="CZ25" s="612">
        <v>19.100000000000001</v>
      </c>
      <c r="DA25" s="621"/>
      <c r="DB25" s="621"/>
      <c r="DC25" s="622"/>
      <c r="DD25" s="615">
        <v>2981009</v>
      </c>
      <c r="DE25" s="619"/>
      <c r="DF25" s="619"/>
      <c r="DG25" s="619"/>
      <c r="DH25" s="619"/>
      <c r="DI25" s="619"/>
      <c r="DJ25" s="619"/>
      <c r="DK25" s="620"/>
      <c r="DL25" s="615">
        <v>2980294</v>
      </c>
      <c r="DM25" s="619"/>
      <c r="DN25" s="619"/>
      <c r="DO25" s="619"/>
      <c r="DP25" s="619"/>
      <c r="DQ25" s="619"/>
      <c r="DR25" s="619"/>
      <c r="DS25" s="619"/>
      <c r="DT25" s="619"/>
      <c r="DU25" s="619"/>
      <c r="DV25" s="620"/>
      <c r="DW25" s="612">
        <v>27.2</v>
      </c>
      <c r="DX25" s="621"/>
      <c r="DY25" s="621"/>
      <c r="DZ25" s="621"/>
      <c r="EA25" s="621"/>
      <c r="EB25" s="621"/>
      <c r="EC25" s="640"/>
    </row>
    <row r="26" spans="2:133" ht="11.25" customHeight="1" x14ac:dyDescent="0.15">
      <c r="B26" s="606" t="s">
        <v>294</v>
      </c>
      <c r="C26" s="607"/>
      <c r="D26" s="607"/>
      <c r="E26" s="607"/>
      <c r="F26" s="607"/>
      <c r="G26" s="607"/>
      <c r="H26" s="607"/>
      <c r="I26" s="607"/>
      <c r="J26" s="607"/>
      <c r="K26" s="607"/>
      <c r="L26" s="607"/>
      <c r="M26" s="607"/>
      <c r="N26" s="607"/>
      <c r="O26" s="607"/>
      <c r="P26" s="607"/>
      <c r="Q26" s="608"/>
      <c r="R26" s="609">
        <v>308</v>
      </c>
      <c r="S26" s="610"/>
      <c r="T26" s="610"/>
      <c r="U26" s="610"/>
      <c r="V26" s="610"/>
      <c r="W26" s="610"/>
      <c r="X26" s="610"/>
      <c r="Y26" s="611"/>
      <c r="Z26" s="635">
        <v>0</v>
      </c>
      <c r="AA26" s="635"/>
      <c r="AB26" s="635"/>
      <c r="AC26" s="635"/>
      <c r="AD26" s="636" t="s">
        <v>128</v>
      </c>
      <c r="AE26" s="636"/>
      <c r="AF26" s="636"/>
      <c r="AG26" s="636"/>
      <c r="AH26" s="636"/>
      <c r="AI26" s="636"/>
      <c r="AJ26" s="636"/>
      <c r="AK26" s="636"/>
      <c r="AL26" s="612" t="s">
        <v>232</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232</v>
      </c>
      <c r="BP26" s="635"/>
      <c r="BQ26" s="635"/>
      <c r="BR26" s="635"/>
      <c r="BS26" s="636" t="s">
        <v>232</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2158516</v>
      </c>
      <c r="CS26" s="610"/>
      <c r="CT26" s="610"/>
      <c r="CU26" s="610"/>
      <c r="CV26" s="610"/>
      <c r="CW26" s="610"/>
      <c r="CX26" s="610"/>
      <c r="CY26" s="611"/>
      <c r="CZ26" s="612">
        <v>12.7</v>
      </c>
      <c r="DA26" s="621"/>
      <c r="DB26" s="621"/>
      <c r="DC26" s="622"/>
      <c r="DD26" s="615">
        <v>1983628</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0"/>
    </row>
    <row r="27" spans="2:133" ht="11.25" customHeight="1" x14ac:dyDescent="0.15">
      <c r="B27" s="606" t="s">
        <v>297</v>
      </c>
      <c r="C27" s="607"/>
      <c r="D27" s="607"/>
      <c r="E27" s="607"/>
      <c r="F27" s="607"/>
      <c r="G27" s="607"/>
      <c r="H27" s="607"/>
      <c r="I27" s="607"/>
      <c r="J27" s="607"/>
      <c r="K27" s="607"/>
      <c r="L27" s="607"/>
      <c r="M27" s="607"/>
      <c r="N27" s="607"/>
      <c r="O27" s="607"/>
      <c r="P27" s="607"/>
      <c r="Q27" s="608"/>
      <c r="R27" s="609">
        <v>10350941</v>
      </c>
      <c r="S27" s="610"/>
      <c r="T27" s="610"/>
      <c r="U27" s="610"/>
      <c r="V27" s="610"/>
      <c r="W27" s="610"/>
      <c r="X27" s="610"/>
      <c r="Y27" s="611"/>
      <c r="Z27" s="635">
        <v>57.9</v>
      </c>
      <c r="AA27" s="635"/>
      <c r="AB27" s="635"/>
      <c r="AC27" s="635"/>
      <c r="AD27" s="636">
        <v>10180783</v>
      </c>
      <c r="AE27" s="636"/>
      <c r="AF27" s="636"/>
      <c r="AG27" s="636"/>
      <c r="AH27" s="636"/>
      <c r="AI27" s="636"/>
      <c r="AJ27" s="636"/>
      <c r="AK27" s="636"/>
      <c r="AL27" s="612">
        <v>99.5</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5052306</v>
      </c>
      <c r="BH27" s="610"/>
      <c r="BI27" s="610"/>
      <c r="BJ27" s="610"/>
      <c r="BK27" s="610"/>
      <c r="BL27" s="610"/>
      <c r="BM27" s="610"/>
      <c r="BN27" s="611"/>
      <c r="BO27" s="635">
        <v>100</v>
      </c>
      <c r="BP27" s="635"/>
      <c r="BQ27" s="635"/>
      <c r="BR27" s="635"/>
      <c r="BS27" s="636" t="s">
        <v>232</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4313075</v>
      </c>
      <c r="CS27" s="619"/>
      <c r="CT27" s="619"/>
      <c r="CU27" s="619"/>
      <c r="CV27" s="619"/>
      <c r="CW27" s="619"/>
      <c r="CX27" s="619"/>
      <c r="CY27" s="620"/>
      <c r="CZ27" s="612">
        <v>25.5</v>
      </c>
      <c r="DA27" s="621"/>
      <c r="DB27" s="621"/>
      <c r="DC27" s="622"/>
      <c r="DD27" s="615">
        <v>1066119</v>
      </c>
      <c r="DE27" s="619"/>
      <c r="DF27" s="619"/>
      <c r="DG27" s="619"/>
      <c r="DH27" s="619"/>
      <c r="DI27" s="619"/>
      <c r="DJ27" s="619"/>
      <c r="DK27" s="620"/>
      <c r="DL27" s="615">
        <v>1062922</v>
      </c>
      <c r="DM27" s="619"/>
      <c r="DN27" s="619"/>
      <c r="DO27" s="619"/>
      <c r="DP27" s="619"/>
      <c r="DQ27" s="619"/>
      <c r="DR27" s="619"/>
      <c r="DS27" s="619"/>
      <c r="DT27" s="619"/>
      <c r="DU27" s="619"/>
      <c r="DV27" s="620"/>
      <c r="DW27" s="612">
        <v>9.6999999999999993</v>
      </c>
      <c r="DX27" s="621"/>
      <c r="DY27" s="621"/>
      <c r="DZ27" s="621"/>
      <c r="EA27" s="621"/>
      <c r="EB27" s="621"/>
      <c r="EC27" s="640"/>
    </row>
    <row r="28" spans="2:133" ht="11.25" customHeight="1" x14ac:dyDescent="0.15">
      <c r="B28" s="606" t="s">
        <v>300</v>
      </c>
      <c r="C28" s="607"/>
      <c r="D28" s="607"/>
      <c r="E28" s="607"/>
      <c r="F28" s="607"/>
      <c r="G28" s="607"/>
      <c r="H28" s="607"/>
      <c r="I28" s="607"/>
      <c r="J28" s="607"/>
      <c r="K28" s="607"/>
      <c r="L28" s="607"/>
      <c r="M28" s="607"/>
      <c r="N28" s="607"/>
      <c r="O28" s="607"/>
      <c r="P28" s="607"/>
      <c r="Q28" s="608"/>
      <c r="R28" s="609">
        <v>4166</v>
      </c>
      <c r="S28" s="610"/>
      <c r="T28" s="610"/>
      <c r="U28" s="610"/>
      <c r="V28" s="610"/>
      <c r="W28" s="610"/>
      <c r="X28" s="610"/>
      <c r="Y28" s="611"/>
      <c r="Z28" s="635">
        <v>0</v>
      </c>
      <c r="AA28" s="635"/>
      <c r="AB28" s="635"/>
      <c r="AC28" s="635"/>
      <c r="AD28" s="636">
        <v>4166</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301</v>
      </c>
      <c r="CE28" s="607"/>
      <c r="CF28" s="607"/>
      <c r="CG28" s="607"/>
      <c r="CH28" s="607"/>
      <c r="CI28" s="607"/>
      <c r="CJ28" s="607"/>
      <c r="CK28" s="607"/>
      <c r="CL28" s="607"/>
      <c r="CM28" s="607"/>
      <c r="CN28" s="607"/>
      <c r="CO28" s="607"/>
      <c r="CP28" s="607"/>
      <c r="CQ28" s="608"/>
      <c r="CR28" s="609">
        <v>1500283</v>
      </c>
      <c r="CS28" s="610"/>
      <c r="CT28" s="610"/>
      <c r="CU28" s="610"/>
      <c r="CV28" s="610"/>
      <c r="CW28" s="610"/>
      <c r="CX28" s="610"/>
      <c r="CY28" s="611"/>
      <c r="CZ28" s="612">
        <v>8.9</v>
      </c>
      <c r="DA28" s="621"/>
      <c r="DB28" s="621"/>
      <c r="DC28" s="622"/>
      <c r="DD28" s="615">
        <v>1500283</v>
      </c>
      <c r="DE28" s="610"/>
      <c r="DF28" s="610"/>
      <c r="DG28" s="610"/>
      <c r="DH28" s="610"/>
      <c r="DI28" s="610"/>
      <c r="DJ28" s="610"/>
      <c r="DK28" s="611"/>
      <c r="DL28" s="615">
        <v>1500283</v>
      </c>
      <c r="DM28" s="610"/>
      <c r="DN28" s="610"/>
      <c r="DO28" s="610"/>
      <c r="DP28" s="610"/>
      <c r="DQ28" s="610"/>
      <c r="DR28" s="610"/>
      <c r="DS28" s="610"/>
      <c r="DT28" s="610"/>
      <c r="DU28" s="610"/>
      <c r="DV28" s="611"/>
      <c r="DW28" s="612">
        <v>13.7</v>
      </c>
      <c r="DX28" s="621"/>
      <c r="DY28" s="621"/>
      <c r="DZ28" s="621"/>
      <c r="EA28" s="621"/>
      <c r="EB28" s="621"/>
      <c r="EC28" s="640"/>
    </row>
    <row r="29" spans="2:133" ht="11.25" customHeight="1" x14ac:dyDescent="0.15">
      <c r="B29" s="606" t="s">
        <v>302</v>
      </c>
      <c r="C29" s="607"/>
      <c r="D29" s="607"/>
      <c r="E29" s="607"/>
      <c r="F29" s="607"/>
      <c r="G29" s="607"/>
      <c r="H29" s="607"/>
      <c r="I29" s="607"/>
      <c r="J29" s="607"/>
      <c r="K29" s="607"/>
      <c r="L29" s="607"/>
      <c r="M29" s="607"/>
      <c r="N29" s="607"/>
      <c r="O29" s="607"/>
      <c r="P29" s="607"/>
      <c r="Q29" s="608"/>
      <c r="R29" s="609">
        <v>66381</v>
      </c>
      <c r="S29" s="610"/>
      <c r="T29" s="610"/>
      <c r="U29" s="610"/>
      <c r="V29" s="610"/>
      <c r="W29" s="610"/>
      <c r="X29" s="610"/>
      <c r="Y29" s="611"/>
      <c r="Z29" s="635">
        <v>0.4</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304</v>
      </c>
      <c r="CG29" s="607"/>
      <c r="CH29" s="607"/>
      <c r="CI29" s="607"/>
      <c r="CJ29" s="607"/>
      <c r="CK29" s="607"/>
      <c r="CL29" s="607"/>
      <c r="CM29" s="607"/>
      <c r="CN29" s="607"/>
      <c r="CO29" s="607"/>
      <c r="CP29" s="607"/>
      <c r="CQ29" s="608"/>
      <c r="CR29" s="609">
        <v>1500283</v>
      </c>
      <c r="CS29" s="619"/>
      <c r="CT29" s="619"/>
      <c r="CU29" s="619"/>
      <c r="CV29" s="619"/>
      <c r="CW29" s="619"/>
      <c r="CX29" s="619"/>
      <c r="CY29" s="620"/>
      <c r="CZ29" s="612">
        <v>8.9</v>
      </c>
      <c r="DA29" s="621"/>
      <c r="DB29" s="621"/>
      <c r="DC29" s="622"/>
      <c r="DD29" s="615">
        <v>1500283</v>
      </c>
      <c r="DE29" s="619"/>
      <c r="DF29" s="619"/>
      <c r="DG29" s="619"/>
      <c r="DH29" s="619"/>
      <c r="DI29" s="619"/>
      <c r="DJ29" s="619"/>
      <c r="DK29" s="620"/>
      <c r="DL29" s="615">
        <v>1500283</v>
      </c>
      <c r="DM29" s="619"/>
      <c r="DN29" s="619"/>
      <c r="DO29" s="619"/>
      <c r="DP29" s="619"/>
      <c r="DQ29" s="619"/>
      <c r="DR29" s="619"/>
      <c r="DS29" s="619"/>
      <c r="DT29" s="619"/>
      <c r="DU29" s="619"/>
      <c r="DV29" s="620"/>
      <c r="DW29" s="612">
        <v>13.7</v>
      </c>
      <c r="DX29" s="621"/>
      <c r="DY29" s="621"/>
      <c r="DZ29" s="621"/>
      <c r="EA29" s="621"/>
      <c r="EB29" s="621"/>
      <c r="EC29" s="640"/>
    </row>
    <row r="30" spans="2:133" ht="11.25" customHeight="1" x14ac:dyDescent="0.15">
      <c r="B30" s="606" t="s">
        <v>305</v>
      </c>
      <c r="C30" s="607"/>
      <c r="D30" s="607"/>
      <c r="E30" s="607"/>
      <c r="F30" s="607"/>
      <c r="G30" s="607"/>
      <c r="H30" s="607"/>
      <c r="I30" s="607"/>
      <c r="J30" s="607"/>
      <c r="K30" s="607"/>
      <c r="L30" s="607"/>
      <c r="M30" s="607"/>
      <c r="N30" s="607"/>
      <c r="O30" s="607"/>
      <c r="P30" s="607"/>
      <c r="Q30" s="608"/>
      <c r="R30" s="609">
        <v>115036</v>
      </c>
      <c r="S30" s="610"/>
      <c r="T30" s="610"/>
      <c r="U30" s="610"/>
      <c r="V30" s="610"/>
      <c r="W30" s="610"/>
      <c r="X30" s="610"/>
      <c r="Y30" s="611"/>
      <c r="Z30" s="635">
        <v>0.6</v>
      </c>
      <c r="AA30" s="635"/>
      <c r="AB30" s="635"/>
      <c r="AC30" s="635"/>
      <c r="AD30" s="636">
        <v>29558</v>
      </c>
      <c r="AE30" s="636"/>
      <c r="AF30" s="636"/>
      <c r="AG30" s="636"/>
      <c r="AH30" s="636"/>
      <c r="AI30" s="636"/>
      <c r="AJ30" s="636"/>
      <c r="AK30" s="636"/>
      <c r="AL30" s="612">
        <v>0.3</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306</v>
      </c>
      <c r="BH30" s="679"/>
      <c r="BI30" s="679"/>
      <c r="BJ30" s="679"/>
      <c r="BK30" s="679"/>
      <c r="BL30" s="679"/>
      <c r="BM30" s="679"/>
      <c r="BN30" s="679"/>
      <c r="BO30" s="679"/>
      <c r="BP30" s="679"/>
      <c r="BQ30" s="680"/>
      <c r="BR30" s="662" t="s">
        <v>307</v>
      </c>
      <c r="BS30" s="679"/>
      <c r="BT30" s="679"/>
      <c r="BU30" s="679"/>
      <c r="BV30" s="679"/>
      <c r="BW30" s="679"/>
      <c r="BX30" s="679"/>
      <c r="BY30" s="679"/>
      <c r="BZ30" s="679"/>
      <c r="CA30" s="679"/>
      <c r="CB30" s="680"/>
      <c r="CD30" s="631"/>
      <c r="CE30" s="632"/>
      <c r="CF30" s="606" t="s">
        <v>308</v>
      </c>
      <c r="CG30" s="607"/>
      <c r="CH30" s="607"/>
      <c r="CI30" s="607"/>
      <c r="CJ30" s="607"/>
      <c r="CK30" s="607"/>
      <c r="CL30" s="607"/>
      <c r="CM30" s="607"/>
      <c r="CN30" s="607"/>
      <c r="CO30" s="607"/>
      <c r="CP30" s="607"/>
      <c r="CQ30" s="608"/>
      <c r="CR30" s="609">
        <v>1446960</v>
      </c>
      <c r="CS30" s="610"/>
      <c r="CT30" s="610"/>
      <c r="CU30" s="610"/>
      <c r="CV30" s="610"/>
      <c r="CW30" s="610"/>
      <c r="CX30" s="610"/>
      <c r="CY30" s="611"/>
      <c r="CZ30" s="612">
        <v>8.5</v>
      </c>
      <c r="DA30" s="621"/>
      <c r="DB30" s="621"/>
      <c r="DC30" s="622"/>
      <c r="DD30" s="615">
        <v>1446960</v>
      </c>
      <c r="DE30" s="610"/>
      <c r="DF30" s="610"/>
      <c r="DG30" s="610"/>
      <c r="DH30" s="610"/>
      <c r="DI30" s="610"/>
      <c r="DJ30" s="610"/>
      <c r="DK30" s="611"/>
      <c r="DL30" s="615">
        <v>1446960</v>
      </c>
      <c r="DM30" s="610"/>
      <c r="DN30" s="610"/>
      <c r="DO30" s="610"/>
      <c r="DP30" s="610"/>
      <c r="DQ30" s="610"/>
      <c r="DR30" s="610"/>
      <c r="DS30" s="610"/>
      <c r="DT30" s="610"/>
      <c r="DU30" s="610"/>
      <c r="DV30" s="611"/>
      <c r="DW30" s="612">
        <v>13.2</v>
      </c>
      <c r="DX30" s="621"/>
      <c r="DY30" s="621"/>
      <c r="DZ30" s="621"/>
      <c r="EA30" s="621"/>
      <c r="EB30" s="621"/>
      <c r="EC30" s="640"/>
    </row>
    <row r="31" spans="2:133" ht="11.25" customHeight="1" x14ac:dyDescent="0.15">
      <c r="B31" s="606" t="s">
        <v>309</v>
      </c>
      <c r="C31" s="607"/>
      <c r="D31" s="607"/>
      <c r="E31" s="607"/>
      <c r="F31" s="607"/>
      <c r="G31" s="607"/>
      <c r="H31" s="607"/>
      <c r="I31" s="607"/>
      <c r="J31" s="607"/>
      <c r="K31" s="607"/>
      <c r="L31" s="607"/>
      <c r="M31" s="607"/>
      <c r="N31" s="607"/>
      <c r="O31" s="607"/>
      <c r="P31" s="607"/>
      <c r="Q31" s="608"/>
      <c r="R31" s="609">
        <v>103014</v>
      </c>
      <c r="S31" s="610"/>
      <c r="T31" s="610"/>
      <c r="U31" s="610"/>
      <c r="V31" s="610"/>
      <c r="W31" s="610"/>
      <c r="X31" s="610"/>
      <c r="Y31" s="611"/>
      <c r="Z31" s="635">
        <v>0.6</v>
      </c>
      <c r="AA31" s="635"/>
      <c r="AB31" s="635"/>
      <c r="AC31" s="635"/>
      <c r="AD31" s="636" t="s">
        <v>128</v>
      </c>
      <c r="AE31" s="636"/>
      <c r="AF31" s="636"/>
      <c r="AG31" s="636"/>
      <c r="AH31" s="636"/>
      <c r="AI31" s="636"/>
      <c r="AJ31" s="636"/>
      <c r="AK31" s="636"/>
      <c r="AL31" s="612" t="s">
        <v>128</v>
      </c>
      <c r="AM31" s="613"/>
      <c r="AN31" s="613"/>
      <c r="AO31" s="637"/>
      <c r="AP31" s="674" t="s">
        <v>310</v>
      </c>
      <c r="AQ31" s="675"/>
      <c r="AR31" s="675"/>
      <c r="AS31" s="675"/>
      <c r="AT31" s="676" t="s">
        <v>311</v>
      </c>
      <c r="AU31" s="209"/>
      <c r="AV31" s="209"/>
      <c r="AW31" s="209"/>
      <c r="AX31" s="659" t="s">
        <v>185</v>
      </c>
      <c r="AY31" s="660"/>
      <c r="AZ31" s="660"/>
      <c r="BA31" s="660"/>
      <c r="BB31" s="660"/>
      <c r="BC31" s="660"/>
      <c r="BD31" s="660"/>
      <c r="BE31" s="660"/>
      <c r="BF31" s="661"/>
      <c r="BG31" s="669">
        <v>98.2</v>
      </c>
      <c r="BH31" s="670"/>
      <c r="BI31" s="670"/>
      <c r="BJ31" s="670"/>
      <c r="BK31" s="670"/>
      <c r="BL31" s="670"/>
      <c r="BM31" s="671">
        <v>90.8</v>
      </c>
      <c r="BN31" s="670"/>
      <c r="BO31" s="670"/>
      <c r="BP31" s="670"/>
      <c r="BQ31" s="672"/>
      <c r="BR31" s="669">
        <v>97.8</v>
      </c>
      <c r="BS31" s="670"/>
      <c r="BT31" s="670"/>
      <c r="BU31" s="670"/>
      <c r="BV31" s="670"/>
      <c r="BW31" s="670"/>
      <c r="BX31" s="671">
        <v>90.3</v>
      </c>
      <c r="BY31" s="670"/>
      <c r="BZ31" s="670"/>
      <c r="CA31" s="670"/>
      <c r="CB31" s="672"/>
      <c r="CD31" s="631"/>
      <c r="CE31" s="632"/>
      <c r="CF31" s="606" t="s">
        <v>312</v>
      </c>
      <c r="CG31" s="607"/>
      <c r="CH31" s="607"/>
      <c r="CI31" s="607"/>
      <c r="CJ31" s="607"/>
      <c r="CK31" s="607"/>
      <c r="CL31" s="607"/>
      <c r="CM31" s="607"/>
      <c r="CN31" s="607"/>
      <c r="CO31" s="607"/>
      <c r="CP31" s="607"/>
      <c r="CQ31" s="608"/>
      <c r="CR31" s="609">
        <v>53323</v>
      </c>
      <c r="CS31" s="619"/>
      <c r="CT31" s="619"/>
      <c r="CU31" s="619"/>
      <c r="CV31" s="619"/>
      <c r="CW31" s="619"/>
      <c r="CX31" s="619"/>
      <c r="CY31" s="620"/>
      <c r="CZ31" s="612">
        <v>0.3</v>
      </c>
      <c r="DA31" s="621"/>
      <c r="DB31" s="621"/>
      <c r="DC31" s="622"/>
      <c r="DD31" s="615">
        <v>53323</v>
      </c>
      <c r="DE31" s="619"/>
      <c r="DF31" s="619"/>
      <c r="DG31" s="619"/>
      <c r="DH31" s="619"/>
      <c r="DI31" s="619"/>
      <c r="DJ31" s="619"/>
      <c r="DK31" s="620"/>
      <c r="DL31" s="615">
        <v>53323</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15">
      <c r="B32" s="606" t="s">
        <v>313</v>
      </c>
      <c r="C32" s="607"/>
      <c r="D32" s="607"/>
      <c r="E32" s="607"/>
      <c r="F32" s="607"/>
      <c r="G32" s="607"/>
      <c r="H32" s="607"/>
      <c r="I32" s="607"/>
      <c r="J32" s="607"/>
      <c r="K32" s="607"/>
      <c r="L32" s="607"/>
      <c r="M32" s="607"/>
      <c r="N32" s="607"/>
      <c r="O32" s="607"/>
      <c r="P32" s="607"/>
      <c r="Q32" s="608"/>
      <c r="R32" s="609">
        <v>3561202</v>
      </c>
      <c r="S32" s="610"/>
      <c r="T32" s="610"/>
      <c r="U32" s="610"/>
      <c r="V32" s="610"/>
      <c r="W32" s="610"/>
      <c r="X32" s="610"/>
      <c r="Y32" s="611"/>
      <c r="Z32" s="635">
        <v>19.899999999999999</v>
      </c>
      <c r="AA32" s="635"/>
      <c r="AB32" s="635"/>
      <c r="AC32" s="635"/>
      <c r="AD32" s="636" t="s">
        <v>232</v>
      </c>
      <c r="AE32" s="636"/>
      <c r="AF32" s="636"/>
      <c r="AG32" s="636"/>
      <c r="AH32" s="636"/>
      <c r="AI32" s="636"/>
      <c r="AJ32" s="636"/>
      <c r="AK32" s="636"/>
      <c r="AL32" s="612" t="s">
        <v>128</v>
      </c>
      <c r="AM32" s="613"/>
      <c r="AN32" s="613"/>
      <c r="AO32" s="637"/>
      <c r="AP32" s="646"/>
      <c r="AQ32" s="647"/>
      <c r="AR32" s="647"/>
      <c r="AS32" s="647"/>
      <c r="AT32" s="677"/>
      <c r="AU32" s="205" t="s">
        <v>314</v>
      </c>
      <c r="AX32" s="606" t="s">
        <v>315</v>
      </c>
      <c r="AY32" s="607"/>
      <c r="AZ32" s="607"/>
      <c r="BA32" s="607"/>
      <c r="BB32" s="607"/>
      <c r="BC32" s="607"/>
      <c r="BD32" s="607"/>
      <c r="BE32" s="607"/>
      <c r="BF32" s="608"/>
      <c r="BG32" s="673">
        <v>98.4</v>
      </c>
      <c r="BH32" s="619"/>
      <c r="BI32" s="619"/>
      <c r="BJ32" s="619"/>
      <c r="BK32" s="619"/>
      <c r="BL32" s="619"/>
      <c r="BM32" s="613">
        <v>91.6</v>
      </c>
      <c r="BN32" s="619"/>
      <c r="BO32" s="619"/>
      <c r="BP32" s="619"/>
      <c r="BQ32" s="644"/>
      <c r="BR32" s="673">
        <v>98.2</v>
      </c>
      <c r="BS32" s="619"/>
      <c r="BT32" s="619"/>
      <c r="BU32" s="619"/>
      <c r="BV32" s="619"/>
      <c r="BW32" s="619"/>
      <c r="BX32" s="613">
        <v>90.9</v>
      </c>
      <c r="BY32" s="619"/>
      <c r="BZ32" s="619"/>
      <c r="CA32" s="619"/>
      <c r="CB32" s="644"/>
      <c r="CD32" s="633"/>
      <c r="CE32" s="634"/>
      <c r="CF32" s="606" t="s">
        <v>316</v>
      </c>
      <c r="CG32" s="607"/>
      <c r="CH32" s="607"/>
      <c r="CI32" s="607"/>
      <c r="CJ32" s="607"/>
      <c r="CK32" s="607"/>
      <c r="CL32" s="607"/>
      <c r="CM32" s="607"/>
      <c r="CN32" s="607"/>
      <c r="CO32" s="607"/>
      <c r="CP32" s="607"/>
      <c r="CQ32" s="608"/>
      <c r="CR32" s="609" t="s">
        <v>128</v>
      </c>
      <c r="CS32" s="610"/>
      <c r="CT32" s="610"/>
      <c r="CU32" s="610"/>
      <c r="CV32" s="610"/>
      <c r="CW32" s="610"/>
      <c r="CX32" s="610"/>
      <c r="CY32" s="611"/>
      <c r="CZ32" s="612" t="s">
        <v>232</v>
      </c>
      <c r="DA32" s="621"/>
      <c r="DB32" s="621"/>
      <c r="DC32" s="622"/>
      <c r="DD32" s="615" t="s">
        <v>232</v>
      </c>
      <c r="DE32" s="610"/>
      <c r="DF32" s="610"/>
      <c r="DG32" s="610"/>
      <c r="DH32" s="610"/>
      <c r="DI32" s="610"/>
      <c r="DJ32" s="610"/>
      <c r="DK32" s="611"/>
      <c r="DL32" s="615" t="s">
        <v>128</v>
      </c>
      <c r="DM32" s="610"/>
      <c r="DN32" s="610"/>
      <c r="DO32" s="610"/>
      <c r="DP32" s="610"/>
      <c r="DQ32" s="610"/>
      <c r="DR32" s="610"/>
      <c r="DS32" s="610"/>
      <c r="DT32" s="610"/>
      <c r="DU32" s="610"/>
      <c r="DV32" s="611"/>
      <c r="DW32" s="612" t="s">
        <v>232</v>
      </c>
      <c r="DX32" s="621"/>
      <c r="DY32" s="621"/>
      <c r="DZ32" s="621"/>
      <c r="EA32" s="621"/>
      <c r="EB32" s="621"/>
      <c r="EC32" s="640"/>
    </row>
    <row r="33" spans="2:133" ht="11.25" customHeight="1" x14ac:dyDescent="0.15">
      <c r="B33" s="666" t="s">
        <v>317</v>
      </c>
      <c r="C33" s="667"/>
      <c r="D33" s="667"/>
      <c r="E33" s="667"/>
      <c r="F33" s="667"/>
      <c r="G33" s="667"/>
      <c r="H33" s="667"/>
      <c r="I33" s="667"/>
      <c r="J33" s="667"/>
      <c r="K33" s="667"/>
      <c r="L33" s="667"/>
      <c r="M33" s="667"/>
      <c r="N33" s="667"/>
      <c r="O33" s="667"/>
      <c r="P33" s="667"/>
      <c r="Q33" s="668"/>
      <c r="R33" s="609" t="s">
        <v>232</v>
      </c>
      <c r="S33" s="610"/>
      <c r="T33" s="610"/>
      <c r="U33" s="610"/>
      <c r="V33" s="610"/>
      <c r="W33" s="610"/>
      <c r="X33" s="610"/>
      <c r="Y33" s="611"/>
      <c r="Z33" s="635" t="s">
        <v>128</v>
      </c>
      <c r="AA33" s="635"/>
      <c r="AB33" s="635"/>
      <c r="AC33" s="635"/>
      <c r="AD33" s="636" t="s">
        <v>232</v>
      </c>
      <c r="AE33" s="636"/>
      <c r="AF33" s="636"/>
      <c r="AG33" s="636"/>
      <c r="AH33" s="636"/>
      <c r="AI33" s="636"/>
      <c r="AJ33" s="636"/>
      <c r="AK33" s="636"/>
      <c r="AL33" s="612" t="s">
        <v>232</v>
      </c>
      <c r="AM33" s="613"/>
      <c r="AN33" s="613"/>
      <c r="AO33" s="637"/>
      <c r="AP33" s="648"/>
      <c r="AQ33" s="649"/>
      <c r="AR33" s="649"/>
      <c r="AS33" s="649"/>
      <c r="AT33" s="678"/>
      <c r="AU33" s="210"/>
      <c r="AV33" s="210"/>
      <c r="AW33" s="210"/>
      <c r="AX33" s="586" t="s">
        <v>318</v>
      </c>
      <c r="AY33" s="587"/>
      <c r="AZ33" s="587"/>
      <c r="BA33" s="587"/>
      <c r="BB33" s="587"/>
      <c r="BC33" s="587"/>
      <c r="BD33" s="587"/>
      <c r="BE33" s="587"/>
      <c r="BF33" s="588"/>
      <c r="BG33" s="665">
        <v>97.6</v>
      </c>
      <c r="BH33" s="590"/>
      <c r="BI33" s="590"/>
      <c r="BJ33" s="590"/>
      <c r="BK33" s="590"/>
      <c r="BL33" s="590"/>
      <c r="BM33" s="627">
        <v>88.7</v>
      </c>
      <c r="BN33" s="590"/>
      <c r="BO33" s="590"/>
      <c r="BP33" s="590"/>
      <c r="BQ33" s="638"/>
      <c r="BR33" s="665">
        <v>97</v>
      </c>
      <c r="BS33" s="590"/>
      <c r="BT33" s="590"/>
      <c r="BU33" s="590"/>
      <c r="BV33" s="590"/>
      <c r="BW33" s="590"/>
      <c r="BX33" s="627">
        <v>88.4</v>
      </c>
      <c r="BY33" s="590"/>
      <c r="BZ33" s="590"/>
      <c r="CA33" s="590"/>
      <c r="CB33" s="638"/>
      <c r="CD33" s="606" t="s">
        <v>319</v>
      </c>
      <c r="CE33" s="607"/>
      <c r="CF33" s="607"/>
      <c r="CG33" s="607"/>
      <c r="CH33" s="607"/>
      <c r="CI33" s="607"/>
      <c r="CJ33" s="607"/>
      <c r="CK33" s="607"/>
      <c r="CL33" s="607"/>
      <c r="CM33" s="607"/>
      <c r="CN33" s="607"/>
      <c r="CO33" s="607"/>
      <c r="CP33" s="607"/>
      <c r="CQ33" s="608"/>
      <c r="CR33" s="609">
        <v>7465844</v>
      </c>
      <c r="CS33" s="619"/>
      <c r="CT33" s="619"/>
      <c r="CU33" s="619"/>
      <c r="CV33" s="619"/>
      <c r="CW33" s="619"/>
      <c r="CX33" s="619"/>
      <c r="CY33" s="620"/>
      <c r="CZ33" s="612">
        <v>44.1</v>
      </c>
      <c r="DA33" s="621"/>
      <c r="DB33" s="621"/>
      <c r="DC33" s="622"/>
      <c r="DD33" s="615">
        <v>6233745</v>
      </c>
      <c r="DE33" s="619"/>
      <c r="DF33" s="619"/>
      <c r="DG33" s="619"/>
      <c r="DH33" s="619"/>
      <c r="DI33" s="619"/>
      <c r="DJ33" s="619"/>
      <c r="DK33" s="620"/>
      <c r="DL33" s="615">
        <v>4802332</v>
      </c>
      <c r="DM33" s="619"/>
      <c r="DN33" s="619"/>
      <c r="DO33" s="619"/>
      <c r="DP33" s="619"/>
      <c r="DQ33" s="619"/>
      <c r="DR33" s="619"/>
      <c r="DS33" s="619"/>
      <c r="DT33" s="619"/>
      <c r="DU33" s="619"/>
      <c r="DV33" s="620"/>
      <c r="DW33" s="612">
        <v>43.9</v>
      </c>
      <c r="DX33" s="621"/>
      <c r="DY33" s="621"/>
      <c r="DZ33" s="621"/>
      <c r="EA33" s="621"/>
      <c r="EB33" s="621"/>
      <c r="EC33" s="640"/>
    </row>
    <row r="34" spans="2:133" ht="11.25" customHeight="1" x14ac:dyDescent="0.15">
      <c r="B34" s="606" t="s">
        <v>320</v>
      </c>
      <c r="C34" s="607"/>
      <c r="D34" s="607"/>
      <c r="E34" s="607"/>
      <c r="F34" s="607"/>
      <c r="G34" s="607"/>
      <c r="H34" s="607"/>
      <c r="I34" s="607"/>
      <c r="J34" s="607"/>
      <c r="K34" s="607"/>
      <c r="L34" s="607"/>
      <c r="M34" s="607"/>
      <c r="N34" s="607"/>
      <c r="O34" s="607"/>
      <c r="P34" s="607"/>
      <c r="Q34" s="608"/>
      <c r="R34" s="609">
        <v>1230475</v>
      </c>
      <c r="S34" s="610"/>
      <c r="T34" s="610"/>
      <c r="U34" s="610"/>
      <c r="V34" s="610"/>
      <c r="W34" s="610"/>
      <c r="X34" s="610"/>
      <c r="Y34" s="611"/>
      <c r="Z34" s="635">
        <v>6.9</v>
      </c>
      <c r="AA34" s="635"/>
      <c r="AB34" s="635"/>
      <c r="AC34" s="635"/>
      <c r="AD34" s="636" t="s">
        <v>128</v>
      </c>
      <c r="AE34" s="636"/>
      <c r="AF34" s="636"/>
      <c r="AG34" s="636"/>
      <c r="AH34" s="636"/>
      <c r="AI34" s="636"/>
      <c r="AJ34" s="636"/>
      <c r="AK34" s="636"/>
      <c r="AL34" s="612" t="s">
        <v>128</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321</v>
      </c>
      <c r="CE34" s="607"/>
      <c r="CF34" s="607"/>
      <c r="CG34" s="607"/>
      <c r="CH34" s="607"/>
      <c r="CI34" s="607"/>
      <c r="CJ34" s="607"/>
      <c r="CK34" s="607"/>
      <c r="CL34" s="607"/>
      <c r="CM34" s="607"/>
      <c r="CN34" s="607"/>
      <c r="CO34" s="607"/>
      <c r="CP34" s="607"/>
      <c r="CQ34" s="608"/>
      <c r="CR34" s="609">
        <v>2312961</v>
      </c>
      <c r="CS34" s="610"/>
      <c r="CT34" s="610"/>
      <c r="CU34" s="610"/>
      <c r="CV34" s="610"/>
      <c r="CW34" s="610"/>
      <c r="CX34" s="610"/>
      <c r="CY34" s="611"/>
      <c r="CZ34" s="612">
        <v>13.6</v>
      </c>
      <c r="DA34" s="621"/>
      <c r="DB34" s="621"/>
      <c r="DC34" s="622"/>
      <c r="DD34" s="615">
        <v>1671456</v>
      </c>
      <c r="DE34" s="610"/>
      <c r="DF34" s="610"/>
      <c r="DG34" s="610"/>
      <c r="DH34" s="610"/>
      <c r="DI34" s="610"/>
      <c r="DJ34" s="610"/>
      <c r="DK34" s="611"/>
      <c r="DL34" s="615">
        <v>1073407</v>
      </c>
      <c r="DM34" s="610"/>
      <c r="DN34" s="610"/>
      <c r="DO34" s="610"/>
      <c r="DP34" s="610"/>
      <c r="DQ34" s="610"/>
      <c r="DR34" s="610"/>
      <c r="DS34" s="610"/>
      <c r="DT34" s="610"/>
      <c r="DU34" s="610"/>
      <c r="DV34" s="611"/>
      <c r="DW34" s="612">
        <v>9.8000000000000007</v>
      </c>
      <c r="DX34" s="621"/>
      <c r="DY34" s="621"/>
      <c r="DZ34" s="621"/>
      <c r="EA34" s="621"/>
      <c r="EB34" s="621"/>
      <c r="EC34" s="640"/>
    </row>
    <row r="35" spans="2:133" ht="11.25" customHeight="1" x14ac:dyDescent="0.15">
      <c r="B35" s="606" t="s">
        <v>322</v>
      </c>
      <c r="C35" s="607"/>
      <c r="D35" s="607"/>
      <c r="E35" s="607"/>
      <c r="F35" s="607"/>
      <c r="G35" s="607"/>
      <c r="H35" s="607"/>
      <c r="I35" s="607"/>
      <c r="J35" s="607"/>
      <c r="K35" s="607"/>
      <c r="L35" s="607"/>
      <c r="M35" s="607"/>
      <c r="N35" s="607"/>
      <c r="O35" s="607"/>
      <c r="P35" s="607"/>
      <c r="Q35" s="608"/>
      <c r="R35" s="609">
        <v>37229</v>
      </c>
      <c r="S35" s="610"/>
      <c r="T35" s="610"/>
      <c r="U35" s="610"/>
      <c r="V35" s="610"/>
      <c r="W35" s="610"/>
      <c r="X35" s="610"/>
      <c r="Y35" s="611"/>
      <c r="Z35" s="635">
        <v>0.2</v>
      </c>
      <c r="AA35" s="635"/>
      <c r="AB35" s="635"/>
      <c r="AC35" s="635"/>
      <c r="AD35" s="636">
        <v>15755</v>
      </c>
      <c r="AE35" s="636"/>
      <c r="AF35" s="636"/>
      <c r="AG35" s="636"/>
      <c r="AH35" s="636"/>
      <c r="AI35" s="636"/>
      <c r="AJ35" s="636"/>
      <c r="AK35" s="636"/>
      <c r="AL35" s="612">
        <v>0.2</v>
      </c>
      <c r="AM35" s="613"/>
      <c r="AN35" s="613"/>
      <c r="AO35" s="637"/>
      <c r="AP35" s="213"/>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325</v>
      </c>
      <c r="CE35" s="607"/>
      <c r="CF35" s="607"/>
      <c r="CG35" s="607"/>
      <c r="CH35" s="607"/>
      <c r="CI35" s="607"/>
      <c r="CJ35" s="607"/>
      <c r="CK35" s="607"/>
      <c r="CL35" s="607"/>
      <c r="CM35" s="607"/>
      <c r="CN35" s="607"/>
      <c r="CO35" s="607"/>
      <c r="CP35" s="607"/>
      <c r="CQ35" s="608"/>
      <c r="CR35" s="609">
        <v>9466</v>
      </c>
      <c r="CS35" s="619"/>
      <c r="CT35" s="619"/>
      <c r="CU35" s="619"/>
      <c r="CV35" s="619"/>
      <c r="CW35" s="619"/>
      <c r="CX35" s="619"/>
      <c r="CY35" s="620"/>
      <c r="CZ35" s="612">
        <v>0.1</v>
      </c>
      <c r="DA35" s="621"/>
      <c r="DB35" s="621"/>
      <c r="DC35" s="622"/>
      <c r="DD35" s="615">
        <v>9083</v>
      </c>
      <c r="DE35" s="619"/>
      <c r="DF35" s="619"/>
      <c r="DG35" s="619"/>
      <c r="DH35" s="619"/>
      <c r="DI35" s="619"/>
      <c r="DJ35" s="619"/>
      <c r="DK35" s="620"/>
      <c r="DL35" s="615">
        <v>9083</v>
      </c>
      <c r="DM35" s="619"/>
      <c r="DN35" s="619"/>
      <c r="DO35" s="619"/>
      <c r="DP35" s="619"/>
      <c r="DQ35" s="619"/>
      <c r="DR35" s="619"/>
      <c r="DS35" s="619"/>
      <c r="DT35" s="619"/>
      <c r="DU35" s="619"/>
      <c r="DV35" s="620"/>
      <c r="DW35" s="612">
        <v>0.1</v>
      </c>
      <c r="DX35" s="621"/>
      <c r="DY35" s="621"/>
      <c r="DZ35" s="621"/>
      <c r="EA35" s="621"/>
      <c r="EB35" s="621"/>
      <c r="EC35" s="640"/>
    </row>
    <row r="36" spans="2:133" ht="11.25" customHeight="1" x14ac:dyDescent="0.15">
      <c r="B36" s="606" t="s">
        <v>326</v>
      </c>
      <c r="C36" s="607"/>
      <c r="D36" s="607"/>
      <c r="E36" s="607"/>
      <c r="F36" s="607"/>
      <c r="G36" s="607"/>
      <c r="H36" s="607"/>
      <c r="I36" s="607"/>
      <c r="J36" s="607"/>
      <c r="K36" s="607"/>
      <c r="L36" s="607"/>
      <c r="M36" s="607"/>
      <c r="N36" s="607"/>
      <c r="O36" s="607"/>
      <c r="P36" s="607"/>
      <c r="Q36" s="608"/>
      <c r="R36" s="609">
        <v>993112</v>
      </c>
      <c r="S36" s="610"/>
      <c r="T36" s="610"/>
      <c r="U36" s="610"/>
      <c r="V36" s="610"/>
      <c r="W36" s="610"/>
      <c r="X36" s="610"/>
      <c r="Y36" s="611"/>
      <c r="Z36" s="635">
        <v>5.6</v>
      </c>
      <c r="AA36" s="635"/>
      <c r="AB36" s="635"/>
      <c r="AC36" s="635"/>
      <c r="AD36" s="636" t="s">
        <v>232</v>
      </c>
      <c r="AE36" s="636"/>
      <c r="AF36" s="636"/>
      <c r="AG36" s="636"/>
      <c r="AH36" s="636"/>
      <c r="AI36" s="636"/>
      <c r="AJ36" s="636"/>
      <c r="AK36" s="636"/>
      <c r="AL36" s="612" t="s">
        <v>128</v>
      </c>
      <c r="AM36" s="613"/>
      <c r="AN36" s="613"/>
      <c r="AO36" s="637"/>
      <c r="AP36" s="213"/>
      <c r="AQ36" s="653" t="s">
        <v>327</v>
      </c>
      <c r="AR36" s="654"/>
      <c r="AS36" s="654"/>
      <c r="AT36" s="654"/>
      <c r="AU36" s="654"/>
      <c r="AV36" s="654"/>
      <c r="AW36" s="654"/>
      <c r="AX36" s="654"/>
      <c r="AY36" s="655"/>
      <c r="AZ36" s="656">
        <v>2814322</v>
      </c>
      <c r="BA36" s="657"/>
      <c r="BB36" s="657"/>
      <c r="BC36" s="657"/>
      <c r="BD36" s="657"/>
      <c r="BE36" s="657"/>
      <c r="BF36" s="658"/>
      <c r="BG36" s="659" t="s">
        <v>328</v>
      </c>
      <c r="BH36" s="660"/>
      <c r="BI36" s="660"/>
      <c r="BJ36" s="660"/>
      <c r="BK36" s="660"/>
      <c r="BL36" s="660"/>
      <c r="BM36" s="660"/>
      <c r="BN36" s="660"/>
      <c r="BO36" s="660"/>
      <c r="BP36" s="660"/>
      <c r="BQ36" s="660"/>
      <c r="BR36" s="660"/>
      <c r="BS36" s="660"/>
      <c r="BT36" s="660"/>
      <c r="BU36" s="661"/>
      <c r="BV36" s="656">
        <v>54637</v>
      </c>
      <c r="BW36" s="657"/>
      <c r="BX36" s="657"/>
      <c r="BY36" s="657"/>
      <c r="BZ36" s="657"/>
      <c r="CA36" s="657"/>
      <c r="CB36" s="658"/>
      <c r="CD36" s="606" t="s">
        <v>329</v>
      </c>
      <c r="CE36" s="607"/>
      <c r="CF36" s="607"/>
      <c r="CG36" s="607"/>
      <c r="CH36" s="607"/>
      <c r="CI36" s="607"/>
      <c r="CJ36" s="607"/>
      <c r="CK36" s="607"/>
      <c r="CL36" s="607"/>
      <c r="CM36" s="607"/>
      <c r="CN36" s="607"/>
      <c r="CO36" s="607"/>
      <c r="CP36" s="607"/>
      <c r="CQ36" s="608"/>
      <c r="CR36" s="609">
        <v>2697682</v>
      </c>
      <c r="CS36" s="610"/>
      <c r="CT36" s="610"/>
      <c r="CU36" s="610"/>
      <c r="CV36" s="610"/>
      <c r="CW36" s="610"/>
      <c r="CX36" s="610"/>
      <c r="CY36" s="611"/>
      <c r="CZ36" s="612">
        <v>15.9</v>
      </c>
      <c r="DA36" s="621"/>
      <c r="DB36" s="621"/>
      <c r="DC36" s="622"/>
      <c r="DD36" s="615">
        <v>2474870</v>
      </c>
      <c r="DE36" s="610"/>
      <c r="DF36" s="610"/>
      <c r="DG36" s="610"/>
      <c r="DH36" s="610"/>
      <c r="DI36" s="610"/>
      <c r="DJ36" s="610"/>
      <c r="DK36" s="611"/>
      <c r="DL36" s="615">
        <v>2111856</v>
      </c>
      <c r="DM36" s="610"/>
      <c r="DN36" s="610"/>
      <c r="DO36" s="610"/>
      <c r="DP36" s="610"/>
      <c r="DQ36" s="610"/>
      <c r="DR36" s="610"/>
      <c r="DS36" s="610"/>
      <c r="DT36" s="610"/>
      <c r="DU36" s="610"/>
      <c r="DV36" s="611"/>
      <c r="DW36" s="612">
        <v>19.3</v>
      </c>
      <c r="DX36" s="621"/>
      <c r="DY36" s="621"/>
      <c r="DZ36" s="621"/>
      <c r="EA36" s="621"/>
      <c r="EB36" s="621"/>
      <c r="EC36" s="640"/>
    </row>
    <row r="37" spans="2:133" ht="11.25" customHeight="1" x14ac:dyDescent="0.15">
      <c r="B37" s="606" t="s">
        <v>330</v>
      </c>
      <c r="C37" s="607"/>
      <c r="D37" s="607"/>
      <c r="E37" s="607"/>
      <c r="F37" s="607"/>
      <c r="G37" s="607"/>
      <c r="H37" s="607"/>
      <c r="I37" s="607"/>
      <c r="J37" s="607"/>
      <c r="K37" s="607"/>
      <c r="L37" s="607"/>
      <c r="M37" s="607"/>
      <c r="N37" s="607"/>
      <c r="O37" s="607"/>
      <c r="P37" s="607"/>
      <c r="Q37" s="608"/>
      <c r="R37" s="609">
        <v>92492</v>
      </c>
      <c r="S37" s="610"/>
      <c r="T37" s="610"/>
      <c r="U37" s="610"/>
      <c r="V37" s="610"/>
      <c r="W37" s="610"/>
      <c r="X37" s="610"/>
      <c r="Y37" s="611"/>
      <c r="Z37" s="635">
        <v>0.5</v>
      </c>
      <c r="AA37" s="635"/>
      <c r="AB37" s="635"/>
      <c r="AC37" s="635"/>
      <c r="AD37" s="636" t="s">
        <v>128</v>
      </c>
      <c r="AE37" s="636"/>
      <c r="AF37" s="636"/>
      <c r="AG37" s="636"/>
      <c r="AH37" s="636"/>
      <c r="AI37" s="636"/>
      <c r="AJ37" s="636"/>
      <c r="AK37" s="636"/>
      <c r="AL37" s="612" t="s">
        <v>128</v>
      </c>
      <c r="AM37" s="613"/>
      <c r="AN37" s="613"/>
      <c r="AO37" s="637"/>
      <c r="AQ37" s="641" t="s">
        <v>331</v>
      </c>
      <c r="AR37" s="642"/>
      <c r="AS37" s="642"/>
      <c r="AT37" s="642"/>
      <c r="AU37" s="642"/>
      <c r="AV37" s="642"/>
      <c r="AW37" s="642"/>
      <c r="AX37" s="642"/>
      <c r="AY37" s="643"/>
      <c r="AZ37" s="609">
        <v>485852</v>
      </c>
      <c r="BA37" s="610"/>
      <c r="BB37" s="610"/>
      <c r="BC37" s="610"/>
      <c r="BD37" s="619"/>
      <c r="BE37" s="619"/>
      <c r="BF37" s="644"/>
      <c r="BG37" s="606" t="s">
        <v>332</v>
      </c>
      <c r="BH37" s="607"/>
      <c r="BI37" s="607"/>
      <c r="BJ37" s="607"/>
      <c r="BK37" s="607"/>
      <c r="BL37" s="607"/>
      <c r="BM37" s="607"/>
      <c r="BN37" s="607"/>
      <c r="BO37" s="607"/>
      <c r="BP37" s="607"/>
      <c r="BQ37" s="607"/>
      <c r="BR37" s="607"/>
      <c r="BS37" s="607"/>
      <c r="BT37" s="607"/>
      <c r="BU37" s="608"/>
      <c r="BV37" s="609">
        <v>58475</v>
      </c>
      <c r="BW37" s="610"/>
      <c r="BX37" s="610"/>
      <c r="BY37" s="610"/>
      <c r="BZ37" s="610"/>
      <c r="CA37" s="610"/>
      <c r="CB37" s="645"/>
      <c r="CD37" s="606" t="s">
        <v>333</v>
      </c>
      <c r="CE37" s="607"/>
      <c r="CF37" s="607"/>
      <c r="CG37" s="607"/>
      <c r="CH37" s="607"/>
      <c r="CI37" s="607"/>
      <c r="CJ37" s="607"/>
      <c r="CK37" s="607"/>
      <c r="CL37" s="607"/>
      <c r="CM37" s="607"/>
      <c r="CN37" s="607"/>
      <c r="CO37" s="607"/>
      <c r="CP37" s="607"/>
      <c r="CQ37" s="608"/>
      <c r="CR37" s="609">
        <v>1175496</v>
      </c>
      <c r="CS37" s="619"/>
      <c r="CT37" s="619"/>
      <c r="CU37" s="619"/>
      <c r="CV37" s="619"/>
      <c r="CW37" s="619"/>
      <c r="CX37" s="619"/>
      <c r="CY37" s="620"/>
      <c r="CZ37" s="612">
        <v>6.9</v>
      </c>
      <c r="DA37" s="621"/>
      <c r="DB37" s="621"/>
      <c r="DC37" s="622"/>
      <c r="DD37" s="615">
        <v>1175496</v>
      </c>
      <c r="DE37" s="619"/>
      <c r="DF37" s="619"/>
      <c r="DG37" s="619"/>
      <c r="DH37" s="619"/>
      <c r="DI37" s="619"/>
      <c r="DJ37" s="619"/>
      <c r="DK37" s="620"/>
      <c r="DL37" s="615">
        <v>1120221</v>
      </c>
      <c r="DM37" s="619"/>
      <c r="DN37" s="619"/>
      <c r="DO37" s="619"/>
      <c r="DP37" s="619"/>
      <c r="DQ37" s="619"/>
      <c r="DR37" s="619"/>
      <c r="DS37" s="619"/>
      <c r="DT37" s="619"/>
      <c r="DU37" s="619"/>
      <c r="DV37" s="620"/>
      <c r="DW37" s="612">
        <v>10.199999999999999</v>
      </c>
      <c r="DX37" s="621"/>
      <c r="DY37" s="621"/>
      <c r="DZ37" s="621"/>
      <c r="EA37" s="621"/>
      <c r="EB37" s="621"/>
      <c r="EC37" s="640"/>
    </row>
    <row r="38" spans="2:133" ht="11.25" customHeight="1" x14ac:dyDescent="0.15">
      <c r="B38" s="606" t="s">
        <v>334</v>
      </c>
      <c r="C38" s="607"/>
      <c r="D38" s="607"/>
      <c r="E38" s="607"/>
      <c r="F38" s="607"/>
      <c r="G38" s="607"/>
      <c r="H38" s="607"/>
      <c r="I38" s="607"/>
      <c r="J38" s="607"/>
      <c r="K38" s="607"/>
      <c r="L38" s="607"/>
      <c r="M38" s="607"/>
      <c r="N38" s="607"/>
      <c r="O38" s="607"/>
      <c r="P38" s="607"/>
      <c r="Q38" s="608"/>
      <c r="R38" s="609">
        <v>290941</v>
      </c>
      <c r="S38" s="610"/>
      <c r="T38" s="610"/>
      <c r="U38" s="610"/>
      <c r="V38" s="610"/>
      <c r="W38" s="610"/>
      <c r="X38" s="610"/>
      <c r="Y38" s="611"/>
      <c r="Z38" s="635">
        <v>1.6</v>
      </c>
      <c r="AA38" s="635"/>
      <c r="AB38" s="635"/>
      <c r="AC38" s="635"/>
      <c r="AD38" s="636" t="s">
        <v>128</v>
      </c>
      <c r="AE38" s="636"/>
      <c r="AF38" s="636"/>
      <c r="AG38" s="636"/>
      <c r="AH38" s="636"/>
      <c r="AI38" s="636"/>
      <c r="AJ38" s="636"/>
      <c r="AK38" s="636"/>
      <c r="AL38" s="612" t="s">
        <v>128</v>
      </c>
      <c r="AM38" s="613"/>
      <c r="AN38" s="613"/>
      <c r="AO38" s="637"/>
      <c r="AQ38" s="641" t="s">
        <v>335</v>
      </c>
      <c r="AR38" s="642"/>
      <c r="AS38" s="642"/>
      <c r="AT38" s="642"/>
      <c r="AU38" s="642"/>
      <c r="AV38" s="642"/>
      <c r="AW38" s="642"/>
      <c r="AX38" s="642"/>
      <c r="AY38" s="643"/>
      <c r="AZ38" s="609">
        <v>473293</v>
      </c>
      <c r="BA38" s="610"/>
      <c r="BB38" s="610"/>
      <c r="BC38" s="610"/>
      <c r="BD38" s="619"/>
      <c r="BE38" s="619"/>
      <c r="BF38" s="644"/>
      <c r="BG38" s="606" t="s">
        <v>336</v>
      </c>
      <c r="BH38" s="607"/>
      <c r="BI38" s="607"/>
      <c r="BJ38" s="607"/>
      <c r="BK38" s="607"/>
      <c r="BL38" s="607"/>
      <c r="BM38" s="607"/>
      <c r="BN38" s="607"/>
      <c r="BO38" s="607"/>
      <c r="BP38" s="607"/>
      <c r="BQ38" s="607"/>
      <c r="BR38" s="607"/>
      <c r="BS38" s="607"/>
      <c r="BT38" s="607"/>
      <c r="BU38" s="608"/>
      <c r="BV38" s="609">
        <v>7992</v>
      </c>
      <c r="BW38" s="610"/>
      <c r="BX38" s="610"/>
      <c r="BY38" s="610"/>
      <c r="BZ38" s="610"/>
      <c r="CA38" s="610"/>
      <c r="CB38" s="645"/>
      <c r="CD38" s="606" t="s">
        <v>337</v>
      </c>
      <c r="CE38" s="607"/>
      <c r="CF38" s="607"/>
      <c r="CG38" s="607"/>
      <c r="CH38" s="607"/>
      <c r="CI38" s="607"/>
      <c r="CJ38" s="607"/>
      <c r="CK38" s="607"/>
      <c r="CL38" s="607"/>
      <c r="CM38" s="607"/>
      <c r="CN38" s="607"/>
      <c r="CO38" s="607"/>
      <c r="CP38" s="607"/>
      <c r="CQ38" s="608"/>
      <c r="CR38" s="609">
        <v>1746127</v>
      </c>
      <c r="CS38" s="610"/>
      <c r="CT38" s="610"/>
      <c r="CU38" s="610"/>
      <c r="CV38" s="610"/>
      <c r="CW38" s="610"/>
      <c r="CX38" s="610"/>
      <c r="CY38" s="611"/>
      <c r="CZ38" s="612">
        <v>10.3</v>
      </c>
      <c r="DA38" s="621"/>
      <c r="DB38" s="621"/>
      <c r="DC38" s="622"/>
      <c r="DD38" s="615">
        <v>1418734</v>
      </c>
      <c r="DE38" s="610"/>
      <c r="DF38" s="610"/>
      <c r="DG38" s="610"/>
      <c r="DH38" s="610"/>
      <c r="DI38" s="610"/>
      <c r="DJ38" s="610"/>
      <c r="DK38" s="611"/>
      <c r="DL38" s="615">
        <v>1410054</v>
      </c>
      <c r="DM38" s="610"/>
      <c r="DN38" s="610"/>
      <c r="DO38" s="610"/>
      <c r="DP38" s="610"/>
      <c r="DQ38" s="610"/>
      <c r="DR38" s="610"/>
      <c r="DS38" s="610"/>
      <c r="DT38" s="610"/>
      <c r="DU38" s="610"/>
      <c r="DV38" s="611"/>
      <c r="DW38" s="612">
        <v>12.9</v>
      </c>
      <c r="DX38" s="621"/>
      <c r="DY38" s="621"/>
      <c r="DZ38" s="621"/>
      <c r="EA38" s="621"/>
      <c r="EB38" s="621"/>
      <c r="EC38" s="640"/>
    </row>
    <row r="39" spans="2:133" ht="11.25" customHeight="1" x14ac:dyDescent="0.15">
      <c r="B39" s="606" t="s">
        <v>338</v>
      </c>
      <c r="C39" s="607"/>
      <c r="D39" s="607"/>
      <c r="E39" s="607"/>
      <c r="F39" s="607"/>
      <c r="G39" s="607"/>
      <c r="H39" s="607"/>
      <c r="I39" s="607"/>
      <c r="J39" s="607"/>
      <c r="K39" s="607"/>
      <c r="L39" s="607"/>
      <c r="M39" s="607"/>
      <c r="N39" s="607"/>
      <c r="O39" s="607"/>
      <c r="P39" s="607"/>
      <c r="Q39" s="608"/>
      <c r="R39" s="609">
        <v>169102</v>
      </c>
      <c r="S39" s="610"/>
      <c r="T39" s="610"/>
      <c r="U39" s="610"/>
      <c r="V39" s="610"/>
      <c r="W39" s="610"/>
      <c r="X39" s="610"/>
      <c r="Y39" s="611"/>
      <c r="Z39" s="635">
        <v>0.9</v>
      </c>
      <c r="AA39" s="635"/>
      <c r="AB39" s="635"/>
      <c r="AC39" s="635"/>
      <c r="AD39" s="636">
        <v>126</v>
      </c>
      <c r="AE39" s="636"/>
      <c r="AF39" s="636"/>
      <c r="AG39" s="636"/>
      <c r="AH39" s="636"/>
      <c r="AI39" s="636"/>
      <c r="AJ39" s="636"/>
      <c r="AK39" s="636"/>
      <c r="AL39" s="612">
        <v>0</v>
      </c>
      <c r="AM39" s="613"/>
      <c r="AN39" s="613"/>
      <c r="AO39" s="637"/>
      <c r="AQ39" s="641" t="s">
        <v>339</v>
      </c>
      <c r="AR39" s="642"/>
      <c r="AS39" s="642"/>
      <c r="AT39" s="642"/>
      <c r="AU39" s="642"/>
      <c r="AV39" s="642"/>
      <c r="AW39" s="642"/>
      <c r="AX39" s="642"/>
      <c r="AY39" s="643"/>
      <c r="AZ39" s="609">
        <v>78383</v>
      </c>
      <c r="BA39" s="610"/>
      <c r="BB39" s="610"/>
      <c r="BC39" s="610"/>
      <c r="BD39" s="619"/>
      <c r="BE39" s="619"/>
      <c r="BF39" s="644"/>
      <c r="BG39" s="606" t="s">
        <v>340</v>
      </c>
      <c r="BH39" s="607"/>
      <c r="BI39" s="607"/>
      <c r="BJ39" s="607"/>
      <c r="BK39" s="607"/>
      <c r="BL39" s="607"/>
      <c r="BM39" s="607"/>
      <c r="BN39" s="607"/>
      <c r="BO39" s="607"/>
      <c r="BP39" s="607"/>
      <c r="BQ39" s="607"/>
      <c r="BR39" s="607"/>
      <c r="BS39" s="607"/>
      <c r="BT39" s="607"/>
      <c r="BU39" s="608"/>
      <c r="BV39" s="609">
        <v>12271</v>
      </c>
      <c r="BW39" s="610"/>
      <c r="BX39" s="610"/>
      <c r="BY39" s="610"/>
      <c r="BZ39" s="610"/>
      <c r="CA39" s="610"/>
      <c r="CB39" s="645"/>
      <c r="CD39" s="606" t="s">
        <v>341</v>
      </c>
      <c r="CE39" s="607"/>
      <c r="CF39" s="607"/>
      <c r="CG39" s="607"/>
      <c r="CH39" s="607"/>
      <c r="CI39" s="607"/>
      <c r="CJ39" s="607"/>
      <c r="CK39" s="607"/>
      <c r="CL39" s="607"/>
      <c r="CM39" s="607"/>
      <c r="CN39" s="607"/>
      <c r="CO39" s="607"/>
      <c r="CP39" s="607"/>
      <c r="CQ39" s="608"/>
      <c r="CR39" s="609">
        <v>458834</v>
      </c>
      <c r="CS39" s="619"/>
      <c r="CT39" s="619"/>
      <c r="CU39" s="619"/>
      <c r="CV39" s="619"/>
      <c r="CW39" s="619"/>
      <c r="CX39" s="619"/>
      <c r="CY39" s="620"/>
      <c r="CZ39" s="612">
        <v>2.7</v>
      </c>
      <c r="DA39" s="621"/>
      <c r="DB39" s="621"/>
      <c r="DC39" s="622"/>
      <c r="DD39" s="615">
        <v>458828</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0"/>
    </row>
    <row r="40" spans="2:133" ht="11.25" customHeight="1" x14ac:dyDescent="0.15">
      <c r="B40" s="606" t="s">
        <v>342</v>
      </c>
      <c r="C40" s="607"/>
      <c r="D40" s="607"/>
      <c r="E40" s="607"/>
      <c r="F40" s="607"/>
      <c r="G40" s="607"/>
      <c r="H40" s="607"/>
      <c r="I40" s="607"/>
      <c r="J40" s="607"/>
      <c r="K40" s="607"/>
      <c r="L40" s="607"/>
      <c r="M40" s="607"/>
      <c r="N40" s="607"/>
      <c r="O40" s="607"/>
      <c r="P40" s="607"/>
      <c r="Q40" s="608"/>
      <c r="R40" s="609">
        <v>873200</v>
      </c>
      <c r="S40" s="610"/>
      <c r="T40" s="610"/>
      <c r="U40" s="610"/>
      <c r="V40" s="610"/>
      <c r="W40" s="610"/>
      <c r="X40" s="610"/>
      <c r="Y40" s="611"/>
      <c r="Z40" s="635">
        <v>4.9000000000000004</v>
      </c>
      <c r="AA40" s="635"/>
      <c r="AB40" s="635"/>
      <c r="AC40" s="635"/>
      <c r="AD40" s="636" t="s">
        <v>128</v>
      </c>
      <c r="AE40" s="636"/>
      <c r="AF40" s="636"/>
      <c r="AG40" s="636"/>
      <c r="AH40" s="636"/>
      <c r="AI40" s="636"/>
      <c r="AJ40" s="636"/>
      <c r="AK40" s="636"/>
      <c r="AL40" s="612" t="s">
        <v>232</v>
      </c>
      <c r="AM40" s="613"/>
      <c r="AN40" s="613"/>
      <c r="AO40" s="637"/>
      <c r="AQ40" s="641" t="s">
        <v>343</v>
      </c>
      <c r="AR40" s="642"/>
      <c r="AS40" s="642"/>
      <c r="AT40" s="642"/>
      <c r="AU40" s="642"/>
      <c r="AV40" s="642"/>
      <c r="AW40" s="642"/>
      <c r="AX40" s="642"/>
      <c r="AY40" s="643"/>
      <c r="AZ40" s="609">
        <v>29851</v>
      </c>
      <c r="BA40" s="610"/>
      <c r="BB40" s="610"/>
      <c r="BC40" s="610"/>
      <c r="BD40" s="619"/>
      <c r="BE40" s="619"/>
      <c r="BF40" s="644"/>
      <c r="BG40" s="646" t="s">
        <v>344</v>
      </c>
      <c r="BH40" s="647"/>
      <c r="BI40" s="647"/>
      <c r="BJ40" s="647"/>
      <c r="BK40" s="647"/>
      <c r="BL40" s="214"/>
      <c r="BM40" s="607" t="s">
        <v>345</v>
      </c>
      <c r="BN40" s="607"/>
      <c r="BO40" s="607"/>
      <c r="BP40" s="607"/>
      <c r="BQ40" s="607"/>
      <c r="BR40" s="607"/>
      <c r="BS40" s="607"/>
      <c r="BT40" s="607"/>
      <c r="BU40" s="608"/>
      <c r="BV40" s="609">
        <v>89</v>
      </c>
      <c r="BW40" s="610"/>
      <c r="BX40" s="610"/>
      <c r="BY40" s="610"/>
      <c r="BZ40" s="610"/>
      <c r="CA40" s="610"/>
      <c r="CB40" s="645"/>
      <c r="CD40" s="606" t="s">
        <v>346</v>
      </c>
      <c r="CE40" s="607"/>
      <c r="CF40" s="607"/>
      <c r="CG40" s="607"/>
      <c r="CH40" s="607"/>
      <c r="CI40" s="607"/>
      <c r="CJ40" s="607"/>
      <c r="CK40" s="607"/>
      <c r="CL40" s="607"/>
      <c r="CM40" s="607"/>
      <c r="CN40" s="607"/>
      <c r="CO40" s="607"/>
      <c r="CP40" s="607"/>
      <c r="CQ40" s="608"/>
      <c r="CR40" s="609">
        <v>240774</v>
      </c>
      <c r="CS40" s="610"/>
      <c r="CT40" s="610"/>
      <c r="CU40" s="610"/>
      <c r="CV40" s="610"/>
      <c r="CW40" s="610"/>
      <c r="CX40" s="610"/>
      <c r="CY40" s="611"/>
      <c r="CZ40" s="612">
        <v>1.4</v>
      </c>
      <c r="DA40" s="621"/>
      <c r="DB40" s="621"/>
      <c r="DC40" s="622"/>
      <c r="DD40" s="615">
        <v>200774</v>
      </c>
      <c r="DE40" s="610"/>
      <c r="DF40" s="610"/>
      <c r="DG40" s="610"/>
      <c r="DH40" s="610"/>
      <c r="DI40" s="610"/>
      <c r="DJ40" s="610"/>
      <c r="DK40" s="611"/>
      <c r="DL40" s="615">
        <v>197932</v>
      </c>
      <c r="DM40" s="610"/>
      <c r="DN40" s="610"/>
      <c r="DO40" s="610"/>
      <c r="DP40" s="610"/>
      <c r="DQ40" s="610"/>
      <c r="DR40" s="610"/>
      <c r="DS40" s="610"/>
      <c r="DT40" s="610"/>
      <c r="DU40" s="610"/>
      <c r="DV40" s="611"/>
      <c r="DW40" s="612">
        <v>1.8</v>
      </c>
      <c r="DX40" s="621"/>
      <c r="DY40" s="621"/>
      <c r="DZ40" s="621"/>
      <c r="EA40" s="621"/>
      <c r="EB40" s="621"/>
      <c r="EC40" s="640"/>
    </row>
    <row r="41" spans="2:133" ht="11.25" customHeight="1" x14ac:dyDescent="0.15">
      <c r="B41" s="606" t="s">
        <v>347</v>
      </c>
      <c r="C41" s="607"/>
      <c r="D41" s="607"/>
      <c r="E41" s="607"/>
      <c r="F41" s="607"/>
      <c r="G41" s="607"/>
      <c r="H41" s="607"/>
      <c r="I41" s="607"/>
      <c r="J41" s="607"/>
      <c r="K41" s="607"/>
      <c r="L41" s="607"/>
      <c r="M41" s="607"/>
      <c r="N41" s="607"/>
      <c r="O41" s="607"/>
      <c r="P41" s="607"/>
      <c r="Q41" s="608"/>
      <c r="R41" s="609" t="s">
        <v>232</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1" t="s">
        <v>348</v>
      </c>
      <c r="AR41" s="642"/>
      <c r="AS41" s="642"/>
      <c r="AT41" s="642"/>
      <c r="AU41" s="642"/>
      <c r="AV41" s="642"/>
      <c r="AW41" s="642"/>
      <c r="AX41" s="642"/>
      <c r="AY41" s="643"/>
      <c r="AZ41" s="609">
        <v>386012</v>
      </c>
      <c r="BA41" s="610"/>
      <c r="BB41" s="610"/>
      <c r="BC41" s="610"/>
      <c r="BD41" s="619"/>
      <c r="BE41" s="619"/>
      <c r="BF41" s="644"/>
      <c r="BG41" s="646"/>
      <c r="BH41" s="647"/>
      <c r="BI41" s="647"/>
      <c r="BJ41" s="647"/>
      <c r="BK41" s="647"/>
      <c r="BL41" s="214"/>
      <c r="BM41" s="607" t="s">
        <v>349</v>
      </c>
      <c r="BN41" s="607"/>
      <c r="BO41" s="607"/>
      <c r="BP41" s="607"/>
      <c r="BQ41" s="607"/>
      <c r="BR41" s="607"/>
      <c r="BS41" s="607"/>
      <c r="BT41" s="607"/>
      <c r="BU41" s="608"/>
      <c r="BV41" s="609" t="s">
        <v>128</v>
      </c>
      <c r="BW41" s="610"/>
      <c r="BX41" s="610"/>
      <c r="BY41" s="610"/>
      <c r="BZ41" s="610"/>
      <c r="CA41" s="610"/>
      <c r="CB41" s="645"/>
      <c r="CD41" s="606" t="s">
        <v>350</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232</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351</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232</v>
      </c>
      <c r="AA42" s="635"/>
      <c r="AB42" s="635"/>
      <c r="AC42" s="635"/>
      <c r="AD42" s="636" t="s">
        <v>128</v>
      </c>
      <c r="AE42" s="636"/>
      <c r="AF42" s="636"/>
      <c r="AG42" s="636"/>
      <c r="AH42" s="636"/>
      <c r="AI42" s="636"/>
      <c r="AJ42" s="636"/>
      <c r="AK42" s="636"/>
      <c r="AL42" s="612" t="s">
        <v>232</v>
      </c>
      <c r="AM42" s="613"/>
      <c r="AN42" s="613"/>
      <c r="AO42" s="637"/>
      <c r="AQ42" s="650" t="s">
        <v>343</v>
      </c>
      <c r="AR42" s="651"/>
      <c r="AS42" s="651"/>
      <c r="AT42" s="651"/>
      <c r="AU42" s="651"/>
      <c r="AV42" s="651"/>
      <c r="AW42" s="651"/>
      <c r="AX42" s="651"/>
      <c r="AY42" s="652"/>
      <c r="AZ42" s="589">
        <v>1360931</v>
      </c>
      <c r="BA42" s="623"/>
      <c r="BB42" s="623"/>
      <c r="BC42" s="623"/>
      <c r="BD42" s="590"/>
      <c r="BE42" s="590"/>
      <c r="BF42" s="638"/>
      <c r="BG42" s="648"/>
      <c r="BH42" s="649"/>
      <c r="BI42" s="649"/>
      <c r="BJ42" s="649"/>
      <c r="BK42" s="649"/>
      <c r="BL42" s="215"/>
      <c r="BM42" s="587" t="s">
        <v>352</v>
      </c>
      <c r="BN42" s="587"/>
      <c r="BO42" s="587"/>
      <c r="BP42" s="587"/>
      <c r="BQ42" s="587"/>
      <c r="BR42" s="587"/>
      <c r="BS42" s="587"/>
      <c r="BT42" s="587"/>
      <c r="BU42" s="588"/>
      <c r="BV42" s="589">
        <v>302</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425139</v>
      </c>
      <c r="CS42" s="619"/>
      <c r="CT42" s="619"/>
      <c r="CU42" s="619"/>
      <c r="CV42" s="619"/>
      <c r="CW42" s="619"/>
      <c r="CX42" s="619"/>
      <c r="CY42" s="620"/>
      <c r="CZ42" s="612">
        <v>2.5</v>
      </c>
      <c r="DA42" s="621"/>
      <c r="DB42" s="621"/>
      <c r="DC42" s="622"/>
      <c r="DD42" s="615">
        <v>182139</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354</v>
      </c>
      <c r="C43" s="607"/>
      <c r="D43" s="607"/>
      <c r="E43" s="607"/>
      <c r="F43" s="607"/>
      <c r="G43" s="607"/>
      <c r="H43" s="607"/>
      <c r="I43" s="607"/>
      <c r="J43" s="607"/>
      <c r="K43" s="607"/>
      <c r="L43" s="607"/>
      <c r="M43" s="607"/>
      <c r="N43" s="607"/>
      <c r="O43" s="607"/>
      <c r="P43" s="607"/>
      <c r="Q43" s="608"/>
      <c r="R43" s="609">
        <v>710800</v>
      </c>
      <c r="S43" s="610"/>
      <c r="T43" s="610"/>
      <c r="U43" s="610"/>
      <c r="V43" s="610"/>
      <c r="W43" s="610"/>
      <c r="X43" s="610"/>
      <c r="Y43" s="611"/>
      <c r="Z43" s="635">
        <v>4</v>
      </c>
      <c r="AA43" s="635"/>
      <c r="AB43" s="635"/>
      <c r="AC43" s="635"/>
      <c r="AD43" s="636" t="s">
        <v>232</v>
      </c>
      <c r="AE43" s="636"/>
      <c r="AF43" s="636"/>
      <c r="AG43" s="636"/>
      <c r="AH43" s="636"/>
      <c r="AI43" s="636"/>
      <c r="AJ43" s="636"/>
      <c r="AK43" s="636"/>
      <c r="AL43" s="612" t="s">
        <v>128</v>
      </c>
      <c r="AM43" s="613"/>
      <c r="AN43" s="613"/>
      <c r="AO43" s="637"/>
      <c r="CD43" s="606" t="s">
        <v>355</v>
      </c>
      <c r="CE43" s="607"/>
      <c r="CF43" s="607"/>
      <c r="CG43" s="607"/>
      <c r="CH43" s="607"/>
      <c r="CI43" s="607"/>
      <c r="CJ43" s="607"/>
      <c r="CK43" s="607"/>
      <c r="CL43" s="607"/>
      <c r="CM43" s="607"/>
      <c r="CN43" s="607"/>
      <c r="CO43" s="607"/>
      <c r="CP43" s="607"/>
      <c r="CQ43" s="608"/>
      <c r="CR43" s="609">
        <v>20248</v>
      </c>
      <c r="CS43" s="619"/>
      <c r="CT43" s="619"/>
      <c r="CU43" s="619"/>
      <c r="CV43" s="619"/>
      <c r="CW43" s="619"/>
      <c r="CX43" s="619"/>
      <c r="CY43" s="620"/>
      <c r="CZ43" s="612">
        <v>0.1</v>
      </c>
      <c r="DA43" s="621"/>
      <c r="DB43" s="621"/>
      <c r="DC43" s="622"/>
      <c r="DD43" s="615">
        <v>20248</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356</v>
      </c>
      <c r="C44" s="587"/>
      <c r="D44" s="587"/>
      <c r="E44" s="587"/>
      <c r="F44" s="587"/>
      <c r="G44" s="587"/>
      <c r="H44" s="587"/>
      <c r="I44" s="587"/>
      <c r="J44" s="587"/>
      <c r="K44" s="587"/>
      <c r="L44" s="587"/>
      <c r="M44" s="587"/>
      <c r="N44" s="587"/>
      <c r="O44" s="587"/>
      <c r="P44" s="587"/>
      <c r="Q44" s="588"/>
      <c r="R44" s="589">
        <v>17887291</v>
      </c>
      <c r="S44" s="623"/>
      <c r="T44" s="623"/>
      <c r="U44" s="623"/>
      <c r="V44" s="623"/>
      <c r="W44" s="623"/>
      <c r="X44" s="623"/>
      <c r="Y44" s="624"/>
      <c r="Z44" s="625">
        <v>100</v>
      </c>
      <c r="AA44" s="625"/>
      <c r="AB44" s="625"/>
      <c r="AC44" s="625"/>
      <c r="AD44" s="626">
        <v>10230388</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424723</v>
      </c>
      <c r="CS44" s="610"/>
      <c r="CT44" s="610"/>
      <c r="CU44" s="610"/>
      <c r="CV44" s="610"/>
      <c r="CW44" s="610"/>
      <c r="CX44" s="610"/>
      <c r="CY44" s="611"/>
      <c r="CZ44" s="612">
        <v>2.5</v>
      </c>
      <c r="DA44" s="613"/>
      <c r="DB44" s="613"/>
      <c r="DC44" s="614"/>
      <c r="DD44" s="615">
        <v>181848</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358</v>
      </c>
      <c r="CG45" s="607"/>
      <c r="CH45" s="607"/>
      <c r="CI45" s="607"/>
      <c r="CJ45" s="607"/>
      <c r="CK45" s="607"/>
      <c r="CL45" s="607"/>
      <c r="CM45" s="607"/>
      <c r="CN45" s="607"/>
      <c r="CO45" s="607"/>
      <c r="CP45" s="607"/>
      <c r="CQ45" s="608"/>
      <c r="CR45" s="609">
        <v>39146</v>
      </c>
      <c r="CS45" s="619"/>
      <c r="CT45" s="619"/>
      <c r="CU45" s="619"/>
      <c r="CV45" s="619"/>
      <c r="CW45" s="619"/>
      <c r="CX45" s="619"/>
      <c r="CY45" s="620"/>
      <c r="CZ45" s="612">
        <v>0.2</v>
      </c>
      <c r="DA45" s="621"/>
      <c r="DB45" s="621"/>
      <c r="DC45" s="622"/>
      <c r="DD45" s="615">
        <v>9221</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359</v>
      </c>
      <c r="CD46" s="631"/>
      <c r="CE46" s="632"/>
      <c r="CF46" s="606" t="s">
        <v>360</v>
      </c>
      <c r="CG46" s="607"/>
      <c r="CH46" s="607"/>
      <c r="CI46" s="607"/>
      <c r="CJ46" s="607"/>
      <c r="CK46" s="607"/>
      <c r="CL46" s="607"/>
      <c r="CM46" s="607"/>
      <c r="CN46" s="607"/>
      <c r="CO46" s="607"/>
      <c r="CP46" s="607"/>
      <c r="CQ46" s="608"/>
      <c r="CR46" s="609">
        <v>371161</v>
      </c>
      <c r="CS46" s="610"/>
      <c r="CT46" s="610"/>
      <c r="CU46" s="610"/>
      <c r="CV46" s="610"/>
      <c r="CW46" s="610"/>
      <c r="CX46" s="610"/>
      <c r="CY46" s="611"/>
      <c r="CZ46" s="612">
        <v>2.2000000000000002</v>
      </c>
      <c r="DA46" s="613"/>
      <c r="DB46" s="613"/>
      <c r="DC46" s="614"/>
      <c r="DD46" s="615">
        <v>158211</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v>416</v>
      </c>
      <c r="CS47" s="619"/>
      <c r="CT47" s="619"/>
      <c r="CU47" s="619"/>
      <c r="CV47" s="619"/>
      <c r="CW47" s="619"/>
      <c r="CX47" s="619"/>
      <c r="CY47" s="620"/>
      <c r="CZ47" s="612">
        <v>0</v>
      </c>
      <c r="DA47" s="621"/>
      <c r="DB47" s="621"/>
      <c r="DC47" s="622"/>
      <c r="DD47" s="615">
        <v>291</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128</v>
      </c>
      <c r="CS48" s="610"/>
      <c r="CT48" s="610"/>
      <c r="CU48" s="610"/>
      <c r="CV48" s="610"/>
      <c r="CW48" s="610"/>
      <c r="CX48" s="610"/>
      <c r="CY48" s="611"/>
      <c r="CZ48" s="612" t="s">
        <v>232</v>
      </c>
      <c r="DA48" s="613"/>
      <c r="DB48" s="613"/>
      <c r="DC48" s="614"/>
      <c r="DD48" s="615" t="s">
        <v>232</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365</v>
      </c>
      <c r="CE49" s="587"/>
      <c r="CF49" s="587"/>
      <c r="CG49" s="587"/>
      <c r="CH49" s="587"/>
      <c r="CI49" s="587"/>
      <c r="CJ49" s="587"/>
      <c r="CK49" s="587"/>
      <c r="CL49" s="587"/>
      <c r="CM49" s="587"/>
      <c r="CN49" s="587"/>
      <c r="CO49" s="587"/>
      <c r="CP49" s="587"/>
      <c r="CQ49" s="588"/>
      <c r="CR49" s="589">
        <v>16947118</v>
      </c>
      <c r="CS49" s="590"/>
      <c r="CT49" s="590"/>
      <c r="CU49" s="590"/>
      <c r="CV49" s="590"/>
      <c r="CW49" s="590"/>
      <c r="CX49" s="590"/>
      <c r="CY49" s="591"/>
      <c r="CZ49" s="592">
        <v>100</v>
      </c>
      <c r="DA49" s="593"/>
      <c r="DB49" s="593"/>
      <c r="DC49" s="594"/>
      <c r="DD49" s="595">
        <v>11963295</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HKPk/nGa4VgN1mYSnxEufjCtjkNOtRXY1p2ujACf23tM0fextqiWzkEwA3FxRh0DowLDChjfbwhO9fNmeGlfCQ==" saltValue="Mxau8xrqmNmPo51rs3wP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366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367</v>
      </c>
      <c r="DK2" s="1075"/>
      <c r="DL2" s="1075"/>
      <c r="DM2" s="1075"/>
      <c r="DN2" s="1075"/>
      <c r="DO2" s="1076"/>
      <c r="DP2" s="219"/>
      <c r="DQ2" s="1074" t="s">
        <v>368</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42" t="s">
        <v>369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15">
      <c r="A5" s="978" t="s">
        <v>371</v>
      </c>
      <c r="B5" s="979"/>
      <c r="C5" s="979"/>
      <c r="D5" s="979"/>
      <c r="E5" s="979"/>
      <c r="F5" s="979"/>
      <c r="G5" s="979"/>
      <c r="H5" s="979"/>
      <c r="I5" s="979"/>
      <c r="J5" s="979"/>
      <c r="K5" s="979"/>
      <c r="L5" s="979"/>
      <c r="M5" s="979"/>
      <c r="N5" s="979"/>
      <c r="O5" s="979"/>
      <c r="P5" s="980"/>
      <c r="Q5" s="984" t="s">
        <v>372</v>
      </c>
      <c r="R5" s="985"/>
      <c r="S5" s="985"/>
      <c r="T5" s="985"/>
      <c r="U5" s="986"/>
      <c r="V5" s="984" t="s">
        <v>373</v>
      </c>
      <c r="W5" s="985"/>
      <c r="X5" s="985"/>
      <c r="Y5" s="985"/>
      <c r="Z5" s="986"/>
      <c r="AA5" s="984" t="s">
        <v>374</v>
      </c>
      <c r="AB5" s="985"/>
      <c r="AC5" s="985"/>
      <c r="AD5" s="985"/>
      <c r="AE5" s="985"/>
      <c r="AF5" s="1077" t="s">
        <v>375</v>
      </c>
      <c r="AG5" s="985"/>
      <c r="AH5" s="985"/>
      <c r="AI5" s="985"/>
      <c r="AJ5" s="998"/>
      <c r="AK5" s="985" t="s">
        <v>376</v>
      </c>
      <c r="AL5" s="985"/>
      <c r="AM5" s="985"/>
      <c r="AN5" s="985"/>
      <c r="AO5" s="986"/>
      <c r="AP5" s="984" t="s">
        <v>377</v>
      </c>
      <c r="AQ5" s="985"/>
      <c r="AR5" s="985"/>
      <c r="AS5" s="985"/>
      <c r="AT5" s="986"/>
      <c r="AU5" s="984" t="s">
        <v>378</v>
      </c>
      <c r="AV5" s="985"/>
      <c r="AW5" s="985"/>
      <c r="AX5" s="985"/>
      <c r="AY5" s="998"/>
      <c r="AZ5" s="223"/>
      <c r="BA5" s="223"/>
      <c r="BB5" s="223"/>
      <c r="BC5" s="223"/>
      <c r="BD5" s="223"/>
      <c r="BE5" s="224"/>
      <c r="BF5" s="224"/>
      <c r="BG5" s="224"/>
      <c r="BH5" s="224"/>
      <c r="BI5" s="224"/>
      <c r="BJ5" s="224"/>
      <c r="BK5" s="224"/>
      <c r="BL5" s="224"/>
      <c r="BM5" s="224"/>
      <c r="BN5" s="224"/>
      <c r="BO5" s="224"/>
      <c r="BP5" s="224"/>
      <c r="BQ5" s="978" t="s">
        <v>379</v>
      </c>
      <c r="BR5" s="979"/>
      <c r="BS5" s="979"/>
      <c r="BT5" s="979"/>
      <c r="BU5" s="979"/>
      <c r="BV5" s="979"/>
      <c r="BW5" s="979"/>
      <c r="BX5" s="979"/>
      <c r="BY5" s="979"/>
      <c r="BZ5" s="979"/>
      <c r="CA5" s="979"/>
      <c r="CB5" s="979"/>
      <c r="CC5" s="979"/>
      <c r="CD5" s="979"/>
      <c r="CE5" s="979"/>
      <c r="CF5" s="979"/>
      <c r="CG5" s="980"/>
      <c r="CH5" s="984" t="s">
        <v>380</v>
      </c>
      <c r="CI5" s="985"/>
      <c r="CJ5" s="985"/>
      <c r="CK5" s="985"/>
      <c r="CL5" s="986"/>
      <c r="CM5" s="984" t="s">
        <v>381</v>
      </c>
      <c r="CN5" s="985"/>
      <c r="CO5" s="985"/>
      <c r="CP5" s="985"/>
      <c r="CQ5" s="986"/>
      <c r="CR5" s="984" t="s">
        <v>382</v>
      </c>
      <c r="CS5" s="985"/>
      <c r="CT5" s="985"/>
      <c r="CU5" s="985"/>
      <c r="CV5" s="986"/>
      <c r="CW5" s="984" t="s">
        <v>383</v>
      </c>
      <c r="CX5" s="985"/>
      <c r="CY5" s="985"/>
      <c r="CZ5" s="985"/>
      <c r="DA5" s="986"/>
      <c r="DB5" s="984" t="s">
        <v>384</v>
      </c>
      <c r="DC5" s="985"/>
      <c r="DD5" s="985"/>
      <c r="DE5" s="985"/>
      <c r="DF5" s="986"/>
      <c r="DG5" s="1067" t="s">
        <v>385</v>
      </c>
      <c r="DH5" s="1068"/>
      <c r="DI5" s="1068"/>
      <c r="DJ5" s="1068"/>
      <c r="DK5" s="1069"/>
      <c r="DL5" s="1067" t="s">
        <v>386</v>
      </c>
      <c r="DM5" s="1068"/>
      <c r="DN5" s="1068"/>
      <c r="DO5" s="1068"/>
      <c r="DP5" s="1069"/>
      <c r="DQ5" s="984" t="s">
        <v>387</v>
      </c>
      <c r="DR5" s="985"/>
      <c r="DS5" s="985"/>
      <c r="DT5" s="985"/>
      <c r="DU5" s="986"/>
      <c r="DV5" s="984" t="s">
        <v>378</v>
      </c>
      <c r="DW5" s="985"/>
      <c r="DX5" s="985"/>
      <c r="DY5" s="985"/>
      <c r="DZ5" s="998"/>
      <c r="EA5" s="225"/>
    </row>
    <row r="6" spans="1:131" s="226"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5"/>
    </row>
    <row r="7" spans="1:131" s="226" customFormat="1" ht="26.25" customHeight="1" thickTop="1" x14ac:dyDescent="0.15">
      <c r="A7" s="227">
        <v>1</v>
      </c>
      <c r="B7" s="1030" t="s">
        <v>388</v>
      </c>
      <c r="C7" s="1031"/>
      <c r="D7" s="1031"/>
      <c r="E7" s="1031"/>
      <c r="F7" s="1031"/>
      <c r="G7" s="1031"/>
      <c r="H7" s="1031"/>
      <c r="I7" s="1031"/>
      <c r="J7" s="1031"/>
      <c r="K7" s="1031"/>
      <c r="L7" s="1031"/>
      <c r="M7" s="1031"/>
      <c r="N7" s="1031"/>
      <c r="O7" s="1031"/>
      <c r="P7" s="1032"/>
      <c r="Q7" s="1085">
        <v>17824</v>
      </c>
      <c r="R7" s="1086"/>
      <c r="S7" s="1086"/>
      <c r="T7" s="1086"/>
      <c r="U7" s="1086"/>
      <c r="V7" s="1086">
        <v>16929</v>
      </c>
      <c r="W7" s="1086"/>
      <c r="X7" s="1086"/>
      <c r="Y7" s="1086"/>
      <c r="Z7" s="1086"/>
      <c r="AA7" s="1086">
        <v>895</v>
      </c>
      <c r="AB7" s="1086"/>
      <c r="AC7" s="1086"/>
      <c r="AD7" s="1086"/>
      <c r="AE7" s="1087"/>
      <c r="AF7" s="1088">
        <v>850</v>
      </c>
      <c r="AG7" s="1089"/>
      <c r="AH7" s="1089"/>
      <c r="AI7" s="1089"/>
      <c r="AJ7" s="1090"/>
      <c r="AK7" s="1091">
        <v>92</v>
      </c>
      <c r="AL7" s="1092"/>
      <c r="AM7" s="1092"/>
      <c r="AN7" s="1092"/>
      <c r="AO7" s="1092"/>
      <c r="AP7" s="1092">
        <v>14764</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7">
        <v>1</v>
      </c>
      <c r="BR7" s="228"/>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5"/>
    </row>
    <row r="8" spans="1:131" s="226" customFormat="1" ht="26.25" customHeight="1" x14ac:dyDescent="0.15">
      <c r="A8" s="229">
        <v>2</v>
      </c>
      <c r="B8" s="1013" t="s">
        <v>389</v>
      </c>
      <c r="C8" s="1014"/>
      <c r="D8" s="1014"/>
      <c r="E8" s="1014"/>
      <c r="F8" s="1014"/>
      <c r="G8" s="1014"/>
      <c r="H8" s="1014"/>
      <c r="I8" s="1014"/>
      <c r="J8" s="1014"/>
      <c r="K8" s="1014"/>
      <c r="L8" s="1014"/>
      <c r="M8" s="1014"/>
      <c r="N8" s="1014"/>
      <c r="O8" s="1014"/>
      <c r="P8" s="1015"/>
      <c r="Q8" s="1021">
        <v>175</v>
      </c>
      <c r="R8" s="1022"/>
      <c r="S8" s="1022"/>
      <c r="T8" s="1022"/>
      <c r="U8" s="1022"/>
      <c r="V8" s="1022">
        <v>130</v>
      </c>
      <c r="W8" s="1022"/>
      <c r="X8" s="1022"/>
      <c r="Y8" s="1022"/>
      <c r="Z8" s="1022"/>
      <c r="AA8" s="1022">
        <v>45</v>
      </c>
      <c r="AB8" s="1022"/>
      <c r="AC8" s="1022"/>
      <c r="AD8" s="1022"/>
      <c r="AE8" s="1023"/>
      <c r="AF8" s="1018">
        <v>32</v>
      </c>
      <c r="AG8" s="1019"/>
      <c r="AH8" s="1019"/>
      <c r="AI8" s="1019"/>
      <c r="AJ8" s="1020"/>
      <c r="AK8" s="1063">
        <v>111</v>
      </c>
      <c r="AL8" s="1064"/>
      <c r="AM8" s="1064"/>
      <c r="AN8" s="1064"/>
      <c r="AO8" s="1064"/>
      <c r="AP8" s="1064">
        <v>852</v>
      </c>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5"/>
    </row>
    <row r="9" spans="1:131" s="226" customFormat="1" ht="26.25" customHeight="1" x14ac:dyDescent="0.15">
      <c r="A9" s="229">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5"/>
    </row>
    <row r="10" spans="1:131" s="226" customFormat="1" ht="26.25" customHeight="1" x14ac:dyDescent="0.15">
      <c r="A10" s="229">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5"/>
    </row>
    <row r="11" spans="1:131" s="226" customFormat="1" ht="26.25" customHeight="1" x14ac:dyDescent="0.15">
      <c r="A11" s="229">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5"/>
    </row>
    <row r="12" spans="1:131" s="226" customFormat="1" ht="26.25" customHeight="1" x14ac:dyDescent="0.15">
      <c r="A12" s="229">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5"/>
    </row>
    <row r="13" spans="1:131" s="226" customFormat="1" ht="26.25" customHeight="1" x14ac:dyDescent="0.15">
      <c r="A13" s="229">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5"/>
    </row>
    <row r="14" spans="1:131" s="226" customFormat="1" ht="26.25" customHeight="1" x14ac:dyDescent="0.15">
      <c r="A14" s="229">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5"/>
    </row>
    <row r="15" spans="1:131" s="226" customFormat="1" ht="26.25" customHeight="1" x14ac:dyDescent="0.15">
      <c r="A15" s="229">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5"/>
    </row>
    <row r="16" spans="1:131" s="226" customFormat="1" ht="26.25" customHeight="1" x14ac:dyDescent="0.15">
      <c r="A16" s="229">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5"/>
    </row>
    <row r="17" spans="1:131" s="226" customFormat="1" ht="26.25" customHeight="1" x14ac:dyDescent="0.15">
      <c r="A17" s="229">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5"/>
    </row>
    <row r="18" spans="1:131" s="226" customFormat="1" ht="26.25" customHeight="1" x14ac:dyDescent="0.15">
      <c r="A18" s="229">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5"/>
    </row>
    <row r="19" spans="1:131" s="226" customFormat="1" ht="26.25" customHeight="1" x14ac:dyDescent="0.15">
      <c r="A19" s="229">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5"/>
    </row>
    <row r="20" spans="1:131" s="226" customFormat="1" ht="26.25" customHeight="1" x14ac:dyDescent="0.15">
      <c r="A20" s="229">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5"/>
    </row>
    <row r="21" spans="1:131" s="226" customFormat="1" ht="26.25" customHeight="1" thickBot="1" x14ac:dyDescent="0.2">
      <c r="A21" s="229">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5"/>
    </row>
    <row r="22" spans="1:131" s="226" customFormat="1" ht="26.25" customHeight="1" x14ac:dyDescent="0.15">
      <c r="A22" s="229">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390</v>
      </c>
      <c r="BA22" s="1011"/>
      <c r="BB22" s="1011"/>
      <c r="BC22" s="1011"/>
      <c r="BD22" s="1012"/>
      <c r="BE22" s="224"/>
      <c r="BF22" s="224"/>
      <c r="BG22" s="224"/>
      <c r="BH22" s="224"/>
      <c r="BI22" s="224"/>
      <c r="BJ22" s="224"/>
      <c r="BK22" s="224"/>
      <c r="BL22" s="224"/>
      <c r="BM22" s="224"/>
      <c r="BN22" s="224"/>
      <c r="BO22" s="224"/>
      <c r="BP22" s="224"/>
      <c r="BQ22" s="229">
        <v>16</v>
      </c>
      <c r="BR22" s="230"/>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5"/>
    </row>
    <row r="23" spans="1:131" s="226" customFormat="1" ht="26.25" customHeight="1" thickBot="1" x14ac:dyDescent="0.2">
      <c r="A23" s="231" t="s">
        <v>391</v>
      </c>
      <c r="B23" s="920" t="s">
        <v>392</v>
      </c>
      <c r="C23" s="921"/>
      <c r="D23" s="921"/>
      <c r="E23" s="921"/>
      <c r="F23" s="921"/>
      <c r="G23" s="921"/>
      <c r="H23" s="921"/>
      <c r="I23" s="921"/>
      <c r="J23" s="921"/>
      <c r="K23" s="921"/>
      <c r="L23" s="921"/>
      <c r="M23" s="921"/>
      <c r="N23" s="921"/>
      <c r="O23" s="921"/>
      <c r="P23" s="931"/>
      <c r="Q23" s="1050">
        <v>17887</v>
      </c>
      <c r="R23" s="1044"/>
      <c r="S23" s="1044"/>
      <c r="T23" s="1044"/>
      <c r="U23" s="1044"/>
      <c r="V23" s="1044">
        <v>16947</v>
      </c>
      <c r="W23" s="1044"/>
      <c r="X23" s="1044"/>
      <c r="Y23" s="1044"/>
      <c r="Z23" s="1044"/>
      <c r="AA23" s="1044">
        <v>940</v>
      </c>
      <c r="AB23" s="1044"/>
      <c r="AC23" s="1044"/>
      <c r="AD23" s="1044"/>
      <c r="AE23" s="1051"/>
      <c r="AF23" s="1052">
        <v>883</v>
      </c>
      <c r="AG23" s="1044"/>
      <c r="AH23" s="1044"/>
      <c r="AI23" s="1044"/>
      <c r="AJ23" s="1053"/>
      <c r="AK23" s="1054"/>
      <c r="AL23" s="1055"/>
      <c r="AM23" s="1055"/>
      <c r="AN23" s="1055"/>
      <c r="AO23" s="1055"/>
      <c r="AP23" s="1044">
        <v>15616</v>
      </c>
      <c r="AQ23" s="1044"/>
      <c r="AR23" s="1044"/>
      <c r="AS23" s="1044"/>
      <c r="AT23" s="1044"/>
      <c r="AU23" s="1045"/>
      <c r="AV23" s="1045"/>
      <c r="AW23" s="1045"/>
      <c r="AX23" s="1045"/>
      <c r="AY23" s="1046"/>
      <c r="AZ23" s="1047" t="s">
        <v>393</v>
      </c>
      <c r="BA23" s="1048"/>
      <c r="BB23" s="1048"/>
      <c r="BC23" s="1048"/>
      <c r="BD23" s="1049"/>
      <c r="BE23" s="224"/>
      <c r="BF23" s="224"/>
      <c r="BG23" s="224"/>
      <c r="BH23" s="224"/>
      <c r="BI23" s="224"/>
      <c r="BJ23" s="224"/>
      <c r="BK23" s="224"/>
      <c r="BL23" s="224"/>
      <c r="BM23" s="224"/>
      <c r="BN23" s="224"/>
      <c r="BO23" s="224"/>
      <c r="BP23" s="224"/>
      <c r="BQ23" s="229">
        <v>17</v>
      </c>
      <c r="BR23" s="230"/>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5"/>
    </row>
    <row r="24" spans="1:131" s="226" customFormat="1" ht="26.25" customHeight="1" x14ac:dyDescent="0.15">
      <c r="A24" s="1043" t="s">
        <v>394</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5"/>
    </row>
    <row r="25" spans="1:131" ht="26.25" customHeight="1" thickBot="1" x14ac:dyDescent="0.2">
      <c r="A25" s="1042" t="s">
        <v>395</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371</v>
      </c>
      <c r="B26" s="979"/>
      <c r="C26" s="979"/>
      <c r="D26" s="979"/>
      <c r="E26" s="979"/>
      <c r="F26" s="979"/>
      <c r="G26" s="979"/>
      <c r="H26" s="979"/>
      <c r="I26" s="979"/>
      <c r="J26" s="979"/>
      <c r="K26" s="979"/>
      <c r="L26" s="979"/>
      <c r="M26" s="979"/>
      <c r="N26" s="979"/>
      <c r="O26" s="979"/>
      <c r="P26" s="980"/>
      <c r="Q26" s="984" t="s">
        <v>396</v>
      </c>
      <c r="R26" s="985"/>
      <c r="S26" s="985"/>
      <c r="T26" s="985"/>
      <c r="U26" s="986"/>
      <c r="V26" s="984" t="s">
        <v>397</v>
      </c>
      <c r="W26" s="985"/>
      <c r="X26" s="985"/>
      <c r="Y26" s="985"/>
      <c r="Z26" s="986"/>
      <c r="AA26" s="984" t="s">
        <v>398</v>
      </c>
      <c r="AB26" s="985"/>
      <c r="AC26" s="985"/>
      <c r="AD26" s="985"/>
      <c r="AE26" s="985"/>
      <c r="AF26" s="1038" t="s">
        <v>399</v>
      </c>
      <c r="AG26" s="991"/>
      <c r="AH26" s="991"/>
      <c r="AI26" s="991"/>
      <c r="AJ26" s="1039"/>
      <c r="AK26" s="985" t="s">
        <v>400</v>
      </c>
      <c r="AL26" s="985"/>
      <c r="AM26" s="985"/>
      <c r="AN26" s="985"/>
      <c r="AO26" s="986"/>
      <c r="AP26" s="984" t="s">
        <v>401</v>
      </c>
      <c r="AQ26" s="985"/>
      <c r="AR26" s="985"/>
      <c r="AS26" s="985"/>
      <c r="AT26" s="986"/>
      <c r="AU26" s="984" t="s">
        <v>402</v>
      </c>
      <c r="AV26" s="985"/>
      <c r="AW26" s="985"/>
      <c r="AX26" s="985"/>
      <c r="AY26" s="986"/>
      <c r="AZ26" s="984" t="s">
        <v>403</v>
      </c>
      <c r="BA26" s="985"/>
      <c r="BB26" s="985"/>
      <c r="BC26" s="985"/>
      <c r="BD26" s="986"/>
      <c r="BE26" s="984" t="s">
        <v>378</v>
      </c>
      <c r="BF26" s="985"/>
      <c r="BG26" s="985"/>
      <c r="BH26" s="985"/>
      <c r="BI26" s="998"/>
      <c r="BJ26" s="223"/>
      <c r="BK26" s="223"/>
      <c r="BL26" s="223"/>
      <c r="BM26" s="223"/>
      <c r="BN26" s="223"/>
      <c r="BO26" s="232"/>
      <c r="BP26" s="232"/>
      <c r="BQ26" s="229">
        <v>20</v>
      </c>
      <c r="BR26" s="230"/>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2"/>
      <c r="BP27" s="232"/>
      <c r="BQ27" s="229">
        <v>21</v>
      </c>
      <c r="BR27" s="230"/>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3">
        <v>1</v>
      </c>
      <c r="B28" s="1030" t="s">
        <v>404</v>
      </c>
      <c r="C28" s="1031"/>
      <c r="D28" s="1031"/>
      <c r="E28" s="1031"/>
      <c r="F28" s="1031"/>
      <c r="G28" s="1031"/>
      <c r="H28" s="1031"/>
      <c r="I28" s="1031"/>
      <c r="J28" s="1031"/>
      <c r="K28" s="1031"/>
      <c r="L28" s="1031"/>
      <c r="M28" s="1031"/>
      <c r="N28" s="1031"/>
      <c r="O28" s="1031"/>
      <c r="P28" s="1032"/>
      <c r="Q28" s="1033">
        <v>5340</v>
      </c>
      <c r="R28" s="1034"/>
      <c r="S28" s="1034"/>
      <c r="T28" s="1034"/>
      <c r="U28" s="1034"/>
      <c r="V28" s="1034">
        <v>5286</v>
      </c>
      <c r="W28" s="1034"/>
      <c r="X28" s="1034"/>
      <c r="Y28" s="1034"/>
      <c r="Z28" s="1034"/>
      <c r="AA28" s="1034">
        <v>55</v>
      </c>
      <c r="AB28" s="1034"/>
      <c r="AC28" s="1034"/>
      <c r="AD28" s="1034"/>
      <c r="AE28" s="1035"/>
      <c r="AF28" s="1036">
        <v>55</v>
      </c>
      <c r="AG28" s="1034"/>
      <c r="AH28" s="1034"/>
      <c r="AI28" s="1034"/>
      <c r="AJ28" s="1037"/>
      <c r="AK28" s="1025">
        <v>454</v>
      </c>
      <c r="AL28" s="1026"/>
      <c r="AM28" s="1026"/>
      <c r="AN28" s="1026"/>
      <c r="AO28" s="1026"/>
      <c r="AP28" s="1026" t="s">
        <v>540</v>
      </c>
      <c r="AQ28" s="1026"/>
      <c r="AR28" s="1026"/>
      <c r="AS28" s="1026"/>
      <c r="AT28" s="1026"/>
      <c r="AU28" s="1026" t="s">
        <v>540</v>
      </c>
      <c r="AV28" s="1026"/>
      <c r="AW28" s="1026"/>
      <c r="AX28" s="1026"/>
      <c r="AY28" s="1026"/>
      <c r="AZ28" s="1027" t="s">
        <v>540</v>
      </c>
      <c r="BA28" s="1027"/>
      <c r="BB28" s="1027"/>
      <c r="BC28" s="1027"/>
      <c r="BD28" s="1027"/>
      <c r="BE28" s="1028"/>
      <c r="BF28" s="1028"/>
      <c r="BG28" s="1028"/>
      <c r="BH28" s="1028"/>
      <c r="BI28" s="1029"/>
      <c r="BJ28" s="223"/>
      <c r="BK28" s="223"/>
      <c r="BL28" s="223"/>
      <c r="BM28" s="223"/>
      <c r="BN28" s="223"/>
      <c r="BO28" s="232"/>
      <c r="BP28" s="232"/>
      <c r="BQ28" s="229">
        <v>22</v>
      </c>
      <c r="BR28" s="230"/>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3">
        <v>2</v>
      </c>
      <c r="B29" s="1013" t="s">
        <v>405</v>
      </c>
      <c r="C29" s="1014"/>
      <c r="D29" s="1014"/>
      <c r="E29" s="1014"/>
      <c r="F29" s="1014"/>
      <c r="G29" s="1014"/>
      <c r="H29" s="1014"/>
      <c r="I29" s="1014"/>
      <c r="J29" s="1014"/>
      <c r="K29" s="1014"/>
      <c r="L29" s="1014"/>
      <c r="M29" s="1014"/>
      <c r="N29" s="1014"/>
      <c r="O29" s="1014"/>
      <c r="P29" s="1015"/>
      <c r="Q29" s="1021">
        <v>648</v>
      </c>
      <c r="R29" s="1022"/>
      <c r="S29" s="1022"/>
      <c r="T29" s="1022"/>
      <c r="U29" s="1022"/>
      <c r="V29" s="1022">
        <v>643</v>
      </c>
      <c r="W29" s="1022"/>
      <c r="X29" s="1022"/>
      <c r="Y29" s="1022"/>
      <c r="Z29" s="1022"/>
      <c r="AA29" s="1022">
        <v>5</v>
      </c>
      <c r="AB29" s="1022"/>
      <c r="AC29" s="1022"/>
      <c r="AD29" s="1022"/>
      <c r="AE29" s="1023"/>
      <c r="AF29" s="1018">
        <v>5</v>
      </c>
      <c r="AG29" s="1019"/>
      <c r="AH29" s="1019"/>
      <c r="AI29" s="1019"/>
      <c r="AJ29" s="1020"/>
      <c r="AK29" s="963">
        <v>116</v>
      </c>
      <c r="AL29" s="954"/>
      <c r="AM29" s="954"/>
      <c r="AN29" s="954"/>
      <c r="AO29" s="954"/>
      <c r="AP29" s="954" t="s">
        <v>540</v>
      </c>
      <c r="AQ29" s="954"/>
      <c r="AR29" s="954"/>
      <c r="AS29" s="954"/>
      <c r="AT29" s="954"/>
      <c r="AU29" s="954" t="s">
        <v>540</v>
      </c>
      <c r="AV29" s="954"/>
      <c r="AW29" s="954"/>
      <c r="AX29" s="954"/>
      <c r="AY29" s="954"/>
      <c r="AZ29" s="1024" t="s">
        <v>540</v>
      </c>
      <c r="BA29" s="1024"/>
      <c r="BB29" s="1024"/>
      <c r="BC29" s="1024"/>
      <c r="BD29" s="1024"/>
      <c r="BE29" s="955"/>
      <c r="BF29" s="955"/>
      <c r="BG29" s="955"/>
      <c r="BH29" s="955"/>
      <c r="BI29" s="956"/>
      <c r="BJ29" s="223"/>
      <c r="BK29" s="223"/>
      <c r="BL29" s="223"/>
      <c r="BM29" s="223"/>
      <c r="BN29" s="223"/>
      <c r="BO29" s="232"/>
      <c r="BP29" s="232"/>
      <c r="BQ29" s="229">
        <v>23</v>
      </c>
      <c r="BR29" s="230"/>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3">
        <v>3</v>
      </c>
      <c r="B30" s="1013" t="s">
        <v>406</v>
      </c>
      <c r="C30" s="1014"/>
      <c r="D30" s="1014"/>
      <c r="E30" s="1014"/>
      <c r="F30" s="1014"/>
      <c r="G30" s="1014"/>
      <c r="H30" s="1014"/>
      <c r="I30" s="1014"/>
      <c r="J30" s="1014"/>
      <c r="K30" s="1014"/>
      <c r="L30" s="1014"/>
      <c r="M30" s="1014"/>
      <c r="N30" s="1014"/>
      <c r="O30" s="1014"/>
      <c r="P30" s="1015"/>
      <c r="Q30" s="1021">
        <v>4585</v>
      </c>
      <c r="R30" s="1022"/>
      <c r="S30" s="1022"/>
      <c r="T30" s="1022"/>
      <c r="U30" s="1022"/>
      <c r="V30" s="1022">
        <v>4391</v>
      </c>
      <c r="W30" s="1022"/>
      <c r="X30" s="1022"/>
      <c r="Y30" s="1022"/>
      <c r="Z30" s="1022"/>
      <c r="AA30" s="1022">
        <v>194</v>
      </c>
      <c r="AB30" s="1022"/>
      <c r="AC30" s="1022"/>
      <c r="AD30" s="1022"/>
      <c r="AE30" s="1023"/>
      <c r="AF30" s="1018">
        <v>194</v>
      </c>
      <c r="AG30" s="1019"/>
      <c r="AH30" s="1019"/>
      <c r="AI30" s="1019"/>
      <c r="AJ30" s="1020"/>
      <c r="AK30" s="963">
        <v>712</v>
      </c>
      <c r="AL30" s="954"/>
      <c r="AM30" s="954"/>
      <c r="AN30" s="954"/>
      <c r="AO30" s="954"/>
      <c r="AP30" s="954" t="s">
        <v>540</v>
      </c>
      <c r="AQ30" s="954"/>
      <c r="AR30" s="954"/>
      <c r="AS30" s="954"/>
      <c r="AT30" s="954"/>
      <c r="AU30" s="954" t="s">
        <v>540</v>
      </c>
      <c r="AV30" s="954"/>
      <c r="AW30" s="954"/>
      <c r="AX30" s="954"/>
      <c r="AY30" s="954"/>
      <c r="AZ30" s="1024" t="s">
        <v>540</v>
      </c>
      <c r="BA30" s="1024"/>
      <c r="BB30" s="1024"/>
      <c r="BC30" s="1024"/>
      <c r="BD30" s="1024"/>
      <c r="BE30" s="955"/>
      <c r="BF30" s="955"/>
      <c r="BG30" s="955"/>
      <c r="BH30" s="955"/>
      <c r="BI30" s="956"/>
      <c r="BJ30" s="223"/>
      <c r="BK30" s="223"/>
      <c r="BL30" s="223"/>
      <c r="BM30" s="223"/>
      <c r="BN30" s="223"/>
      <c r="BO30" s="232"/>
      <c r="BP30" s="232"/>
      <c r="BQ30" s="229">
        <v>24</v>
      </c>
      <c r="BR30" s="230"/>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3">
        <v>4</v>
      </c>
      <c r="B31" s="1013" t="s">
        <v>407</v>
      </c>
      <c r="C31" s="1014"/>
      <c r="D31" s="1014"/>
      <c r="E31" s="1014"/>
      <c r="F31" s="1014"/>
      <c r="G31" s="1014"/>
      <c r="H31" s="1014"/>
      <c r="I31" s="1014"/>
      <c r="J31" s="1014"/>
      <c r="K31" s="1014"/>
      <c r="L31" s="1014"/>
      <c r="M31" s="1014"/>
      <c r="N31" s="1014"/>
      <c r="O31" s="1014"/>
      <c r="P31" s="1015"/>
      <c r="Q31" s="1021">
        <v>27</v>
      </c>
      <c r="R31" s="1022"/>
      <c r="S31" s="1022"/>
      <c r="T31" s="1022"/>
      <c r="U31" s="1022"/>
      <c r="V31" s="1022">
        <v>25</v>
      </c>
      <c r="W31" s="1022"/>
      <c r="X31" s="1022"/>
      <c r="Y31" s="1022"/>
      <c r="Z31" s="1022"/>
      <c r="AA31" s="1022">
        <v>2</v>
      </c>
      <c r="AB31" s="1022"/>
      <c r="AC31" s="1022"/>
      <c r="AD31" s="1022"/>
      <c r="AE31" s="1023"/>
      <c r="AF31" s="1018">
        <v>2</v>
      </c>
      <c r="AG31" s="1019"/>
      <c r="AH31" s="1019"/>
      <c r="AI31" s="1019"/>
      <c r="AJ31" s="1020"/>
      <c r="AK31" s="963">
        <v>5</v>
      </c>
      <c r="AL31" s="954"/>
      <c r="AM31" s="954"/>
      <c r="AN31" s="954"/>
      <c r="AO31" s="954"/>
      <c r="AP31" s="954" t="s">
        <v>540</v>
      </c>
      <c r="AQ31" s="954"/>
      <c r="AR31" s="954"/>
      <c r="AS31" s="954"/>
      <c r="AT31" s="954"/>
      <c r="AU31" s="954" t="s">
        <v>540</v>
      </c>
      <c r="AV31" s="954"/>
      <c r="AW31" s="954"/>
      <c r="AX31" s="954"/>
      <c r="AY31" s="954"/>
      <c r="AZ31" s="1024" t="s">
        <v>540</v>
      </c>
      <c r="BA31" s="1024"/>
      <c r="BB31" s="1024"/>
      <c r="BC31" s="1024"/>
      <c r="BD31" s="1024"/>
      <c r="BE31" s="955"/>
      <c r="BF31" s="955"/>
      <c r="BG31" s="955"/>
      <c r="BH31" s="955"/>
      <c r="BI31" s="956"/>
      <c r="BJ31" s="223"/>
      <c r="BK31" s="223"/>
      <c r="BL31" s="223"/>
      <c r="BM31" s="223"/>
      <c r="BN31" s="223"/>
      <c r="BO31" s="232"/>
      <c r="BP31" s="232"/>
      <c r="BQ31" s="229">
        <v>25</v>
      </c>
      <c r="BR31" s="230"/>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3">
        <v>5</v>
      </c>
      <c r="B32" s="1013" t="s">
        <v>408</v>
      </c>
      <c r="C32" s="1014"/>
      <c r="D32" s="1014"/>
      <c r="E32" s="1014"/>
      <c r="F32" s="1014"/>
      <c r="G32" s="1014"/>
      <c r="H32" s="1014"/>
      <c r="I32" s="1014"/>
      <c r="J32" s="1014"/>
      <c r="K32" s="1014"/>
      <c r="L32" s="1014"/>
      <c r="M32" s="1014"/>
      <c r="N32" s="1014"/>
      <c r="O32" s="1014"/>
      <c r="P32" s="1015"/>
      <c r="Q32" s="1021">
        <v>687</v>
      </c>
      <c r="R32" s="1022"/>
      <c r="S32" s="1022"/>
      <c r="T32" s="1022"/>
      <c r="U32" s="1022"/>
      <c r="V32" s="1022">
        <v>672</v>
      </c>
      <c r="W32" s="1022"/>
      <c r="X32" s="1022"/>
      <c r="Y32" s="1022"/>
      <c r="Z32" s="1022"/>
      <c r="AA32" s="1022">
        <v>14</v>
      </c>
      <c r="AB32" s="1022"/>
      <c r="AC32" s="1022"/>
      <c r="AD32" s="1022"/>
      <c r="AE32" s="1023"/>
      <c r="AF32" s="1018">
        <v>363</v>
      </c>
      <c r="AG32" s="1019"/>
      <c r="AH32" s="1019"/>
      <c r="AI32" s="1019"/>
      <c r="AJ32" s="1020"/>
      <c r="AK32" s="963">
        <v>1</v>
      </c>
      <c r="AL32" s="954"/>
      <c r="AM32" s="954"/>
      <c r="AN32" s="954"/>
      <c r="AO32" s="954"/>
      <c r="AP32" s="954">
        <v>131</v>
      </c>
      <c r="AQ32" s="954"/>
      <c r="AR32" s="954"/>
      <c r="AS32" s="954"/>
      <c r="AT32" s="954"/>
      <c r="AU32" s="954">
        <v>0</v>
      </c>
      <c r="AV32" s="954"/>
      <c r="AW32" s="954"/>
      <c r="AX32" s="954"/>
      <c r="AY32" s="954"/>
      <c r="AZ32" s="1024" t="s">
        <v>540</v>
      </c>
      <c r="BA32" s="1024"/>
      <c r="BB32" s="1024"/>
      <c r="BC32" s="1024"/>
      <c r="BD32" s="1024"/>
      <c r="BE32" s="955" t="s">
        <v>409</v>
      </c>
      <c r="BF32" s="955"/>
      <c r="BG32" s="955"/>
      <c r="BH32" s="955"/>
      <c r="BI32" s="956"/>
      <c r="BJ32" s="223"/>
      <c r="BK32" s="223"/>
      <c r="BL32" s="223"/>
      <c r="BM32" s="223"/>
      <c r="BN32" s="223"/>
      <c r="BO32" s="232"/>
      <c r="BP32" s="232"/>
      <c r="BQ32" s="229">
        <v>26</v>
      </c>
      <c r="BR32" s="230"/>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3">
        <v>6</v>
      </c>
      <c r="B33" s="1013" t="s">
        <v>410</v>
      </c>
      <c r="C33" s="1014"/>
      <c r="D33" s="1014"/>
      <c r="E33" s="1014"/>
      <c r="F33" s="1014"/>
      <c r="G33" s="1014"/>
      <c r="H33" s="1014"/>
      <c r="I33" s="1014"/>
      <c r="J33" s="1014"/>
      <c r="K33" s="1014"/>
      <c r="L33" s="1014"/>
      <c r="M33" s="1014"/>
      <c r="N33" s="1014"/>
      <c r="O33" s="1014"/>
      <c r="P33" s="1015"/>
      <c r="Q33" s="1021">
        <v>2786</v>
      </c>
      <c r="R33" s="1022"/>
      <c r="S33" s="1022"/>
      <c r="T33" s="1022"/>
      <c r="U33" s="1022"/>
      <c r="V33" s="1022">
        <v>2653</v>
      </c>
      <c r="W33" s="1022"/>
      <c r="X33" s="1022"/>
      <c r="Y33" s="1022"/>
      <c r="Z33" s="1022"/>
      <c r="AA33" s="1022">
        <v>133</v>
      </c>
      <c r="AB33" s="1022"/>
      <c r="AC33" s="1022"/>
      <c r="AD33" s="1022"/>
      <c r="AE33" s="1023"/>
      <c r="AF33" s="1018">
        <v>413</v>
      </c>
      <c r="AG33" s="1019"/>
      <c r="AH33" s="1019"/>
      <c r="AI33" s="1019"/>
      <c r="AJ33" s="1020"/>
      <c r="AK33" s="963">
        <v>481</v>
      </c>
      <c r="AL33" s="954"/>
      <c r="AM33" s="954"/>
      <c r="AN33" s="954"/>
      <c r="AO33" s="954"/>
      <c r="AP33" s="954">
        <v>630</v>
      </c>
      <c r="AQ33" s="954"/>
      <c r="AR33" s="954"/>
      <c r="AS33" s="954"/>
      <c r="AT33" s="954"/>
      <c r="AU33" s="954">
        <v>394</v>
      </c>
      <c r="AV33" s="954"/>
      <c r="AW33" s="954"/>
      <c r="AX33" s="954"/>
      <c r="AY33" s="954"/>
      <c r="AZ33" s="1024" t="s">
        <v>540</v>
      </c>
      <c r="BA33" s="1024"/>
      <c r="BB33" s="1024"/>
      <c r="BC33" s="1024"/>
      <c r="BD33" s="1024"/>
      <c r="BE33" s="955" t="s">
        <v>409</v>
      </c>
      <c r="BF33" s="955"/>
      <c r="BG33" s="955"/>
      <c r="BH33" s="955"/>
      <c r="BI33" s="956"/>
      <c r="BJ33" s="223"/>
      <c r="BK33" s="223"/>
      <c r="BL33" s="223"/>
      <c r="BM33" s="223"/>
      <c r="BN33" s="223"/>
      <c r="BO33" s="232"/>
      <c r="BP33" s="232"/>
      <c r="BQ33" s="229">
        <v>27</v>
      </c>
      <c r="BR33" s="230"/>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3">
        <v>7</v>
      </c>
      <c r="B34" s="1013" t="s">
        <v>411</v>
      </c>
      <c r="C34" s="1014"/>
      <c r="D34" s="1014"/>
      <c r="E34" s="1014"/>
      <c r="F34" s="1014"/>
      <c r="G34" s="1014"/>
      <c r="H34" s="1014"/>
      <c r="I34" s="1014"/>
      <c r="J34" s="1014"/>
      <c r="K34" s="1014"/>
      <c r="L34" s="1014"/>
      <c r="M34" s="1014"/>
      <c r="N34" s="1014"/>
      <c r="O34" s="1014"/>
      <c r="P34" s="1015"/>
      <c r="Q34" s="1021">
        <v>1798</v>
      </c>
      <c r="R34" s="1022"/>
      <c r="S34" s="1022"/>
      <c r="T34" s="1022"/>
      <c r="U34" s="1022"/>
      <c r="V34" s="1022">
        <v>1752</v>
      </c>
      <c r="W34" s="1022"/>
      <c r="X34" s="1022"/>
      <c r="Y34" s="1022"/>
      <c r="Z34" s="1022"/>
      <c r="AA34" s="1022">
        <v>45</v>
      </c>
      <c r="AB34" s="1022"/>
      <c r="AC34" s="1022"/>
      <c r="AD34" s="1022"/>
      <c r="AE34" s="1023"/>
      <c r="AF34" s="1018">
        <v>92</v>
      </c>
      <c r="AG34" s="1019"/>
      <c r="AH34" s="1019"/>
      <c r="AI34" s="1019"/>
      <c r="AJ34" s="1020"/>
      <c r="AK34" s="963">
        <v>503</v>
      </c>
      <c r="AL34" s="954"/>
      <c r="AM34" s="954"/>
      <c r="AN34" s="954"/>
      <c r="AO34" s="954"/>
      <c r="AP34" s="954">
        <v>5807</v>
      </c>
      <c r="AQ34" s="954"/>
      <c r="AR34" s="954"/>
      <c r="AS34" s="954"/>
      <c r="AT34" s="954"/>
      <c r="AU34" s="954">
        <v>4065</v>
      </c>
      <c r="AV34" s="954"/>
      <c r="AW34" s="954"/>
      <c r="AX34" s="954"/>
      <c r="AY34" s="954"/>
      <c r="AZ34" s="1024" t="s">
        <v>540</v>
      </c>
      <c r="BA34" s="1024"/>
      <c r="BB34" s="1024"/>
      <c r="BC34" s="1024"/>
      <c r="BD34" s="1024"/>
      <c r="BE34" s="955" t="s">
        <v>412</v>
      </c>
      <c r="BF34" s="955"/>
      <c r="BG34" s="955"/>
      <c r="BH34" s="955"/>
      <c r="BI34" s="956"/>
      <c r="BJ34" s="223"/>
      <c r="BK34" s="223"/>
      <c r="BL34" s="223"/>
      <c r="BM34" s="223"/>
      <c r="BN34" s="223"/>
      <c r="BO34" s="232"/>
      <c r="BP34" s="232"/>
      <c r="BQ34" s="229">
        <v>28</v>
      </c>
      <c r="BR34" s="230"/>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3">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2"/>
      <c r="BP35" s="232"/>
      <c r="BQ35" s="229">
        <v>29</v>
      </c>
      <c r="BR35" s="230"/>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3">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2"/>
      <c r="BP36" s="232"/>
      <c r="BQ36" s="229">
        <v>30</v>
      </c>
      <c r="BR36" s="230"/>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3">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2"/>
      <c r="BP37" s="232"/>
      <c r="BQ37" s="229">
        <v>31</v>
      </c>
      <c r="BR37" s="230"/>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3">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2"/>
      <c r="BP38" s="232"/>
      <c r="BQ38" s="229">
        <v>32</v>
      </c>
      <c r="BR38" s="230"/>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3">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2"/>
      <c r="BP39" s="232"/>
      <c r="BQ39" s="229">
        <v>33</v>
      </c>
      <c r="BR39" s="230"/>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29">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2"/>
      <c r="BP40" s="232"/>
      <c r="BQ40" s="229">
        <v>34</v>
      </c>
      <c r="BR40" s="230"/>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29">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2"/>
      <c r="BP41" s="232"/>
      <c r="BQ41" s="229">
        <v>35</v>
      </c>
      <c r="BR41" s="230"/>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29">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2"/>
      <c r="BP42" s="232"/>
      <c r="BQ42" s="229">
        <v>36</v>
      </c>
      <c r="BR42" s="230"/>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29">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2"/>
      <c r="BP43" s="232"/>
      <c r="BQ43" s="229">
        <v>37</v>
      </c>
      <c r="BR43" s="230"/>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29">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2"/>
      <c r="BP44" s="232"/>
      <c r="BQ44" s="229">
        <v>38</v>
      </c>
      <c r="BR44" s="230"/>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29">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2"/>
      <c r="BP45" s="232"/>
      <c r="BQ45" s="229">
        <v>39</v>
      </c>
      <c r="BR45" s="230"/>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29">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2"/>
      <c r="BP46" s="232"/>
      <c r="BQ46" s="229">
        <v>40</v>
      </c>
      <c r="BR46" s="230"/>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29">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2"/>
      <c r="BP47" s="232"/>
      <c r="BQ47" s="229">
        <v>41</v>
      </c>
      <c r="BR47" s="230"/>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29">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2"/>
      <c r="BP48" s="232"/>
      <c r="BQ48" s="229">
        <v>42</v>
      </c>
      <c r="BR48" s="230"/>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29">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2"/>
      <c r="BP49" s="232"/>
      <c r="BQ49" s="229">
        <v>43</v>
      </c>
      <c r="BR49" s="230"/>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29">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2"/>
      <c r="BP50" s="232"/>
      <c r="BQ50" s="229">
        <v>44</v>
      </c>
      <c r="BR50" s="230"/>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29">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2"/>
      <c r="BP51" s="232"/>
      <c r="BQ51" s="229">
        <v>45</v>
      </c>
      <c r="BR51" s="230"/>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29">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2"/>
      <c r="BP52" s="232"/>
      <c r="BQ52" s="229">
        <v>46</v>
      </c>
      <c r="BR52" s="230"/>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29">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2"/>
      <c r="BP53" s="232"/>
      <c r="BQ53" s="229">
        <v>47</v>
      </c>
      <c r="BR53" s="230"/>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29">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2"/>
      <c r="BP54" s="232"/>
      <c r="BQ54" s="229">
        <v>48</v>
      </c>
      <c r="BR54" s="230"/>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29">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2"/>
      <c r="BP55" s="232"/>
      <c r="BQ55" s="229">
        <v>49</v>
      </c>
      <c r="BR55" s="230"/>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29">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2"/>
      <c r="BP56" s="232"/>
      <c r="BQ56" s="229">
        <v>50</v>
      </c>
      <c r="BR56" s="230"/>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29">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2"/>
      <c r="BP57" s="232"/>
      <c r="BQ57" s="229">
        <v>51</v>
      </c>
      <c r="BR57" s="230"/>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29">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2"/>
      <c r="BP58" s="232"/>
      <c r="BQ58" s="229">
        <v>52</v>
      </c>
      <c r="BR58" s="230"/>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29">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2"/>
      <c r="BP59" s="232"/>
      <c r="BQ59" s="229">
        <v>53</v>
      </c>
      <c r="BR59" s="230"/>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29">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2"/>
      <c r="BP60" s="232"/>
      <c r="BQ60" s="229">
        <v>54</v>
      </c>
      <c r="BR60" s="230"/>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29">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2"/>
      <c r="BP61" s="232"/>
      <c r="BQ61" s="229">
        <v>55</v>
      </c>
      <c r="BR61" s="230"/>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29">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413</v>
      </c>
      <c r="BK62" s="1011"/>
      <c r="BL62" s="1011"/>
      <c r="BM62" s="1011"/>
      <c r="BN62" s="1012"/>
      <c r="BO62" s="232"/>
      <c r="BP62" s="232"/>
      <c r="BQ62" s="229">
        <v>56</v>
      </c>
      <c r="BR62" s="230"/>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1" t="s">
        <v>391</v>
      </c>
      <c r="B63" s="920" t="s">
        <v>414</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1124</v>
      </c>
      <c r="AG63" s="942"/>
      <c r="AH63" s="942"/>
      <c r="AI63" s="942"/>
      <c r="AJ63" s="1005"/>
      <c r="AK63" s="1006"/>
      <c r="AL63" s="946"/>
      <c r="AM63" s="946"/>
      <c r="AN63" s="946"/>
      <c r="AO63" s="946"/>
      <c r="AP63" s="942">
        <v>6568</v>
      </c>
      <c r="AQ63" s="942"/>
      <c r="AR63" s="942"/>
      <c r="AS63" s="942"/>
      <c r="AT63" s="942"/>
      <c r="AU63" s="942">
        <v>4459</v>
      </c>
      <c r="AV63" s="942"/>
      <c r="AW63" s="942"/>
      <c r="AX63" s="942"/>
      <c r="AY63" s="942"/>
      <c r="AZ63" s="1000"/>
      <c r="BA63" s="1000"/>
      <c r="BB63" s="1000"/>
      <c r="BC63" s="1000"/>
      <c r="BD63" s="1000"/>
      <c r="BE63" s="943"/>
      <c r="BF63" s="943"/>
      <c r="BG63" s="943"/>
      <c r="BH63" s="943"/>
      <c r="BI63" s="944"/>
      <c r="BJ63" s="1001" t="s">
        <v>415</v>
      </c>
      <c r="BK63" s="936"/>
      <c r="BL63" s="936"/>
      <c r="BM63" s="936"/>
      <c r="BN63" s="1002"/>
      <c r="BO63" s="232"/>
      <c r="BP63" s="232"/>
      <c r="BQ63" s="229">
        <v>57</v>
      </c>
      <c r="BR63" s="230"/>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417</v>
      </c>
      <c r="B66" s="979"/>
      <c r="C66" s="979"/>
      <c r="D66" s="979"/>
      <c r="E66" s="979"/>
      <c r="F66" s="979"/>
      <c r="G66" s="979"/>
      <c r="H66" s="979"/>
      <c r="I66" s="979"/>
      <c r="J66" s="979"/>
      <c r="K66" s="979"/>
      <c r="L66" s="979"/>
      <c r="M66" s="979"/>
      <c r="N66" s="979"/>
      <c r="O66" s="979"/>
      <c r="P66" s="980"/>
      <c r="Q66" s="984" t="s">
        <v>418</v>
      </c>
      <c r="R66" s="985"/>
      <c r="S66" s="985"/>
      <c r="T66" s="985"/>
      <c r="U66" s="986"/>
      <c r="V66" s="984" t="s">
        <v>419</v>
      </c>
      <c r="W66" s="985"/>
      <c r="X66" s="985"/>
      <c r="Y66" s="985"/>
      <c r="Z66" s="986"/>
      <c r="AA66" s="984" t="s">
        <v>420</v>
      </c>
      <c r="AB66" s="985"/>
      <c r="AC66" s="985"/>
      <c r="AD66" s="985"/>
      <c r="AE66" s="986"/>
      <c r="AF66" s="990" t="s">
        <v>421</v>
      </c>
      <c r="AG66" s="991"/>
      <c r="AH66" s="991"/>
      <c r="AI66" s="991"/>
      <c r="AJ66" s="992"/>
      <c r="AK66" s="984" t="s">
        <v>422</v>
      </c>
      <c r="AL66" s="979"/>
      <c r="AM66" s="979"/>
      <c r="AN66" s="979"/>
      <c r="AO66" s="980"/>
      <c r="AP66" s="984" t="s">
        <v>423</v>
      </c>
      <c r="AQ66" s="985"/>
      <c r="AR66" s="985"/>
      <c r="AS66" s="985"/>
      <c r="AT66" s="986"/>
      <c r="AU66" s="984" t="s">
        <v>424</v>
      </c>
      <c r="AV66" s="985"/>
      <c r="AW66" s="985"/>
      <c r="AX66" s="985"/>
      <c r="AY66" s="986"/>
      <c r="AZ66" s="984" t="s">
        <v>378</v>
      </c>
      <c r="BA66" s="985"/>
      <c r="BB66" s="985"/>
      <c r="BC66" s="985"/>
      <c r="BD66" s="998"/>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7">
        <v>1</v>
      </c>
      <c r="B68" s="968" t="s">
        <v>592</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540</v>
      </c>
      <c r="AQ68" s="965"/>
      <c r="AR68" s="965"/>
      <c r="AS68" s="965"/>
      <c r="AT68" s="965"/>
      <c r="AU68" s="965" t="s">
        <v>540</v>
      </c>
      <c r="AV68" s="965"/>
      <c r="AW68" s="965"/>
      <c r="AX68" s="965"/>
      <c r="AY68" s="965"/>
      <c r="AZ68" s="966"/>
      <c r="BA68" s="966"/>
      <c r="BB68" s="966"/>
      <c r="BC68" s="966"/>
      <c r="BD68" s="967"/>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29">
        <v>2</v>
      </c>
      <c r="B69" s="957" t="s">
        <v>593</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540</v>
      </c>
      <c r="AL69" s="954"/>
      <c r="AM69" s="954"/>
      <c r="AN69" s="954"/>
      <c r="AO69" s="954"/>
      <c r="AP69" s="954" t="s">
        <v>540</v>
      </c>
      <c r="AQ69" s="954"/>
      <c r="AR69" s="954"/>
      <c r="AS69" s="954"/>
      <c r="AT69" s="954"/>
      <c r="AU69" s="954" t="s">
        <v>540</v>
      </c>
      <c r="AV69" s="954"/>
      <c r="AW69" s="954"/>
      <c r="AX69" s="954"/>
      <c r="AY69" s="954"/>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29">
        <v>3</v>
      </c>
      <c r="B70" s="957" t="s">
        <v>594</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540</v>
      </c>
      <c r="AQ70" s="954"/>
      <c r="AR70" s="954"/>
      <c r="AS70" s="954"/>
      <c r="AT70" s="954"/>
      <c r="AU70" s="954" t="s">
        <v>540</v>
      </c>
      <c r="AV70" s="954"/>
      <c r="AW70" s="954"/>
      <c r="AX70" s="954"/>
      <c r="AY70" s="954"/>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29">
        <v>4</v>
      </c>
      <c r="B71" s="957" t="s">
        <v>595</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540</v>
      </c>
      <c r="AL71" s="954"/>
      <c r="AM71" s="954"/>
      <c r="AN71" s="954"/>
      <c r="AO71" s="954"/>
      <c r="AP71" s="954" t="s">
        <v>540</v>
      </c>
      <c r="AQ71" s="954"/>
      <c r="AR71" s="954"/>
      <c r="AS71" s="954"/>
      <c r="AT71" s="954"/>
      <c r="AU71" s="954" t="s">
        <v>540</v>
      </c>
      <c r="AV71" s="954"/>
      <c r="AW71" s="954"/>
      <c r="AX71" s="954"/>
      <c r="AY71" s="954"/>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29">
        <v>5</v>
      </c>
      <c r="B72" s="957" t="s">
        <v>596</v>
      </c>
      <c r="C72" s="958"/>
      <c r="D72" s="958"/>
      <c r="E72" s="958"/>
      <c r="F72" s="958"/>
      <c r="G72" s="958"/>
      <c r="H72" s="958"/>
      <c r="I72" s="958"/>
      <c r="J72" s="958"/>
      <c r="K72" s="958"/>
      <c r="L72" s="958"/>
      <c r="M72" s="958"/>
      <c r="N72" s="958"/>
      <c r="O72" s="958"/>
      <c r="P72" s="959"/>
      <c r="Q72" s="960">
        <v>5991</v>
      </c>
      <c r="R72" s="954"/>
      <c r="S72" s="954"/>
      <c r="T72" s="954"/>
      <c r="U72" s="954"/>
      <c r="V72" s="954">
        <v>5667</v>
      </c>
      <c r="W72" s="954"/>
      <c r="X72" s="954"/>
      <c r="Y72" s="954"/>
      <c r="Z72" s="954"/>
      <c r="AA72" s="954">
        <v>324</v>
      </c>
      <c r="AB72" s="954"/>
      <c r="AC72" s="954"/>
      <c r="AD72" s="954"/>
      <c r="AE72" s="954"/>
      <c r="AF72" s="954">
        <v>6100</v>
      </c>
      <c r="AG72" s="954"/>
      <c r="AH72" s="954"/>
      <c r="AI72" s="954"/>
      <c r="AJ72" s="954"/>
      <c r="AK72" s="954" t="s">
        <v>540</v>
      </c>
      <c r="AL72" s="954"/>
      <c r="AM72" s="954"/>
      <c r="AN72" s="954"/>
      <c r="AO72" s="954"/>
      <c r="AP72" s="954">
        <v>4234</v>
      </c>
      <c r="AQ72" s="954"/>
      <c r="AR72" s="954"/>
      <c r="AS72" s="954"/>
      <c r="AT72" s="954"/>
      <c r="AU72" s="954" t="s">
        <v>540</v>
      </c>
      <c r="AV72" s="954"/>
      <c r="AW72" s="954"/>
      <c r="AX72" s="954"/>
      <c r="AY72" s="954"/>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29">
        <v>6</v>
      </c>
      <c r="B73" s="957" t="s">
        <v>597</v>
      </c>
      <c r="C73" s="958"/>
      <c r="D73" s="958"/>
      <c r="E73" s="958"/>
      <c r="F73" s="958"/>
      <c r="G73" s="958"/>
      <c r="H73" s="958"/>
      <c r="I73" s="958"/>
      <c r="J73" s="958"/>
      <c r="K73" s="958"/>
      <c r="L73" s="958"/>
      <c r="M73" s="958"/>
      <c r="N73" s="958"/>
      <c r="O73" s="958"/>
      <c r="P73" s="959"/>
      <c r="Q73" s="960">
        <v>4943</v>
      </c>
      <c r="R73" s="954"/>
      <c r="S73" s="954"/>
      <c r="T73" s="954"/>
      <c r="U73" s="954"/>
      <c r="V73" s="954">
        <v>4721</v>
      </c>
      <c r="W73" s="954"/>
      <c r="X73" s="954"/>
      <c r="Y73" s="954"/>
      <c r="Z73" s="954"/>
      <c r="AA73" s="954">
        <v>222</v>
      </c>
      <c r="AB73" s="954"/>
      <c r="AC73" s="954"/>
      <c r="AD73" s="954"/>
      <c r="AE73" s="954"/>
      <c r="AF73" s="954">
        <v>188</v>
      </c>
      <c r="AG73" s="954"/>
      <c r="AH73" s="954"/>
      <c r="AI73" s="954"/>
      <c r="AJ73" s="954"/>
      <c r="AK73" s="954" t="s">
        <v>540</v>
      </c>
      <c r="AL73" s="954"/>
      <c r="AM73" s="954"/>
      <c r="AN73" s="954"/>
      <c r="AO73" s="954"/>
      <c r="AP73" s="954">
        <v>2664</v>
      </c>
      <c r="AQ73" s="954"/>
      <c r="AR73" s="954"/>
      <c r="AS73" s="954"/>
      <c r="AT73" s="954"/>
      <c r="AU73" s="954">
        <v>641</v>
      </c>
      <c r="AV73" s="954"/>
      <c r="AW73" s="954"/>
      <c r="AX73" s="954"/>
      <c r="AY73" s="954"/>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29">
        <v>7</v>
      </c>
      <c r="B74" s="957" t="s">
        <v>598</v>
      </c>
      <c r="C74" s="958"/>
      <c r="D74" s="958"/>
      <c r="E74" s="958"/>
      <c r="F74" s="958"/>
      <c r="G74" s="958"/>
      <c r="H74" s="958"/>
      <c r="I74" s="958"/>
      <c r="J74" s="958"/>
      <c r="K74" s="958"/>
      <c r="L74" s="958"/>
      <c r="M74" s="958"/>
      <c r="N74" s="958"/>
      <c r="O74" s="958"/>
      <c r="P74" s="959"/>
      <c r="Q74" s="960">
        <v>4876</v>
      </c>
      <c r="R74" s="954"/>
      <c r="S74" s="954"/>
      <c r="T74" s="954"/>
      <c r="U74" s="954"/>
      <c r="V74" s="954">
        <v>4568</v>
      </c>
      <c r="W74" s="954"/>
      <c r="X74" s="954"/>
      <c r="Y74" s="954"/>
      <c r="Z74" s="954"/>
      <c r="AA74" s="954">
        <v>308</v>
      </c>
      <c r="AB74" s="954"/>
      <c r="AC74" s="954"/>
      <c r="AD74" s="954"/>
      <c r="AE74" s="954"/>
      <c r="AF74" s="954">
        <v>4392</v>
      </c>
      <c r="AG74" s="954"/>
      <c r="AH74" s="954"/>
      <c r="AI74" s="954"/>
      <c r="AJ74" s="954"/>
      <c r="AK74" s="954" t="s">
        <v>540</v>
      </c>
      <c r="AL74" s="954"/>
      <c r="AM74" s="954"/>
      <c r="AN74" s="954"/>
      <c r="AO74" s="954"/>
      <c r="AP74" s="954">
        <v>1442</v>
      </c>
      <c r="AQ74" s="954"/>
      <c r="AR74" s="954"/>
      <c r="AS74" s="954"/>
      <c r="AT74" s="954"/>
      <c r="AU74" s="954" t="s">
        <v>540</v>
      </c>
      <c r="AV74" s="954"/>
      <c r="AW74" s="954"/>
      <c r="AX74" s="954"/>
      <c r="AY74" s="954"/>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29">
        <v>8</v>
      </c>
      <c r="B75" s="957" t="s">
        <v>599</v>
      </c>
      <c r="C75" s="958"/>
      <c r="D75" s="958"/>
      <c r="E75" s="958"/>
      <c r="F75" s="958"/>
      <c r="G75" s="958"/>
      <c r="H75" s="958"/>
      <c r="I75" s="958"/>
      <c r="J75" s="958"/>
      <c r="K75" s="958"/>
      <c r="L75" s="958"/>
      <c r="M75" s="958"/>
      <c r="N75" s="958"/>
      <c r="O75" s="958"/>
      <c r="P75" s="959"/>
      <c r="Q75" s="961">
        <v>1523</v>
      </c>
      <c r="R75" s="962"/>
      <c r="S75" s="962"/>
      <c r="T75" s="962"/>
      <c r="U75" s="963"/>
      <c r="V75" s="964">
        <v>1410</v>
      </c>
      <c r="W75" s="962"/>
      <c r="X75" s="962"/>
      <c r="Y75" s="962"/>
      <c r="Z75" s="963"/>
      <c r="AA75" s="964">
        <v>113</v>
      </c>
      <c r="AB75" s="962"/>
      <c r="AC75" s="962"/>
      <c r="AD75" s="962"/>
      <c r="AE75" s="963"/>
      <c r="AF75" s="964">
        <v>108</v>
      </c>
      <c r="AG75" s="962"/>
      <c r="AH75" s="962"/>
      <c r="AI75" s="962"/>
      <c r="AJ75" s="963"/>
      <c r="AK75" s="964" t="s">
        <v>540</v>
      </c>
      <c r="AL75" s="962"/>
      <c r="AM75" s="962"/>
      <c r="AN75" s="962"/>
      <c r="AO75" s="963"/>
      <c r="AP75" s="964">
        <v>149</v>
      </c>
      <c r="AQ75" s="962"/>
      <c r="AR75" s="962"/>
      <c r="AS75" s="962"/>
      <c r="AT75" s="963"/>
      <c r="AU75" s="964" t="s">
        <v>540</v>
      </c>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29">
        <v>9</v>
      </c>
      <c r="B76" s="957" t="s">
        <v>600</v>
      </c>
      <c r="C76" s="958"/>
      <c r="D76" s="958"/>
      <c r="E76" s="958"/>
      <c r="F76" s="958"/>
      <c r="G76" s="958"/>
      <c r="H76" s="958"/>
      <c r="I76" s="958"/>
      <c r="J76" s="958"/>
      <c r="K76" s="958"/>
      <c r="L76" s="958"/>
      <c r="M76" s="958"/>
      <c r="N76" s="958"/>
      <c r="O76" s="958"/>
      <c r="P76" s="959"/>
      <c r="Q76" s="961">
        <v>2584</v>
      </c>
      <c r="R76" s="962"/>
      <c r="S76" s="962"/>
      <c r="T76" s="962"/>
      <c r="U76" s="963"/>
      <c r="V76" s="964">
        <v>2324</v>
      </c>
      <c r="W76" s="962"/>
      <c r="X76" s="962"/>
      <c r="Y76" s="962"/>
      <c r="Z76" s="963"/>
      <c r="AA76" s="964">
        <v>261</v>
      </c>
      <c r="AB76" s="962"/>
      <c r="AC76" s="962"/>
      <c r="AD76" s="962"/>
      <c r="AE76" s="963"/>
      <c r="AF76" s="964">
        <v>261</v>
      </c>
      <c r="AG76" s="962"/>
      <c r="AH76" s="962"/>
      <c r="AI76" s="962"/>
      <c r="AJ76" s="963"/>
      <c r="AK76" s="964">
        <v>168</v>
      </c>
      <c r="AL76" s="962"/>
      <c r="AM76" s="962"/>
      <c r="AN76" s="962"/>
      <c r="AO76" s="963"/>
      <c r="AP76" s="964" t="s">
        <v>540</v>
      </c>
      <c r="AQ76" s="962"/>
      <c r="AR76" s="962"/>
      <c r="AS76" s="962"/>
      <c r="AT76" s="963"/>
      <c r="AU76" s="964" t="s">
        <v>540</v>
      </c>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29">
        <v>10</v>
      </c>
      <c r="B77" s="957" t="s">
        <v>601</v>
      </c>
      <c r="C77" s="958"/>
      <c r="D77" s="958"/>
      <c r="E77" s="958"/>
      <c r="F77" s="958"/>
      <c r="G77" s="958"/>
      <c r="H77" s="958"/>
      <c r="I77" s="958"/>
      <c r="J77" s="958"/>
      <c r="K77" s="958"/>
      <c r="L77" s="958"/>
      <c r="M77" s="958"/>
      <c r="N77" s="958"/>
      <c r="O77" s="958"/>
      <c r="P77" s="959"/>
      <c r="Q77" s="961">
        <v>698021</v>
      </c>
      <c r="R77" s="962"/>
      <c r="S77" s="962"/>
      <c r="T77" s="962"/>
      <c r="U77" s="963"/>
      <c r="V77" s="964">
        <v>682226</v>
      </c>
      <c r="W77" s="962"/>
      <c r="X77" s="962"/>
      <c r="Y77" s="962"/>
      <c r="Z77" s="963"/>
      <c r="AA77" s="964">
        <v>15795</v>
      </c>
      <c r="AB77" s="962"/>
      <c r="AC77" s="962"/>
      <c r="AD77" s="962"/>
      <c r="AE77" s="963"/>
      <c r="AF77" s="964">
        <v>15795</v>
      </c>
      <c r="AG77" s="962"/>
      <c r="AH77" s="962"/>
      <c r="AI77" s="962"/>
      <c r="AJ77" s="963"/>
      <c r="AK77" s="964">
        <v>3838</v>
      </c>
      <c r="AL77" s="962"/>
      <c r="AM77" s="962"/>
      <c r="AN77" s="962"/>
      <c r="AO77" s="963"/>
      <c r="AP77" s="964" t="s">
        <v>540</v>
      </c>
      <c r="AQ77" s="962"/>
      <c r="AR77" s="962"/>
      <c r="AS77" s="962"/>
      <c r="AT77" s="963"/>
      <c r="AU77" s="964" t="s">
        <v>540</v>
      </c>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29">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29">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29">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29">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29">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29">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1" t="s">
        <v>391</v>
      </c>
      <c r="B88" s="920" t="s">
        <v>425</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27383</v>
      </c>
      <c r="AG88" s="942"/>
      <c r="AH88" s="942"/>
      <c r="AI88" s="942"/>
      <c r="AJ88" s="942"/>
      <c r="AK88" s="946"/>
      <c r="AL88" s="946"/>
      <c r="AM88" s="946"/>
      <c r="AN88" s="946"/>
      <c r="AO88" s="946"/>
      <c r="AP88" s="942">
        <v>8499</v>
      </c>
      <c r="AQ88" s="942"/>
      <c r="AR88" s="942"/>
      <c r="AS88" s="942"/>
      <c r="AT88" s="942"/>
      <c r="AU88" s="942">
        <v>641</v>
      </c>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20" t="s">
        <v>426</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427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428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431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433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434</v>
      </c>
      <c r="AB109" s="879"/>
      <c r="AC109" s="879"/>
      <c r="AD109" s="879"/>
      <c r="AE109" s="880"/>
      <c r="AF109" s="881" t="s">
        <v>435</v>
      </c>
      <c r="AG109" s="879"/>
      <c r="AH109" s="879"/>
      <c r="AI109" s="879"/>
      <c r="AJ109" s="880"/>
      <c r="AK109" s="881" t="s">
        <v>306</v>
      </c>
      <c r="AL109" s="879"/>
      <c r="AM109" s="879"/>
      <c r="AN109" s="879"/>
      <c r="AO109" s="880"/>
      <c r="AP109" s="881" t="s">
        <v>436</v>
      </c>
      <c r="AQ109" s="879"/>
      <c r="AR109" s="879"/>
      <c r="AS109" s="879"/>
      <c r="AT109" s="912"/>
      <c r="AU109" s="878" t="s">
        <v>433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434</v>
      </c>
      <c r="BR109" s="879"/>
      <c r="BS109" s="879"/>
      <c r="BT109" s="879"/>
      <c r="BU109" s="880"/>
      <c r="BV109" s="881" t="s">
        <v>435</v>
      </c>
      <c r="BW109" s="879"/>
      <c r="BX109" s="879"/>
      <c r="BY109" s="879"/>
      <c r="BZ109" s="880"/>
      <c r="CA109" s="881" t="s">
        <v>306</v>
      </c>
      <c r="CB109" s="879"/>
      <c r="CC109" s="879"/>
      <c r="CD109" s="879"/>
      <c r="CE109" s="880"/>
      <c r="CF109" s="919" t="s">
        <v>436</v>
      </c>
      <c r="CG109" s="919"/>
      <c r="CH109" s="919"/>
      <c r="CI109" s="919"/>
      <c r="CJ109" s="919"/>
      <c r="CK109" s="881" t="s">
        <v>437</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434</v>
      </c>
      <c r="DH109" s="879"/>
      <c r="DI109" s="879"/>
      <c r="DJ109" s="879"/>
      <c r="DK109" s="880"/>
      <c r="DL109" s="881" t="s">
        <v>435</v>
      </c>
      <c r="DM109" s="879"/>
      <c r="DN109" s="879"/>
      <c r="DO109" s="879"/>
      <c r="DP109" s="880"/>
      <c r="DQ109" s="881" t="s">
        <v>306</v>
      </c>
      <c r="DR109" s="879"/>
      <c r="DS109" s="879"/>
      <c r="DT109" s="879"/>
      <c r="DU109" s="880"/>
      <c r="DV109" s="881" t="s">
        <v>436</v>
      </c>
      <c r="DW109" s="879"/>
      <c r="DX109" s="879"/>
      <c r="DY109" s="879"/>
      <c r="DZ109" s="912"/>
    </row>
    <row r="110" spans="1:131" s="221" customFormat="1" ht="26.25" customHeight="1" x14ac:dyDescent="0.15">
      <c r="A110" s="790" t="s">
        <v>438</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1339134</v>
      </c>
      <c r="AB110" s="872"/>
      <c r="AC110" s="872"/>
      <c r="AD110" s="872"/>
      <c r="AE110" s="873"/>
      <c r="AF110" s="874">
        <v>1417631</v>
      </c>
      <c r="AG110" s="872"/>
      <c r="AH110" s="872"/>
      <c r="AI110" s="872"/>
      <c r="AJ110" s="873"/>
      <c r="AK110" s="874">
        <v>1500283</v>
      </c>
      <c r="AL110" s="872"/>
      <c r="AM110" s="872"/>
      <c r="AN110" s="872"/>
      <c r="AO110" s="873"/>
      <c r="AP110" s="875">
        <v>15.8</v>
      </c>
      <c r="AQ110" s="876"/>
      <c r="AR110" s="876"/>
      <c r="AS110" s="876"/>
      <c r="AT110" s="877"/>
      <c r="AU110" s="913" t="s">
        <v>73</v>
      </c>
      <c r="AV110" s="914"/>
      <c r="AW110" s="914"/>
      <c r="AX110" s="914"/>
      <c r="AY110" s="914"/>
      <c r="AZ110" s="843" t="s">
        <v>439</v>
      </c>
      <c r="BA110" s="791"/>
      <c r="BB110" s="791"/>
      <c r="BC110" s="791"/>
      <c r="BD110" s="791"/>
      <c r="BE110" s="791"/>
      <c r="BF110" s="791"/>
      <c r="BG110" s="791"/>
      <c r="BH110" s="791"/>
      <c r="BI110" s="791"/>
      <c r="BJ110" s="791"/>
      <c r="BK110" s="791"/>
      <c r="BL110" s="791"/>
      <c r="BM110" s="791"/>
      <c r="BN110" s="791"/>
      <c r="BO110" s="791"/>
      <c r="BP110" s="792"/>
      <c r="BQ110" s="844">
        <v>16603497</v>
      </c>
      <c r="BR110" s="825"/>
      <c r="BS110" s="825"/>
      <c r="BT110" s="825"/>
      <c r="BU110" s="825"/>
      <c r="BV110" s="825">
        <v>16189443</v>
      </c>
      <c r="BW110" s="825"/>
      <c r="BX110" s="825"/>
      <c r="BY110" s="825"/>
      <c r="BZ110" s="825"/>
      <c r="CA110" s="825">
        <v>15615683</v>
      </c>
      <c r="CB110" s="825"/>
      <c r="CC110" s="825"/>
      <c r="CD110" s="825"/>
      <c r="CE110" s="825"/>
      <c r="CF110" s="849">
        <v>164.8</v>
      </c>
      <c r="CG110" s="850"/>
      <c r="CH110" s="850"/>
      <c r="CI110" s="850"/>
      <c r="CJ110" s="850"/>
      <c r="CK110" s="909" t="s">
        <v>440</v>
      </c>
      <c r="CL110" s="802"/>
      <c r="CM110" s="843" t="s">
        <v>441</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415</v>
      </c>
      <c r="DH110" s="825"/>
      <c r="DI110" s="825"/>
      <c r="DJ110" s="825"/>
      <c r="DK110" s="825"/>
      <c r="DL110" s="825" t="s">
        <v>415</v>
      </c>
      <c r="DM110" s="825"/>
      <c r="DN110" s="825"/>
      <c r="DO110" s="825"/>
      <c r="DP110" s="825"/>
      <c r="DQ110" s="825" t="s">
        <v>415</v>
      </c>
      <c r="DR110" s="825"/>
      <c r="DS110" s="825"/>
      <c r="DT110" s="825"/>
      <c r="DU110" s="825"/>
      <c r="DV110" s="826" t="s">
        <v>442</v>
      </c>
      <c r="DW110" s="826"/>
      <c r="DX110" s="826"/>
      <c r="DY110" s="826"/>
      <c r="DZ110" s="827"/>
    </row>
    <row r="111" spans="1:131" s="221" customFormat="1" ht="26.25" customHeight="1" x14ac:dyDescent="0.15">
      <c r="A111" s="757" t="s">
        <v>443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442</v>
      </c>
      <c r="AB111" s="902"/>
      <c r="AC111" s="902"/>
      <c r="AD111" s="902"/>
      <c r="AE111" s="903"/>
      <c r="AF111" s="904" t="s">
        <v>442</v>
      </c>
      <c r="AG111" s="902"/>
      <c r="AH111" s="902"/>
      <c r="AI111" s="902"/>
      <c r="AJ111" s="903"/>
      <c r="AK111" s="904" t="s">
        <v>442</v>
      </c>
      <c r="AL111" s="902"/>
      <c r="AM111" s="902"/>
      <c r="AN111" s="902"/>
      <c r="AO111" s="903"/>
      <c r="AP111" s="905" t="s">
        <v>415</v>
      </c>
      <c r="AQ111" s="906"/>
      <c r="AR111" s="906"/>
      <c r="AS111" s="906"/>
      <c r="AT111" s="907"/>
      <c r="AU111" s="915"/>
      <c r="AV111" s="916"/>
      <c r="AW111" s="916"/>
      <c r="AX111" s="916"/>
      <c r="AY111" s="916"/>
      <c r="AZ111" s="798" t="s">
        <v>444</v>
      </c>
      <c r="BA111" s="735"/>
      <c r="BB111" s="735"/>
      <c r="BC111" s="735"/>
      <c r="BD111" s="735"/>
      <c r="BE111" s="735"/>
      <c r="BF111" s="735"/>
      <c r="BG111" s="735"/>
      <c r="BH111" s="735"/>
      <c r="BI111" s="735"/>
      <c r="BJ111" s="735"/>
      <c r="BK111" s="735"/>
      <c r="BL111" s="735"/>
      <c r="BM111" s="735"/>
      <c r="BN111" s="735"/>
      <c r="BO111" s="735"/>
      <c r="BP111" s="736"/>
      <c r="BQ111" s="799" t="s">
        <v>445</v>
      </c>
      <c r="BR111" s="800"/>
      <c r="BS111" s="800"/>
      <c r="BT111" s="800"/>
      <c r="BU111" s="800"/>
      <c r="BV111" s="800" t="s">
        <v>446</v>
      </c>
      <c r="BW111" s="800"/>
      <c r="BX111" s="800"/>
      <c r="BY111" s="800"/>
      <c r="BZ111" s="800"/>
      <c r="CA111" s="800" t="s">
        <v>128</v>
      </c>
      <c r="CB111" s="800"/>
      <c r="CC111" s="800"/>
      <c r="CD111" s="800"/>
      <c r="CE111" s="800"/>
      <c r="CF111" s="858" t="s">
        <v>446</v>
      </c>
      <c r="CG111" s="859"/>
      <c r="CH111" s="859"/>
      <c r="CI111" s="859"/>
      <c r="CJ111" s="859"/>
      <c r="CK111" s="910"/>
      <c r="CL111" s="804"/>
      <c r="CM111" s="798" t="s">
        <v>447</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446</v>
      </c>
      <c r="DH111" s="800"/>
      <c r="DI111" s="800"/>
      <c r="DJ111" s="800"/>
      <c r="DK111" s="800"/>
      <c r="DL111" s="800" t="s">
        <v>446</v>
      </c>
      <c r="DM111" s="800"/>
      <c r="DN111" s="800"/>
      <c r="DO111" s="800"/>
      <c r="DP111" s="800"/>
      <c r="DQ111" s="800" t="s">
        <v>128</v>
      </c>
      <c r="DR111" s="800"/>
      <c r="DS111" s="800"/>
      <c r="DT111" s="800"/>
      <c r="DU111" s="800"/>
      <c r="DV111" s="777" t="s">
        <v>445</v>
      </c>
      <c r="DW111" s="777"/>
      <c r="DX111" s="777"/>
      <c r="DY111" s="777"/>
      <c r="DZ111" s="778"/>
    </row>
    <row r="112" spans="1:131" s="221" customFormat="1" ht="26.25" customHeight="1" x14ac:dyDescent="0.15">
      <c r="A112" s="895" t="s">
        <v>448</v>
      </c>
      <c r="B112" s="896"/>
      <c r="C112" s="735" t="s">
        <v>449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446</v>
      </c>
      <c r="AB112" s="763"/>
      <c r="AC112" s="763"/>
      <c r="AD112" s="763"/>
      <c r="AE112" s="764"/>
      <c r="AF112" s="765" t="s">
        <v>450</v>
      </c>
      <c r="AG112" s="763"/>
      <c r="AH112" s="763"/>
      <c r="AI112" s="763"/>
      <c r="AJ112" s="764"/>
      <c r="AK112" s="765" t="s">
        <v>446</v>
      </c>
      <c r="AL112" s="763"/>
      <c r="AM112" s="763"/>
      <c r="AN112" s="763"/>
      <c r="AO112" s="764"/>
      <c r="AP112" s="807" t="s">
        <v>450</v>
      </c>
      <c r="AQ112" s="808"/>
      <c r="AR112" s="808"/>
      <c r="AS112" s="808"/>
      <c r="AT112" s="809"/>
      <c r="AU112" s="915"/>
      <c r="AV112" s="916"/>
      <c r="AW112" s="916"/>
      <c r="AX112" s="916"/>
      <c r="AY112" s="916"/>
      <c r="AZ112" s="798" t="s">
        <v>451</v>
      </c>
      <c r="BA112" s="735"/>
      <c r="BB112" s="735"/>
      <c r="BC112" s="735"/>
      <c r="BD112" s="735"/>
      <c r="BE112" s="735"/>
      <c r="BF112" s="735"/>
      <c r="BG112" s="735"/>
      <c r="BH112" s="735"/>
      <c r="BI112" s="735"/>
      <c r="BJ112" s="735"/>
      <c r="BK112" s="735"/>
      <c r="BL112" s="735"/>
      <c r="BM112" s="735"/>
      <c r="BN112" s="735"/>
      <c r="BO112" s="735"/>
      <c r="BP112" s="736"/>
      <c r="BQ112" s="799">
        <v>5692736</v>
      </c>
      <c r="BR112" s="800"/>
      <c r="BS112" s="800"/>
      <c r="BT112" s="800"/>
      <c r="BU112" s="800"/>
      <c r="BV112" s="800">
        <v>5235998</v>
      </c>
      <c r="BW112" s="800"/>
      <c r="BX112" s="800"/>
      <c r="BY112" s="800"/>
      <c r="BZ112" s="800"/>
      <c r="CA112" s="800">
        <v>4458273</v>
      </c>
      <c r="CB112" s="800"/>
      <c r="CC112" s="800"/>
      <c r="CD112" s="800"/>
      <c r="CE112" s="800"/>
      <c r="CF112" s="858">
        <v>47.1</v>
      </c>
      <c r="CG112" s="859"/>
      <c r="CH112" s="859"/>
      <c r="CI112" s="859"/>
      <c r="CJ112" s="859"/>
      <c r="CK112" s="910"/>
      <c r="CL112" s="804"/>
      <c r="CM112" s="798" t="s">
        <v>452</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446</v>
      </c>
      <c r="DH112" s="800"/>
      <c r="DI112" s="800"/>
      <c r="DJ112" s="800"/>
      <c r="DK112" s="800"/>
      <c r="DL112" s="800" t="s">
        <v>453</v>
      </c>
      <c r="DM112" s="800"/>
      <c r="DN112" s="800"/>
      <c r="DO112" s="800"/>
      <c r="DP112" s="800"/>
      <c r="DQ112" s="800" t="s">
        <v>454</v>
      </c>
      <c r="DR112" s="800"/>
      <c r="DS112" s="800"/>
      <c r="DT112" s="800"/>
      <c r="DU112" s="800"/>
      <c r="DV112" s="777" t="s">
        <v>446</v>
      </c>
      <c r="DW112" s="777"/>
      <c r="DX112" s="777"/>
      <c r="DY112" s="777"/>
      <c r="DZ112" s="778"/>
    </row>
    <row r="113" spans="1:130" s="221" customFormat="1" ht="26.25" customHeight="1" x14ac:dyDescent="0.15">
      <c r="A113" s="897"/>
      <c r="B113" s="898"/>
      <c r="C113" s="735" t="s">
        <v>455</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531160</v>
      </c>
      <c r="AB113" s="902"/>
      <c r="AC113" s="902"/>
      <c r="AD113" s="902"/>
      <c r="AE113" s="903"/>
      <c r="AF113" s="904">
        <v>465448</v>
      </c>
      <c r="AG113" s="902"/>
      <c r="AH113" s="902"/>
      <c r="AI113" s="902"/>
      <c r="AJ113" s="903"/>
      <c r="AK113" s="904">
        <v>396989</v>
      </c>
      <c r="AL113" s="902"/>
      <c r="AM113" s="902"/>
      <c r="AN113" s="902"/>
      <c r="AO113" s="903"/>
      <c r="AP113" s="905">
        <v>4.2</v>
      </c>
      <c r="AQ113" s="906"/>
      <c r="AR113" s="906"/>
      <c r="AS113" s="906"/>
      <c r="AT113" s="907"/>
      <c r="AU113" s="915"/>
      <c r="AV113" s="916"/>
      <c r="AW113" s="916"/>
      <c r="AX113" s="916"/>
      <c r="AY113" s="916"/>
      <c r="AZ113" s="798" t="s">
        <v>456</v>
      </c>
      <c r="BA113" s="735"/>
      <c r="BB113" s="735"/>
      <c r="BC113" s="735"/>
      <c r="BD113" s="735"/>
      <c r="BE113" s="735"/>
      <c r="BF113" s="735"/>
      <c r="BG113" s="735"/>
      <c r="BH113" s="735"/>
      <c r="BI113" s="735"/>
      <c r="BJ113" s="735"/>
      <c r="BK113" s="735"/>
      <c r="BL113" s="735"/>
      <c r="BM113" s="735"/>
      <c r="BN113" s="735"/>
      <c r="BO113" s="735"/>
      <c r="BP113" s="736"/>
      <c r="BQ113" s="799">
        <v>673604</v>
      </c>
      <c r="BR113" s="800"/>
      <c r="BS113" s="800"/>
      <c r="BT113" s="800"/>
      <c r="BU113" s="800"/>
      <c r="BV113" s="800">
        <v>619296</v>
      </c>
      <c r="BW113" s="800"/>
      <c r="BX113" s="800"/>
      <c r="BY113" s="800"/>
      <c r="BZ113" s="800"/>
      <c r="CA113" s="800">
        <v>697283</v>
      </c>
      <c r="CB113" s="800"/>
      <c r="CC113" s="800"/>
      <c r="CD113" s="800"/>
      <c r="CE113" s="800"/>
      <c r="CF113" s="858">
        <v>7.4</v>
      </c>
      <c r="CG113" s="859"/>
      <c r="CH113" s="859"/>
      <c r="CI113" s="859"/>
      <c r="CJ113" s="859"/>
      <c r="CK113" s="910"/>
      <c r="CL113" s="804"/>
      <c r="CM113" s="798" t="s">
        <v>457</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446</v>
      </c>
      <c r="DH113" s="763"/>
      <c r="DI113" s="763"/>
      <c r="DJ113" s="763"/>
      <c r="DK113" s="764"/>
      <c r="DL113" s="765" t="s">
        <v>446</v>
      </c>
      <c r="DM113" s="763"/>
      <c r="DN113" s="763"/>
      <c r="DO113" s="763"/>
      <c r="DP113" s="764"/>
      <c r="DQ113" s="765" t="s">
        <v>450</v>
      </c>
      <c r="DR113" s="763"/>
      <c r="DS113" s="763"/>
      <c r="DT113" s="763"/>
      <c r="DU113" s="764"/>
      <c r="DV113" s="807" t="s">
        <v>458</v>
      </c>
      <c r="DW113" s="808"/>
      <c r="DX113" s="808"/>
      <c r="DY113" s="808"/>
      <c r="DZ113" s="809"/>
    </row>
    <row r="114" spans="1:130" s="221" customFormat="1" ht="26.25" customHeight="1" x14ac:dyDescent="0.15">
      <c r="A114" s="897"/>
      <c r="B114" s="898"/>
      <c r="C114" s="735" t="s">
        <v>459</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65609</v>
      </c>
      <c r="AB114" s="763"/>
      <c r="AC114" s="763"/>
      <c r="AD114" s="763"/>
      <c r="AE114" s="764"/>
      <c r="AF114" s="765">
        <v>83131</v>
      </c>
      <c r="AG114" s="763"/>
      <c r="AH114" s="763"/>
      <c r="AI114" s="763"/>
      <c r="AJ114" s="764"/>
      <c r="AK114" s="765">
        <v>79035</v>
      </c>
      <c r="AL114" s="763"/>
      <c r="AM114" s="763"/>
      <c r="AN114" s="763"/>
      <c r="AO114" s="764"/>
      <c r="AP114" s="807">
        <v>0.8</v>
      </c>
      <c r="AQ114" s="808"/>
      <c r="AR114" s="808"/>
      <c r="AS114" s="808"/>
      <c r="AT114" s="809"/>
      <c r="AU114" s="915"/>
      <c r="AV114" s="916"/>
      <c r="AW114" s="916"/>
      <c r="AX114" s="916"/>
      <c r="AY114" s="916"/>
      <c r="AZ114" s="798" t="s">
        <v>460</v>
      </c>
      <c r="BA114" s="735"/>
      <c r="BB114" s="735"/>
      <c r="BC114" s="735"/>
      <c r="BD114" s="735"/>
      <c r="BE114" s="735"/>
      <c r="BF114" s="735"/>
      <c r="BG114" s="735"/>
      <c r="BH114" s="735"/>
      <c r="BI114" s="735"/>
      <c r="BJ114" s="735"/>
      <c r="BK114" s="735"/>
      <c r="BL114" s="735"/>
      <c r="BM114" s="735"/>
      <c r="BN114" s="735"/>
      <c r="BO114" s="735"/>
      <c r="BP114" s="736"/>
      <c r="BQ114" s="799">
        <v>2427524</v>
      </c>
      <c r="BR114" s="800"/>
      <c r="BS114" s="800"/>
      <c r="BT114" s="800"/>
      <c r="BU114" s="800"/>
      <c r="BV114" s="800">
        <v>2523169</v>
      </c>
      <c r="BW114" s="800"/>
      <c r="BX114" s="800"/>
      <c r="BY114" s="800"/>
      <c r="BZ114" s="800"/>
      <c r="CA114" s="800">
        <v>2589786</v>
      </c>
      <c r="CB114" s="800"/>
      <c r="CC114" s="800"/>
      <c r="CD114" s="800"/>
      <c r="CE114" s="800"/>
      <c r="CF114" s="858">
        <v>27.3</v>
      </c>
      <c r="CG114" s="859"/>
      <c r="CH114" s="859"/>
      <c r="CI114" s="859"/>
      <c r="CJ114" s="859"/>
      <c r="CK114" s="910"/>
      <c r="CL114" s="804"/>
      <c r="CM114" s="798" t="s">
        <v>461</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446</v>
      </c>
      <c r="DH114" s="763"/>
      <c r="DI114" s="763"/>
      <c r="DJ114" s="763"/>
      <c r="DK114" s="764"/>
      <c r="DL114" s="765" t="s">
        <v>445</v>
      </c>
      <c r="DM114" s="763"/>
      <c r="DN114" s="763"/>
      <c r="DO114" s="763"/>
      <c r="DP114" s="764"/>
      <c r="DQ114" s="765" t="s">
        <v>446</v>
      </c>
      <c r="DR114" s="763"/>
      <c r="DS114" s="763"/>
      <c r="DT114" s="763"/>
      <c r="DU114" s="764"/>
      <c r="DV114" s="807" t="s">
        <v>462</v>
      </c>
      <c r="DW114" s="808"/>
      <c r="DX114" s="808"/>
      <c r="DY114" s="808"/>
      <c r="DZ114" s="809"/>
    </row>
    <row r="115" spans="1:130" s="221" customFormat="1" ht="26.25" customHeight="1" x14ac:dyDescent="0.15">
      <c r="A115" s="897"/>
      <c r="B115" s="898"/>
      <c r="C115" s="735" t="s">
        <v>463</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5648</v>
      </c>
      <c r="AB115" s="902"/>
      <c r="AC115" s="902"/>
      <c r="AD115" s="902"/>
      <c r="AE115" s="903"/>
      <c r="AF115" s="904">
        <v>4163</v>
      </c>
      <c r="AG115" s="902"/>
      <c r="AH115" s="902"/>
      <c r="AI115" s="902"/>
      <c r="AJ115" s="903"/>
      <c r="AK115" s="904">
        <v>2501</v>
      </c>
      <c r="AL115" s="902"/>
      <c r="AM115" s="902"/>
      <c r="AN115" s="902"/>
      <c r="AO115" s="903"/>
      <c r="AP115" s="905">
        <v>0</v>
      </c>
      <c r="AQ115" s="906"/>
      <c r="AR115" s="906"/>
      <c r="AS115" s="906"/>
      <c r="AT115" s="907"/>
      <c r="AU115" s="915"/>
      <c r="AV115" s="916"/>
      <c r="AW115" s="916"/>
      <c r="AX115" s="916"/>
      <c r="AY115" s="916"/>
      <c r="AZ115" s="798" t="s">
        <v>464</v>
      </c>
      <c r="BA115" s="735"/>
      <c r="BB115" s="735"/>
      <c r="BC115" s="735"/>
      <c r="BD115" s="735"/>
      <c r="BE115" s="735"/>
      <c r="BF115" s="735"/>
      <c r="BG115" s="735"/>
      <c r="BH115" s="735"/>
      <c r="BI115" s="735"/>
      <c r="BJ115" s="735"/>
      <c r="BK115" s="735"/>
      <c r="BL115" s="735"/>
      <c r="BM115" s="735"/>
      <c r="BN115" s="735"/>
      <c r="BO115" s="735"/>
      <c r="BP115" s="736"/>
      <c r="BQ115" s="799" t="s">
        <v>465</v>
      </c>
      <c r="BR115" s="800"/>
      <c r="BS115" s="800"/>
      <c r="BT115" s="800"/>
      <c r="BU115" s="800"/>
      <c r="BV115" s="800" t="s">
        <v>446</v>
      </c>
      <c r="BW115" s="800"/>
      <c r="BX115" s="800"/>
      <c r="BY115" s="800"/>
      <c r="BZ115" s="800"/>
      <c r="CA115" s="800" t="s">
        <v>128</v>
      </c>
      <c r="CB115" s="800"/>
      <c r="CC115" s="800"/>
      <c r="CD115" s="800"/>
      <c r="CE115" s="800"/>
      <c r="CF115" s="858" t="s">
        <v>450</v>
      </c>
      <c r="CG115" s="859"/>
      <c r="CH115" s="859"/>
      <c r="CI115" s="859"/>
      <c r="CJ115" s="859"/>
      <c r="CK115" s="910"/>
      <c r="CL115" s="804"/>
      <c r="CM115" s="798" t="s">
        <v>466</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128</v>
      </c>
      <c r="DH115" s="763"/>
      <c r="DI115" s="763"/>
      <c r="DJ115" s="763"/>
      <c r="DK115" s="764"/>
      <c r="DL115" s="765" t="s">
        <v>446</v>
      </c>
      <c r="DM115" s="763"/>
      <c r="DN115" s="763"/>
      <c r="DO115" s="763"/>
      <c r="DP115" s="764"/>
      <c r="DQ115" s="765" t="s">
        <v>467</v>
      </c>
      <c r="DR115" s="763"/>
      <c r="DS115" s="763"/>
      <c r="DT115" s="763"/>
      <c r="DU115" s="764"/>
      <c r="DV115" s="807" t="s">
        <v>467</v>
      </c>
      <c r="DW115" s="808"/>
      <c r="DX115" s="808"/>
      <c r="DY115" s="808"/>
      <c r="DZ115" s="809"/>
    </row>
    <row r="116" spans="1:130" s="221" customFormat="1" ht="26.25" customHeight="1" x14ac:dyDescent="0.15">
      <c r="A116" s="899"/>
      <c r="B116" s="900"/>
      <c r="C116" s="822" t="s">
        <v>468</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446</v>
      </c>
      <c r="AB116" s="763"/>
      <c r="AC116" s="763"/>
      <c r="AD116" s="763"/>
      <c r="AE116" s="764"/>
      <c r="AF116" s="765" t="s">
        <v>469</v>
      </c>
      <c r="AG116" s="763"/>
      <c r="AH116" s="763"/>
      <c r="AI116" s="763"/>
      <c r="AJ116" s="764"/>
      <c r="AK116" s="765" t="s">
        <v>128</v>
      </c>
      <c r="AL116" s="763"/>
      <c r="AM116" s="763"/>
      <c r="AN116" s="763"/>
      <c r="AO116" s="764"/>
      <c r="AP116" s="807" t="s">
        <v>469</v>
      </c>
      <c r="AQ116" s="808"/>
      <c r="AR116" s="808"/>
      <c r="AS116" s="808"/>
      <c r="AT116" s="809"/>
      <c r="AU116" s="915"/>
      <c r="AV116" s="916"/>
      <c r="AW116" s="916"/>
      <c r="AX116" s="916"/>
      <c r="AY116" s="916"/>
      <c r="AZ116" s="892" t="s">
        <v>470</v>
      </c>
      <c r="BA116" s="893"/>
      <c r="BB116" s="893"/>
      <c r="BC116" s="893"/>
      <c r="BD116" s="893"/>
      <c r="BE116" s="893"/>
      <c r="BF116" s="893"/>
      <c r="BG116" s="893"/>
      <c r="BH116" s="893"/>
      <c r="BI116" s="893"/>
      <c r="BJ116" s="893"/>
      <c r="BK116" s="893"/>
      <c r="BL116" s="893"/>
      <c r="BM116" s="893"/>
      <c r="BN116" s="893"/>
      <c r="BO116" s="893"/>
      <c r="BP116" s="894"/>
      <c r="BQ116" s="799" t="s">
        <v>446</v>
      </c>
      <c r="BR116" s="800"/>
      <c r="BS116" s="800"/>
      <c r="BT116" s="800"/>
      <c r="BU116" s="800"/>
      <c r="BV116" s="800" t="s">
        <v>445</v>
      </c>
      <c r="BW116" s="800"/>
      <c r="BX116" s="800"/>
      <c r="BY116" s="800"/>
      <c r="BZ116" s="800"/>
      <c r="CA116" s="800" t="s">
        <v>446</v>
      </c>
      <c r="CB116" s="800"/>
      <c r="CC116" s="800"/>
      <c r="CD116" s="800"/>
      <c r="CE116" s="800"/>
      <c r="CF116" s="858" t="s">
        <v>446</v>
      </c>
      <c r="CG116" s="859"/>
      <c r="CH116" s="859"/>
      <c r="CI116" s="859"/>
      <c r="CJ116" s="859"/>
      <c r="CK116" s="910"/>
      <c r="CL116" s="804"/>
      <c r="CM116" s="798" t="s">
        <v>471</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446</v>
      </c>
      <c r="DH116" s="763"/>
      <c r="DI116" s="763"/>
      <c r="DJ116" s="763"/>
      <c r="DK116" s="764"/>
      <c r="DL116" s="765" t="s">
        <v>446</v>
      </c>
      <c r="DM116" s="763"/>
      <c r="DN116" s="763"/>
      <c r="DO116" s="763"/>
      <c r="DP116" s="764"/>
      <c r="DQ116" s="765" t="s">
        <v>446</v>
      </c>
      <c r="DR116" s="763"/>
      <c r="DS116" s="763"/>
      <c r="DT116" s="763"/>
      <c r="DU116" s="764"/>
      <c r="DV116" s="807" t="s">
        <v>128</v>
      </c>
      <c r="DW116" s="808"/>
      <c r="DX116" s="808"/>
      <c r="DY116" s="808"/>
      <c r="DZ116" s="809"/>
    </row>
    <row r="117" spans="1:130" s="221" customFormat="1" ht="26.25" customHeight="1" x14ac:dyDescent="0.15">
      <c r="A117" s="878" t="s">
        <v>185</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472</v>
      </c>
      <c r="Z117" s="880"/>
      <c r="AA117" s="885">
        <v>1941551</v>
      </c>
      <c r="AB117" s="886"/>
      <c r="AC117" s="886"/>
      <c r="AD117" s="886"/>
      <c r="AE117" s="887"/>
      <c r="AF117" s="888">
        <v>1970373</v>
      </c>
      <c r="AG117" s="886"/>
      <c r="AH117" s="886"/>
      <c r="AI117" s="886"/>
      <c r="AJ117" s="887"/>
      <c r="AK117" s="888">
        <v>1978808</v>
      </c>
      <c r="AL117" s="886"/>
      <c r="AM117" s="886"/>
      <c r="AN117" s="886"/>
      <c r="AO117" s="887"/>
      <c r="AP117" s="889"/>
      <c r="AQ117" s="890"/>
      <c r="AR117" s="890"/>
      <c r="AS117" s="890"/>
      <c r="AT117" s="891"/>
      <c r="AU117" s="915"/>
      <c r="AV117" s="916"/>
      <c r="AW117" s="916"/>
      <c r="AX117" s="916"/>
      <c r="AY117" s="916"/>
      <c r="AZ117" s="846" t="s">
        <v>473</v>
      </c>
      <c r="BA117" s="847"/>
      <c r="BB117" s="847"/>
      <c r="BC117" s="847"/>
      <c r="BD117" s="847"/>
      <c r="BE117" s="847"/>
      <c r="BF117" s="847"/>
      <c r="BG117" s="847"/>
      <c r="BH117" s="847"/>
      <c r="BI117" s="847"/>
      <c r="BJ117" s="847"/>
      <c r="BK117" s="847"/>
      <c r="BL117" s="847"/>
      <c r="BM117" s="847"/>
      <c r="BN117" s="847"/>
      <c r="BO117" s="847"/>
      <c r="BP117" s="848"/>
      <c r="BQ117" s="799" t="s">
        <v>446</v>
      </c>
      <c r="BR117" s="800"/>
      <c r="BS117" s="800"/>
      <c r="BT117" s="800"/>
      <c r="BU117" s="800"/>
      <c r="BV117" s="800" t="s">
        <v>450</v>
      </c>
      <c r="BW117" s="800"/>
      <c r="BX117" s="800"/>
      <c r="BY117" s="800"/>
      <c r="BZ117" s="800"/>
      <c r="CA117" s="800" t="s">
        <v>446</v>
      </c>
      <c r="CB117" s="800"/>
      <c r="CC117" s="800"/>
      <c r="CD117" s="800"/>
      <c r="CE117" s="800"/>
      <c r="CF117" s="858" t="s">
        <v>128</v>
      </c>
      <c r="CG117" s="859"/>
      <c r="CH117" s="859"/>
      <c r="CI117" s="859"/>
      <c r="CJ117" s="859"/>
      <c r="CK117" s="910"/>
      <c r="CL117" s="804"/>
      <c r="CM117" s="798" t="s">
        <v>474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446</v>
      </c>
      <c r="DH117" s="763"/>
      <c r="DI117" s="763"/>
      <c r="DJ117" s="763"/>
      <c r="DK117" s="764"/>
      <c r="DL117" s="765" t="s">
        <v>469</v>
      </c>
      <c r="DM117" s="763"/>
      <c r="DN117" s="763"/>
      <c r="DO117" s="763"/>
      <c r="DP117" s="764"/>
      <c r="DQ117" s="765" t="s">
        <v>462</v>
      </c>
      <c r="DR117" s="763"/>
      <c r="DS117" s="763"/>
      <c r="DT117" s="763"/>
      <c r="DU117" s="764"/>
      <c r="DV117" s="807" t="s">
        <v>446</v>
      </c>
      <c r="DW117" s="808"/>
      <c r="DX117" s="808"/>
      <c r="DY117" s="808"/>
      <c r="DZ117" s="809"/>
    </row>
    <row r="118" spans="1:130" s="221" customFormat="1" ht="26.25" customHeight="1" x14ac:dyDescent="0.15">
      <c r="A118" s="878" t="s">
        <v>437</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434</v>
      </c>
      <c r="AB118" s="879"/>
      <c r="AC118" s="879"/>
      <c r="AD118" s="879"/>
      <c r="AE118" s="880"/>
      <c r="AF118" s="881" t="s">
        <v>435</v>
      </c>
      <c r="AG118" s="879"/>
      <c r="AH118" s="879"/>
      <c r="AI118" s="879"/>
      <c r="AJ118" s="880"/>
      <c r="AK118" s="881" t="s">
        <v>306</v>
      </c>
      <c r="AL118" s="879"/>
      <c r="AM118" s="879"/>
      <c r="AN118" s="879"/>
      <c r="AO118" s="880"/>
      <c r="AP118" s="882" t="s">
        <v>436</v>
      </c>
      <c r="AQ118" s="883"/>
      <c r="AR118" s="883"/>
      <c r="AS118" s="883"/>
      <c r="AT118" s="884"/>
      <c r="AU118" s="915"/>
      <c r="AV118" s="916"/>
      <c r="AW118" s="916"/>
      <c r="AX118" s="916"/>
      <c r="AY118" s="916"/>
      <c r="AZ118" s="821" t="s">
        <v>475</v>
      </c>
      <c r="BA118" s="822"/>
      <c r="BB118" s="822"/>
      <c r="BC118" s="822"/>
      <c r="BD118" s="822"/>
      <c r="BE118" s="822"/>
      <c r="BF118" s="822"/>
      <c r="BG118" s="822"/>
      <c r="BH118" s="822"/>
      <c r="BI118" s="822"/>
      <c r="BJ118" s="822"/>
      <c r="BK118" s="822"/>
      <c r="BL118" s="822"/>
      <c r="BM118" s="822"/>
      <c r="BN118" s="822"/>
      <c r="BO118" s="822"/>
      <c r="BP118" s="823"/>
      <c r="BQ118" s="862" t="s">
        <v>476</v>
      </c>
      <c r="BR118" s="828"/>
      <c r="BS118" s="828"/>
      <c r="BT118" s="828"/>
      <c r="BU118" s="828"/>
      <c r="BV118" s="828" t="s">
        <v>467</v>
      </c>
      <c r="BW118" s="828"/>
      <c r="BX118" s="828"/>
      <c r="BY118" s="828"/>
      <c r="BZ118" s="828"/>
      <c r="CA118" s="828" t="s">
        <v>454</v>
      </c>
      <c r="CB118" s="828"/>
      <c r="CC118" s="828"/>
      <c r="CD118" s="828"/>
      <c r="CE118" s="828"/>
      <c r="CF118" s="858" t="s">
        <v>476</v>
      </c>
      <c r="CG118" s="859"/>
      <c r="CH118" s="859"/>
      <c r="CI118" s="859"/>
      <c r="CJ118" s="859"/>
      <c r="CK118" s="910"/>
      <c r="CL118" s="804"/>
      <c r="CM118" s="798" t="s">
        <v>477</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128</v>
      </c>
      <c r="DH118" s="763"/>
      <c r="DI118" s="763"/>
      <c r="DJ118" s="763"/>
      <c r="DK118" s="764"/>
      <c r="DL118" s="765" t="s">
        <v>458</v>
      </c>
      <c r="DM118" s="763"/>
      <c r="DN118" s="763"/>
      <c r="DO118" s="763"/>
      <c r="DP118" s="764"/>
      <c r="DQ118" s="765" t="s">
        <v>465</v>
      </c>
      <c r="DR118" s="763"/>
      <c r="DS118" s="763"/>
      <c r="DT118" s="763"/>
      <c r="DU118" s="764"/>
      <c r="DV118" s="807" t="s">
        <v>128</v>
      </c>
      <c r="DW118" s="808"/>
      <c r="DX118" s="808"/>
      <c r="DY118" s="808"/>
      <c r="DZ118" s="809"/>
    </row>
    <row r="119" spans="1:130" s="221" customFormat="1" ht="26.25" customHeight="1" x14ac:dyDescent="0.15">
      <c r="A119" s="801" t="s">
        <v>440</v>
      </c>
      <c r="B119" s="802"/>
      <c r="C119" s="843" t="s">
        <v>441</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446</v>
      </c>
      <c r="AB119" s="872"/>
      <c r="AC119" s="872"/>
      <c r="AD119" s="872"/>
      <c r="AE119" s="873"/>
      <c r="AF119" s="874" t="s">
        <v>458</v>
      </c>
      <c r="AG119" s="872"/>
      <c r="AH119" s="872"/>
      <c r="AI119" s="872"/>
      <c r="AJ119" s="873"/>
      <c r="AK119" s="874" t="s">
        <v>465</v>
      </c>
      <c r="AL119" s="872"/>
      <c r="AM119" s="872"/>
      <c r="AN119" s="872"/>
      <c r="AO119" s="873"/>
      <c r="AP119" s="875" t="s">
        <v>450</v>
      </c>
      <c r="AQ119" s="876"/>
      <c r="AR119" s="876"/>
      <c r="AS119" s="876"/>
      <c r="AT119" s="877"/>
      <c r="AU119" s="917"/>
      <c r="AV119" s="918"/>
      <c r="AW119" s="918"/>
      <c r="AX119" s="918"/>
      <c r="AY119" s="918"/>
      <c r="AZ119" s="242" t="s">
        <v>185</v>
      </c>
      <c r="BA119" s="242"/>
      <c r="BB119" s="242"/>
      <c r="BC119" s="242"/>
      <c r="BD119" s="242"/>
      <c r="BE119" s="242"/>
      <c r="BF119" s="242"/>
      <c r="BG119" s="242"/>
      <c r="BH119" s="242"/>
      <c r="BI119" s="242"/>
      <c r="BJ119" s="242"/>
      <c r="BK119" s="242"/>
      <c r="BL119" s="242"/>
      <c r="BM119" s="242"/>
      <c r="BN119" s="242"/>
      <c r="BO119" s="860" t="s">
        <v>478</v>
      </c>
      <c r="BP119" s="861"/>
      <c r="BQ119" s="862">
        <v>25397361</v>
      </c>
      <c r="BR119" s="828"/>
      <c r="BS119" s="828"/>
      <c r="BT119" s="828"/>
      <c r="BU119" s="828"/>
      <c r="BV119" s="828">
        <v>24567906</v>
      </c>
      <c r="BW119" s="828"/>
      <c r="BX119" s="828"/>
      <c r="BY119" s="828"/>
      <c r="BZ119" s="828"/>
      <c r="CA119" s="828">
        <v>23361025</v>
      </c>
      <c r="CB119" s="828"/>
      <c r="CC119" s="828"/>
      <c r="CD119" s="828"/>
      <c r="CE119" s="828"/>
      <c r="CF119" s="731"/>
      <c r="CG119" s="732"/>
      <c r="CH119" s="732"/>
      <c r="CI119" s="732"/>
      <c r="CJ119" s="817"/>
      <c r="CK119" s="911"/>
      <c r="CL119" s="806"/>
      <c r="CM119" s="821" t="s">
        <v>479</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467</v>
      </c>
      <c r="DH119" s="747"/>
      <c r="DI119" s="747"/>
      <c r="DJ119" s="747"/>
      <c r="DK119" s="748"/>
      <c r="DL119" s="749" t="s">
        <v>467</v>
      </c>
      <c r="DM119" s="747"/>
      <c r="DN119" s="747"/>
      <c r="DO119" s="747"/>
      <c r="DP119" s="748"/>
      <c r="DQ119" s="749" t="s">
        <v>476</v>
      </c>
      <c r="DR119" s="747"/>
      <c r="DS119" s="747"/>
      <c r="DT119" s="747"/>
      <c r="DU119" s="748"/>
      <c r="DV119" s="831" t="s">
        <v>446</v>
      </c>
      <c r="DW119" s="832"/>
      <c r="DX119" s="832"/>
      <c r="DY119" s="832"/>
      <c r="DZ119" s="833"/>
    </row>
    <row r="120" spans="1:130" s="221" customFormat="1" ht="26.25" customHeight="1" x14ac:dyDescent="0.15">
      <c r="A120" s="803"/>
      <c r="B120" s="804"/>
      <c r="C120" s="798" t="s">
        <v>447</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476</v>
      </c>
      <c r="AB120" s="763"/>
      <c r="AC120" s="763"/>
      <c r="AD120" s="763"/>
      <c r="AE120" s="764"/>
      <c r="AF120" s="765" t="s">
        <v>469</v>
      </c>
      <c r="AG120" s="763"/>
      <c r="AH120" s="763"/>
      <c r="AI120" s="763"/>
      <c r="AJ120" s="764"/>
      <c r="AK120" s="765" t="s">
        <v>446</v>
      </c>
      <c r="AL120" s="763"/>
      <c r="AM120" s="763"/>
      <c r="AN120" s="763"/>
      <c r="AO120" s="764"/>
      <c r="AP120" s="807" t="s">
        <v>476</v>
      </c>
      <c r="AQ120" s="808"/>
      <c r="AR120" s="808"/>
      <c r="AS120" s="808"/>
      <c r="AT120" s="809"/>
      <c r="AU120" s="863" t="s">
        <v>480</v>
      </c>
      <c r="AV120" s="864"/>
      <c r="AW120" s="864"/>
      <c r="AX120" s="864"/>
      <c r="AY120" s="865"/>
      <c r="AZ120" s="843" t="s">
        <v>481</v>
      </c>
      <c r="BA120" s="791"/>
      <c r="BB120" s="791"/>
      <c r="BC120" s="791"/>
      <c r="BD120" s="791"/>
      <c r="BE120" s="791"/>
      <c r="BF120" s="791"/>
      <c r="BG120" s="791"/>
      <c r="BH120" s="791"/>
      <c r="BI120" s="791"/>
      <c r="BJ120" s="791"/>
      <c r="BK120" s="791"/>
      <c r="BL120" s="791"/>
      <c r="BM120" s="791"/>
      <c r="BN120" s="791"/>
      <c r="BO120" s="791"/>
      <c r="BP120" s="792"/>
      <c r="BQ120" s="844">
        <v>3528706</v>
      </c>
      <c r="BR120" s="825"/>
      <c r="BS120" s="825"/>
      <c r="BT120" s="825"/>
      <c r="BU120" s="825"/>
      <c r="BV120" s="825">
        <v>3429102</v>
      </c>
      <c r="BW120" s="825"/>
      <c r="BX120" s="825"/>
      <c r="BY120" s="825"/>
      <c r="BZ120" s="825"/>
      <c r="CA120" s="825">
        <v>4079793</v>
      </c>
      <c r="CB120" s="825"/>
      <c r="CC120" s="825"/>
      <c r="CD120" s="825"/>
      <c r="CE120" s="825"/>
      <c r="CF120" s="849">
        <v>43.1</v>
      </c>
      <c r="CG120" s="850"/>
      <c r="CH120" s="850"/>
      <c r="CI120" s="850"/>
      <c r="CJ120" s="850"/>
      <c r="CK120" s="851" t="s">
        <v>482</v>
      </c>
      <c r="CL120" s="835"/>
      <c r="CM120" s="835"/>
      <c r="CN120" s="835"/>
      <c r="CO120" s="836"/>
      <c r="CP120" s="855" t="s">
        <v>483</v>
      </c>
      <c r="CQ120" s="856"/>
      <c r="CR120" s="856"/>
      <c r="CS120" s="856"/>
      <c r="CT120" s="856"/>
      <c r="CU120" s="856"/>
      <c r="CV120" s="856"/>
      <c r="CW120" s="856"/>
      <c r="CX120" s="856"/>
      <c r="CY120" s="856"/>
      <c r="CZ120" s="856"/>
      <c r="DA120" s="856"/>
      <c r="DB120" s="856"/>
      <c r="DC120" s="856"/>
      <c r="DD120" s="856"/>
      <c r="DE120" s="856"/>
      <c r="DF120" s="857"/>
      <c r="DG120" s="844">
        <v>4342847</v>
      </c>
      <c r="DH120" s="825"/>
      <c r="DI120" s="825"/>
      <c r="DJ120" s="825"/>
      <c r="DK120" s="825"/>
      <c r="DL120" s="825">
        <v>4746661</v>
      </c>
      <c r="DM120" s="825"/>
      <c r="DN120" s="825"/>
      <c r="DO120" s="825"/>
      <c r="DP120" s="825"/>
      <c r="DQ120" s="825">
        <v>4064695</v>
      </c>
      <c r="DR120" s="825"/>
      <c r="DS120" s="825"/>
      <c r="DT120" s="825"/>
      <c r="DU120" s="825"/>
      <c r="DV120" s="826">
        <v>42.9</v>
      </c>
      <c r="DW120" s="826"/>
      <c r="DX120" s="826"/>
      <c r="DY120" s="826"/>
      <c r="DZ120" s="827"/>
    </row>
    <row r="121" spans="1:130" s="221" customFormat="1" ht="26.25" customHeight="1" x14ac:dyDescent="0.15">
      <c r="A121" s="803"/>
      <c r="B121" s="804"/>
      <c r="C121" s="846" t="s">
        <v>484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445</v>
      </c>
      <c r="AB121" s="763"/>
      <c r="AC121" s="763"/>
      <c r="AD121" s="763"/>
      <c r="AE121" s="764"/>
      <c r="AF121" s="765" t="s">
        <v>446</v>
      </c>
      <c r="AG121" s="763"/>
      <c r="AH121" s="763"/>
      <c r="AI121" s="763"/>
      <c r="AJ121" s="764"/>
      <c r="AK121" s="765" t="s">
        <v>446</v>
      </c>
      <c r="AL121" s="763"/>
      <c r="AM121" s="763"/>
      <c r="AN121" s="763"/>
      <c r="AO121" s="764"/>
      <c r="AP121" s="807" t="s">
        <v>469</v>
      </c>
      <c r="AQ121" s="808"/>
      <c r="AR121" s="808"/>
      <c r="AS121" s="808"/>
      <c r="AT121" s="809"/>
      <c r="AU121" s="866"/>
      <c r="AV121" s="867"/>
      <c r="AW121" s="867"/>
      <c r="AX121" s="867"/>
      <c r="AY121" s="868"/>
      <c r="AZ121" s="798" t="s">
        <v>485</v>
      </c>
      <c r="BA121" s="735"/>
      <c r="BB121" s="735"/>
      <c r="BC121" s="735"/>
      <c r="BD121" s="735"/>
      <c r="BE121" s="735"/>
      <c r="BF121" s="735"/>
      <c r="BG121" s="735"/>
      <c r="BH121" s="735"/>
      <c r="BI121" s="735"/>
      <c r="BJ121" s="735"/>
      <c r="BK121" s="735"/>
      <c r="BL121" s="735"/>
      <c r="BM121" s="735"/>
      <c r="BN121" s="735"/>
      <c r="BO121" s="735"/>
      <c r="BP121" s="736"/>
      <c r="BQ121" s="799" t="s">
        <v>446</v>
      </c>
      <c r="BR121" s="800"/>
      <c r="BS121" s="800"/>
      <c r="BT121" s="800"/>
      <c r="BU121" s="800"/>
      <c r="BV121" s="800" t="s">
        <v>450</v>
      </c>
      <c r="BW121" s="800"/>
      <c r="BX121" s="800"/>
      <c r="BY121" s="800"/>
      <c r="BZ121" s="800"/>
      <c r="CA121" s="800" t="s">
        <v>446</v>
      </c>
      <c r="CB121" s="800"/>
      <c r="CC121" s="800"/>
      <c r="CD121" s="800"/>
      <c r="CE121" s="800"/>
      <c r="CF121" s="858" t="s">
        <v>476</v>
      </c>
      <c r="CG121" s="859"/>
      <c r="CH121" s="859"/>
      <c r="CI121" s="859"/>
      <c r="CJ121" s="859"/>
      <c r="CK121" s="852"/>
      <c r="CL121" s="838"/>
      <c r="CM121" s="838"/>
      <c r="CN121" s="838"/>
      <c r="CO121" s="839"/>
      <c r="CP121" s="818" t="s">
        <v>410</v>
      </c>
      <c r="CQ121" s="819"/>
      <c r="CR121" s="819"/>
      <c r="CS121" s="819"/>
      <c r="CT121" s="819"/>
      <c r="CU121" s="819"/>
      <c r="CV121" s="819"/>
      <c r="CW121" s="819"/>
      <c r="CX121" s="819"/>
      <c r="CY121" s="819"/>
      <c r="CZ121" s="819"/>
      <c r="DA121" s="819"/>
      <c r="DB121" s="819"/>
      <c r="DC121" s="819"/>
      <c r="DD121" s="819"/>
      <c r="DE121" s="819"/>
      <c r="DF121" s="820"/>
      <c r="DG121" s="799">
        <v>596287</v>
      </c>
      <c r="DH121" s="800"/>
      <c r="DI121" s="800"/>
      <c r="DJ121" s="800"/>
      <c r="DK121" s="800"/>
      <c r="DL121" s="800">
        <v>489337</v>
      </c>
      <c r="DM121" s="800"/>
      <c r="DN121" s="800"/>
      <c r="DO121" s="800"/>
      <c r="DP121" s="800"/>
      <c r="DQ121" s="800">
        <v>393578</v>
      </c>
      <c r="DR121" s="800"/>
      <c r="DS121" s="800"/>
      <c r="DT121" s="800"/>
      <c r="DU121" s="800"/>
      <c r="DV121" s="777">
        <v>4.2</v>
      </c>
      <c r="DW121" s="777"/>
      <c r="DX121" s="777"/>
      <c r="DY121" s="777"/>
      <c r="DZ121" s="778"/>
    </row>
    <row r="122" spans="1:130" s="221" customFormat="1" ht="26.25" customHeight="1" x14ac:dyDescent="0.15">
      <c r="A122" s="803"/>
      <c r="B122" s="804"/>
      <c r="C122" s="798" t="s">
        <v>461</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462</v>
      </c>
      <c r="AB122" s="763"/>
      <c r="AC122" s="763"/>
      <c r="AD122" s="763"/>
      <c r="AE122" s="764"/>
      <c r="AF122" s="765" t="s">
        <v>450</v>
      </c>
      <c r="AG122" s="763"/>
      <c r="AH122" s="763"/>
      <c r="AI122" s="763"/>
      <c r="AJ122" s="764"/>
      <c r="AK122" s="765" t="s">
        <v>453</v>
      </c>
      <c r="AL122" s="763"/>
      <c r="AM122" s="763"/>
      <c r="AN122" s="763"/>
      <c r="AO122" s="764"/>
      <c r="AP122" s="807" t="s">
        <v>454</v>
      </c>
      <c r="AQ122" s="808"/>
      <c r="AR122" s="808"/>
      <c r="AS122" s="808"/>
      <c r="AT122" s="809"/>
      <c r="AU122" s="866"/>
      <c r="AV122" s="867"/>
      <c r="AW122" s="867"/>
      <c r="AX122" s="867"/>
      <c r="AY122" s="868"/>
      <c r="AZ122" s="821" t="s">
        <v>486</v>
      </c>
      <c r="BA122" s="822"/>
      <c r="BB122" s="822"/>
      <c r="BC122" s="822"/>
      <c r="BD122" s="822"/>
      <c r="BE122" s="822"/>
      <c r="BF122" s="822"/>
      <c r="BG122" s="822"/>
      <c r="BH122" s="822"/>
      <c r="BI122" s="822"/>
      <c r="BJ122" s="822"/>
      <c r="BK122" s="822"/>
      <c r="BL122" s="822"/>
      <c r="BM122" s="822"/>
      <c r="BN122" s="822"/>
      <c r="BO122" s="822"/>
      <c r="BP122" s="823"/>
      <c r="BQ122" s="862">
        <v>14515759</v>
      </c>
      <c r="BR122" s="828"/>
      <c r="BS122" s="828"/>
      <c r="BT122" s="828"/>
      <c r="BU122" s="828"/>
      <c r="BV122" s="828">
        <v>14072041</v>
      </c>
      <c r="BW122" s="828"/>
      <c r="BX122" s="828"/>
      <c r="BY122" s="828"/>
      <c r="BZ122" s="828"/>
      <c r="CA122" s="828">
        <v>13557876</v>
      </c>
      <c r="CB122" s="828"/>
      <c r="CC122" s="828"/>
      <c r="CD122" s="828"/>
      <c r="CE122" s="828"/>
      <c r="CF122" s="829">
        <v>143.1</v>
      </c>
      <c r="CG122" s="830"/>
      <c r="CH122" s="830"/>
      <c r="CI122" s="830"/>
      <c r="CJ122" s="830"/>
      <c r="CK122" s="852"/>
      <c r="CL122" s="838"/>
      <c r="CM122" s="838"/>
      <c r="CN122" s="838"/>
      <c r="CO122" s="839"/>
      <c r="CP122" s="818" t="s">
        <v>487</v>
      </c>
      <c r="CQ122" s="819"/>
      <c r="CR122" s="819"/>
      <c r="CS122" s="819"/>
      <c r="CT122" s="819"/>
      <c r="CU122" s="819"/>
      <c r="CV122" s="819"/>
      <c r="CW122" s="819"/>
      <c r="CX122" s="819"/>
      <c r="CY122" s="819"/>
      <c r="CZ122" s="819"/>
      <c r="DA122" s="819"/>
      <c r="DB122" s="819"/>
      <c r="DC122" s="819"/>
      <c r="DD122" s="819"/>
      <c r="DE122" s="819"/>
      <c r="DF122" s="820"/>
      <c r="DG122" s="799" t="s">
        <v>450</v>
      </c>
      <c r="DH122" s="800"/>
      <c r="DI122" s="800"/>
      <c r="DJ122" s="800"/>
      <c r="DK122" s="800"/>
      <c r="DL122" s="800" t="s">
        <v>476</v>
      </c>
      <c r="DM122" s="800"/>
      <c r="DN122" s="800"/>
      <c r="DO122" s="800"/>
      <c r="DP122" s="800"/>
      <c r="DQ122" s="800" t="s">
        <v>446</v>
      </c>
      <c r="DR122" s="800"/>
      <c r="DS122" s="800"/>
      <c r="DT122" s="800"/>
      <c r="DU122" s="800"/>
      <c r="DV122" s="777" t="s">
        <v>469</v>
      </c>
      <c r="DW122" s="777"/>
      <c r="DX122" s="777"/>
      <c r="DY122" s="777"/>
      <c r="DZ122" s="778"/>
    </row>
    <row r="123" spans="1:130" s="221" customFormat="1" ht="26.25" customHeight="1" x14ac:dyDescent="0.15">
      <c r="A123" s="803"/>
      <c r="B123" s="804"/>
      <c r="C123" s="798" t="s">
        <v>471</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446</v>
      </c>
      <c r="AB123" s="763"/>
      <c r="AC123" s="763"/>
      <c r="AD123" s="763"/>
      <c r="AE123" s="764"/>
      <c r="AF123" s="765" t="s">
        <v>445</v>
      </c>
      <c r="AG123" s="763"/>
      <c r="AH123" s="763"/>
      <c r="AI123" s="763"/>
      <c r="AJ123" s="764"/>
      <c r="AK123" s="765" t="s">
        <v>446</v>
      </c>
      <c r="AL123" s="763"/>
      <c r="AM123" s="763"/>
      <c r="AN123" s="763"/>
      <c r="AO123" s="764"/>
      <c r="AP123" s="807" t="s">
        <v>446</v>
      </c>
      <c r="AQ123" s="808"/>
      <c r="AR123" s="808"/>
      <c r="AS123" s="808"/>
      <c r="AT123" s="809"/>
      <c r="AU123" s="869"/>
      <c r="AV123" s="870"/>
      <c r="AW123" s="870"/>
      <c r="AX123" s="870"/>
      <c r="AY123" s="870"/>
      <c r="AZ123" s="242" t="s">
        <v>185</v>
      </c>
      <c r="BA123" s="242"/>
      <c r="BB123" s="242"/>
      <c r="BC123" s="242"/>
      <c r="BD123" s="242"/>
      <c r="BE123" s="242"/>
      <c r="BF123" s="242"/>
      <c r="BG123" s="242"/>
      <c r="BH123" s="242"/>
      <c r="BI123" s="242"/>
      <c r="BJ123" s="242"/>
      <c r="BK123" s="242"/>
      <c r="BL123" s="242"/>
      <c r="BM123" s="242"/>
      <c r="BN123" s="242"/>
      <c r="BO123" s="860" t="s">
        <v>488</v>
      </c>
      <c r="BP123" s="861"/>
      <c r="BQ123" s="815">
        <v>18044465</v>
      </c>
      <c r="BR123" s="816"/>
      <c r="BS123" s="816"/>
      <c r="BT123" s="816"/>
      <c r="BU123" s="816"/>
      <c r="BV123" s="816">
        <v>17501143</v>
      </c>
      <c r="BW123" s="816"/>
      <c r="BX123" s="816"/>
      <c r="BY123" s="816"/>
      <c r="BZ123" s="816"/>
      <c r="CA123" s="816">
        <v>17637669</v>
      </c>
      <c r="CB123" s="816"/>
      <c r="CC123" s="816"/>
      <c r="CD123" s="816"/>
      <c r="CE123" s="816"/>
      <c r="CF123" s="731"/>
      <c r="CG123" s="732"/>
      <c r="CH123" s="732"/>
      <c r="CI123" s="732"/>
      <c r="CJ123" s="817"/>
      <c r="CK123" s="852"/>
      <c r="CL123" s="838"/>
      <c r="CM123" s="838"/>
      <c r="CN123" s="838"/>
      <c r="CO123" s="839"/>
      <c r="CP123" s="818" t="s">
        <v>407</v>
      </c>
      <c r="CQ123" s="819"/>
      <c r="CR123" s="819"/>
      <c r="CS123" s="819"/>
      <c r="CT123" s="819"/>
      <c r="CU123" s="819"/>
      <c r="CV123" s="819"/>
      <c r="CW123" s="819"/>
      <c r="CX123" s="819"/>
      <c r="CY123" s="819"/>
      <c r="CZ123" s="819"/>
      <c r="DA123" s="819"/>
      <c r="DB123" s="819"/>
      <c r="DC123" s="819"/>
      <c r="DD123" s="819"/>
      <c r="DE123" s="819"/>
      <c r="DF123" s="820"/>
      <c r="DG123" s="762" t="s">
        <v>445</v>
      </c>
      <c r="DH123" s="763"/>
      <c r="DI123" s="763"/>
      <c r="DJ123" s="763"/>
      <c r="DK123" s="764"/>
      <c r="DL123" s="765" t="s">
        <v>446</v>
      </c>
      <c r="DM123" s="763"/>
      <c r="DN123" s="763"/>
      <c r="DO123" s="763"/>
      <c r="DP123" s="764"/>
      <c r="DQ123" s="765" t="s">
        <v>450</v>
      </c>
      <c r="DR123" s="763"/>
      <c r="DS123" s="763"/>
      <c r="DT123" s="763"/>
      <c r="DU123" s="764"/>
      <c r="DV123" s="807" t="s">
        <v>446</v>
      </c>
      <c r="DW123" s="808"/>
      <c r="DX123" s="808"/>
      <c r="DY123" s="808"/>
      <c r="DZ123" s="809"/>
    </row>
    <row r="124" spans="1:130" s="221" customFormat="1" ht="26.25" customHeight="1" thickBot="1" x14ac:dyDescent="0.2">
      <c r="A124" s="803"/>
      <c r="B124" s="804"/>
      <c r="C124" s="798" t="s">
        <v>474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128</v>
      </c>
      <c r="AB124" s="763"/>
      <c r="AC124" s="763"/>
      <c r="AD124" s="763"/>
      <c r="AE124" s="764"/>
      <c r="AF124" s="765" t="s">
        <v>450</v>
      </c>
      <c r="AG124" s="763"/>
      <c r="AH124" s="763"/>
      <c r="AI124" s="763"/>
      <c r="AJ124" s="764"/>
      <c r="AK124" s="765" t="s">
        <v>465</v>
      </c>
      <c r="AL124" s="763"/>
      <c r="AM124" s="763"/>
      <c r="AN124" s="763"/>
      <c r="AO124" s="764"/>
      <c r="AP124" s="807" t="s">
        <v>446</v>
      </c>
      <c r="AQ124" s="808"/>
      <c r="AR124" s="808"/>
      <c r="AS124" s="808"/>
      <c r="AT124" s="809"/>
      <c r="AU124" s="810" t="s">
        <v>489</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86.1</v>
      </c>
      <c r="BR124" s="814"/>
      <c r="BS124" s="814"/>
      <c r="BT124" s="814"/>
      <c r="BU124" s="814"/>
      <c r="BV124" s="814">
        <v>79</v>
      </c>
      <c r="BW124" s="814"/>
      <c r="BX124" s="814"/>
      <c r="BY124" s="814"/>
      <c r="BZ124" s="814"/>
      <c r="CA124" s="814">
        <v>60.4</v>
      </c>
      <c r="CB124" s="814"/>
      <c r="CC124" s="814"/>
      <c r="CD124" s="814"/>
      <c r="CE124" s="814"/>
      <c r="CF124" s="709"/>
      <c r="CG124" s="710"/>
      <c r="CH124" s="710"/>
      <c r="CI124" s="710"/>
      <c r="CJ124" s="845"/>
      <c r="CK124" s="853"/>
      <c r="CL124" s="853"/>
      <c r="CM124" s="853"/>
      <c r="CN124" s="853"/>
      <c r="CO124" s="854"/>
      <c r="CP124" s="818" t="s">
        <v>490</v>
      </c>
      <c r="CQ124" s="819"/>
      <c r="CR124" s="819"/>
      <c r="CS124" s="819"/>
      <c r="CT124" s="819"/>
      <c r="CU124" s="819"/>
      <c r="CV124" s="819"/>
      <c r="CW124" s="819"/>
      <c r="CX124" s="819"/>
      <c r="CY124" s="819"/>
      <c r="CZ124" s="819"/>
      <c r="DA124" s="819"/>
      <c r="DB124" s="819"/>
      <c r="DC124" s="819"/>
      <c r="DD124" s="819"/>
      <c r="DE124" s="819"/>
      <c r="DF124" s="820"/>
      <c r="DG124" s="746">
        <v>753602</v>
      </c>
      <c r="DH124" s="747"/>
      <c r="DI124" s="747"/>
      <c r="DJ124" s="747"/>
      <c r="DK124" s="748"/>
      <c r="DL124" s="749" t="s">
        <v>128</v>
      </c>
      <c r="DM124" s="747"/>
      <c r="DN124" s="747"/>
      <c r="DO124" s="747"/>
      <c r="DP124" s="748"/>
      <c r="DQ124" s="749" t="s">
        <v>467</v>
      </c>
      <c r="DR124" s="747"/>
      <c r="DS124" s="747"/>
      <c r="DT124" s="747"/>
      <c r="DU124" s="748"/>
      <c r="DV124" s="831" t="s">
        <v>128</v>
      </c>
      <c r="DW124" s="832"/>
      <c r="DX124" s="832"/>
      <c r="DY124" s="832"/>
      <c r="DZ124" s="833"/>
    </row>
    <row r="125" spans="1:130" s="221" customFormat="1" ht="26.25" customHeight="1" x14ac:dyDescent="0.15">
      <c r="A125" s="803"/>
      <c r="B125" s="804"/>
      <c r="C125" s="798" t="s">
        <v>477</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446</v>
      </c>
      <c r="AB125" s="763"/>
      <c r="AC125" s="763"/>
      <c r="AD125" s="763"/>
      <c r="AE125" s="764"/>
      <c r="AF125" s="765" t="s">
        <v>446</v>
      </c>
      <c r="AG125" s="763"/>
      <c r="AH125" s="763"/>
      <c r="AI125" s="763"/>
      <c r="AJ125" s="764"/>
      <c r="AK125" s="765" t="s">
        <v>469</v>
      </c>
      <c r="AL125" s="763"/>
      <c r="AM125" s="763"/>
      <c r="AN125" s="763"/>
      <c r="AO125" s="764"/>
      <c r="AP125" s="807" t="s">
        <v>128</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491</v>
      </c>
      <c r="CL125" s="835"/>
      <c r="CM125" s="835"/>
      <c r="CN125" s="835"/>
      <c r="CO125" s="836"/>
      <c r="CP125" s="843" t="s">
        <v>492</v>
      </c>
      <c r="CQ125" s="791"/>
      <c r="CR125" s="791"/>
      <c r="CS125" s="791"/>
      <c r="CT125" s="791"/>
      <c r="CU125" s="791"/>
      <c r="CV125" s="791"/>
      <c r="CW125" s="791"/>
      <c r="CX125" s="791"/>
      <c r="CY125" s="791"/>
      <c r="CZ125" s="791"/>
      <c r="DA125" s="791"/>
      <c r="DB125" s="791"/>
      <c r="DC125" s="791"/>
      <c r="DD125" s="791"/>
      <c r="DE125" s="791"/>
      <c r="DF125" s="792"/>
      <c r="DG125" s="844" t="s">
        <v>462</v>
      </c>
      <c r="DH125" s="825"/>
      <c r="DI125" s="825"/>
      <c r="DJ125" s="825"/>
      <c r="DK125" s="825"/>
      <c r="DL125" s="825" t="s">
        <v>446</v>
      </c>
      <c r="DM125" s="825"/>
      <c r="DN125" s="825"/>
      <c r="DO125" s="825"/>
      <c r="DP125" s="825"/>
      <c r="DQ125" s="825" t="s">
        <v>128</v>
      </c>
      <c r="DR125" s="825"/>
      <c r="DS125" s="825"/>
      <c r="DT125" s="825"/>
      <c r="DU125" s="825"/>
      <c r="DV125" s="826" t="s">
        <v>446</v>
      </c>
      <c r="DW125" s="826"/>
      <c r="DX125" s="826"/>
      <c r="DY125" s="826"/>
      <c r="DZ125" s="827"/>
    </row>
    <row r="126" spans="1:130" s="221" customFormat="1" ht="26.25" customHeight="1" thickBot="1" x14ac:dyDescent="0.2">
      <c r="A126" s="803"/>
      <c r="B126" s="804"/>
      <c r="C126" s="798" t="s">
        <v>479</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128</v>
      </c>
      <c r="AB126" s="763"/>
      <c r="AC126" s="763"/>
      <c r="AD126" s="763"/>
      <c r="AE126" s="764"/>
      <c r="AF126" s="765" t="s">
        <v>462</v>
      </c>
      <c r="AG126" s="763"/>
      <c r="AH126" s="763"/>
      <c r="AI126" s="763"/>
      <c r="AJ126" s="764"/>
      <c r="AK126" s="765" t="s">
        <v>128</v>
      </c>
      <c r="AL126" s="763"/>
      <c r="AM126" s="763"/>
      <c r="AN126" s="763"/>
      <c r="AO126" s="764"/>
      <c r="AP126" s="807" t="s">
        <v>453</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493</v>
      </c>
      <c r="CQ126" s="735"/>
      <c r="CR126" s="735"/>
      <c r="CS126" s="735"/>
      <c r="CT126" s="735"/>
      <c r="CU126" s="735"/>
      <c r="CV126" s="735"/>
      <c r="CW126" s="735"/>
      <c r="CX126" s="735"/>
      <c r="CY126" s="735"/>
      <c r="CZ126" s="735"/>
      <c r="DA126" s="735"/>
      <c r="DB126" s="735"/>
      <c r="DC126" s="735"/>
      <c r="DD126" s="735"/>
      <c r="DE126" s="735"/>
      <c r="DF126" s="736"/>
      <c r="DG126" s="799" t="s">
        <v>128</v>
      </c>
      <c r="DH126" s="800"/>
      <c r="DI126" s="800"/>
      <c r="DJ126" s="800"/>
      <c r="DK126" s="800"/>
      <c r="DL126" s="800" t="s">
        <v>446</v>
      </c>
      <c r="DM126" s="800"/>
      <c r="DN126" s="800"/>
      <c r="DO126" s="800"/>
      <c r="DP126" s="800"/>
      <c r="DQ126" s="800" t="s">
        <v>446</v>
      </c>
      <c r="DR126" s="800"/>
      <c r="DS126" s="800"/>
      <c r="DT126" s="800"/>
      <c r="DU126" s="800"/>
      <c r="DV126" s="777" t="s">
        <v>465</v>
      </c>
      <c r="DW126" s="777"/>
      <c r="DX126" s="777"/>
      <c r="DY126" s="777"/>
      <c r="DZ126" s="778"/>
    </row>
    <row r="127" spans="1:130" s="221" customFormat="1" ht="26.25" customHeight="1" x14ac:dyDescent="0.15">
      <c r="A127" s="805"/>
      <c r="B127" s="806"/>
      <c r="C127" s="821" t="s">
        <v>494</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5648</v>
      </c>
      <c r="AB127" s="763"/>
      <c r="AC127" s="763"/>
      <c r="AD127" s="763"/>
      <c r="AE127" s="764"/>
      <c r="AF127" s="765">
        <v>4163</v>
      </c>
      <c r="AG127" s="763"/>
      <c r="AH127" s="763"/>
      <c r="AI127" s="763"/>
      <c r="AJ127" s="764"/>
      <c r="AK127" s="765">
        <v>2501</v>
      </c>
      <c r="AL127" s="763"/>
      <c r="AM127" s="763"/>
      <c r="AN127" s="763"/>
      <c r="AO127" s="764"/>
      <c r="AP127" s="807">
        <v>0</v>
      </c>
      <c r="AQ127" s="808"/>
      <c r="AR127" s="808"/>
      <c r="AS127" s="808"/>
      <c r="AT127" s="809"/>
      <c r="AU127" s="223"/>
      <c r="AV127" s="223"/>
      <c r="AW127" s="223"/>
      <c r="AX127" s="824" t="s">
        <v>495</v>
      </c>
      <c r="AY127" s="795"/>
      <c r="AZ127" s="795"/>
      <c r="BA127" s="795"/>
      <c r="BB127" s="795"/>
      <c r="BC127" s="795"/>
      <c r="BD127" s="795"/>
      <c r="BE127" s="796"/>
      <c r="BF127" s="794" t="s">
        <v>496</v>
      </c>
      <c r="BG127" s="795"/>
      <c r="BH127" s="795"/>
      <c r="BI127" s="795"/>
      <c r="BJ127" s="795"/>
      <c r="BK127" s="795"/>
      <c r="BL127" s="796"/>
      <c r="BM127" s="794" t="s">
        <v>497</v>
      </c>
      <c r="BN127" s="795"/>
      <c r="BO127" s="795"/>
      <c r="BP127" s="795"/>
      <c r="BQ127" s="795"/>
      <c r="BR127" s="795"/>
      <c r="BS127" s="796"/>
      <c r="BT127" s="794" t="s">
        <v>498</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499</v>
      </c>
      <c r="CQ127" s="735"/>
      <c r="CR127" s="735"/>
      <c r="CS127" s="735"/>
      <c r="CT127" s="735"/>
      <c r="CU127" s="735"/>
      <c r="CV127" s="735"/>
      <c r="CW127" s="735"/>
      <c r="CX127" s="735"/>
      <c r="CY127" s="735"/>
      <c r="CZ127" s="735"/>
      <c r="DA127" s="735"/>
      <c r="DB127" s="735"/>
      <c r="DC127" s="735"/>
      <c r="DD127" s="735"/>
      <c r="DE127" s="735"/>
      <c r="DF127" s="736"/>
      <c r="DG127" s="799" t="s">
        <v>462</v>
      </c>
      <c r="DH127" s="800"/>
      <c r="DI127" s="800"/>
      <c r="DJ127" s="800"/>
      <c r="DK127" s="800"/>
      <c r="DL127" s="800" t="s">
        <v>446</v>
      </c>
      <c r="DM127" s="800"/>
      <c r="DN127" s="800"/>
      <c r="DO127" s="800"/>
      <c r="DP127" s="800"/>
      <c r="DQ127" s="800" t="s">
        <v>467</v>
      </c>
      <c r="DR127" s="800"/>
      <c r="DS127" s="800"/>
      <c r="DT127" s="800"/>
      <c r="DU127" s="800"/>
      <c r="DV127" s="777" t="s">
        <v>450</v>
      </c>
      <c r="DW127" s="777"/>
      <c r="DX127" s="777"/>
      <c r="DY127" s="777"/>
      <c r="DZ127" s="778"/>
    </row>
    <row r="128" spans="1:130" s="221" customFormat="1" ht="26.25" customHeight="1" thickBot="1" x14ac:dyDescent="0.2">
      <c r="A128" s="779" t="s">
        <v>500</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501</v>
      </c>
      <c r="X128" s="781"/>
      <c r="Y128" s="781"/>
      <c r="Z128" s="782"/>
      <c r="AA128" s="783" t="s">
        <v>128</v>
      </c>
      <c r="AB128" s="784"/>
      <c r="AC128" s="784"/>
      <c r="AD128" s="784"/>
      <c r="AE128" s="785"/>
      <c r="AF128" s="786" t="s">
        <v>446</v>
      </c>
      <c r="AG128" s="784"/>
      <c r="AH128" s="784"/>
      <c r="AI128" s="784"/>
      <c r="AJ128" s="785"/>
      <c r="AK128" s="786" t="s">
        <v>469</v>
      </c>
      <c r="AL128" s="784"/>
      <c r="AM128" s="784"/>
      <c r="AN128" s="784"/>
      <c r="AO128" s="785"/>
      <c r="AP128" s="787"/>
      <c r="AQ128" s="788"/>
      <c r="AR128" s="788"/>
      <c r="AS128" s="788"/>
      <c r="AT128" s="789"/>
      <c r="AU128" s="223"/>
      <c r="AV128" s="223"/>
      <c r="AW128" s="223"/>
      <c r="AX128" s="790" t="s">
        <v>502</v>
      </c>
      <c r="AY128" s="791"/>
      <c r="AZ128" s="791"/>
      <c r="BA128" s="791"/>
      <c r="BB128" s="791"/>
      <c r="BC128" s="791"/>
      <c r="BD128" s="791"/>
      <c r="BE128" s="792"/>
      <c r="BF128" s="769" t="s">
        <v>446</v>
      </c>
      <c r="BG128" s="770"/>
      <c r="BH128" s="770"/>
      <c r="BI128" s="770"/>
      <c r="BJ128" s="770"/>
      <c r="BK128" s="770"/>
      <c r="BL128" s="793"/>
      <c r="BM128" s="769">
        <v>13.23</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503</v>
      </c>
      <c r="CQ128" s="713"/>
      <c r="CR128" s="713"/>
      <c r="CS128" s="713"/>
      <c r="CT128" s="713"/>
      <c r="CU128" s="713"/>
      <c r="CV128" s="713"/>
      <c r="CW128" s="713"/>
      <c r="CX128" s="713"/>
      <c r="CY128" s="713"/>
      <c r="CZ128" s="713"/>
      <c r="DA128" s="713"/>
      <c r="DB128" s="713"/>
      <c r="DC128" s="713"/>
      <c r="DD128" s="713"/>
      <c r="DE128" s="713"/>
      <c r="DF128" s="714"/>
      <c r="DG128" s="773" t="s">
        <v>445</v>
      </c>
      <c r="DH128" s="774"/>
      <c r="DI128" s="774"/>
      <c r="DJ128" s="774"/>
      <c r="DK128" s="774"/>
      <c r="DL128" s="774" t="s">
        <v>445</v>
      </c>
      <c r="DM128" s="774"/>
      <c r="DN128" s="774"/>
      <c r="DO128" s="774"/>
      <c r="DP128" s="774"/>
      <c r="DQ128" s="774" t="s">
        <v>446</v>
      </c>
      <c r="DR128" s="774"/>
      <c r="DS128" s="774"/>
      <c r="DT128" s="774"/>
      <c r="DU128" s="774"/>
      <c r="DV128" s="775" t="s">
        <v>450</v>
      </c>
      <c r="DW128" s="775"/>
      <c r="DX128" s="775"/>
      <c r="DY128" s="775"/>
      <c r="DZ128" s="776"/>
    </row>
    <row r="129" spans="1:131" s="221" customFormat="1" ht="26.25" customHeight="1" x14ac:dyDescent="0.15">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504</v>
      </c>
      <c r="X129" s="760"/>
      <c r="Y129" s="760"/>
      <c r="Z129" s="761"/>
      <c r="AA129" s="762">
        <v>9695647</v>
      </c>
      <c r="AB129" s="763"/>
      <c r="AC129" s="763"/>
      <c r="AD129" s="763"/>
      <c r="AE129" s="764"/>
      <c r="AF129" s="765">
        <v>10093747</v>
      </c>
      <c r="AG129" s="763"/>
      <c r="AH129" s="763"/>
      <c r="AI129" s="763"/>
      <c r="AJ129" s="764"/>
      <c r="AK129" s="765">
        <v>10643691</v>
      </c>
      <c r="AL129" s="763"/>
      <c r="AM129" s="763"/>
      <c r="AN129" s="763"/>
      <c r="AO129" s="764"/>
      <c r="AP129" s="766"/>
      <c r="AQ129" s="767"/>
      <c r="AR129" s="767"/>
      <c r="AS129" s="767"/>
      <c r="AT129" s="768"/>
      <c r="AU129" s="224"/>
      <c r="AV129" s="224"/>
      <c r="AW129" s="224"/>
      <c r="AX129" s="734" t="s">
        <v>505</v>
      </c>
      <c r="AY129" s="735"/>
      <c r="AZ129" s="735"/>
      <c r="BA129" s="735"/>
      <c r="BB129" s="735"/>
      <c r="BC129" s="735"/>
      <c r="BD129" s="735"/>
      <c r="BE129" s="736"/>
      <c r="BF129" s="753" t="s">
        <v>453</v>
      </c>
      <c r="BG129" s="754"/>
      <c r="BH129" s="754"/>
      <c r="BI129" s="754"/>
      <c r="BJ129" s="754"/>
      <c r="BK129" s="754"/>
      <c r="BL129" s="755"/>
      <c r="BM129" s="753">
        <v>18.23</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506</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507</v>
      </c>
      <c r="X130" s="760"/>
      <c r="Y130" s="760"/>
      <c r="Z130" s="761"/>
      <c r="AA130" s="762">
        <v>1164785</v>
      </c>
      <c r="AB130" s="763"/>
      <c r="AC130" s="763"/>
      <c r="AD130" s="763"/>
      <c r="AE130" s="764"/>
      <c r="AF130" s="765">
        <v>1156729</v>
      </c>
      <c r="AG130" s="763"/>
      <c r="AH130" s="763"/>
      <c r="AI130" s="763"/>
      <c r="AJ130" s="764"/>
      <c r="AK130" s="765">
        <v>1169786</v>
      </c>
      <c r="AL130" s="763"/>
      <c r="AM130" s="763"/>
      <c r="AN130" s="763"/>
      <c r="AO130" s="764"/>
      <c r="AP130" s="766"/>
      <c r="AQ130" s="767"/>
      <c r="AR130" s="767"/>
      <c r="AS130" s="767"/>
      <c r="AT130" s="768"/>
      <c r="AU130" s="224"/>
      <c r="AV130" s="224"/>
      <c r="AW130" s="224"/>
      <c r="AX130" s="734" t="s">
        <v>508</v>
      </c>
      <c r="AY130" s="735"/>
      <c r="AZ130" s="735"/>
      <c r="BA130" s="735"/>
      <c r="BB130" s="735"/>
      <c r="BC130" s="735"/>
      <c r="BD130" s="735"/>
      <c r="BE130" s="736"/>
      <c r="BF130" s="737">
        <v>8.9</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509</v>
      </c>
      <c r="X131" s="744"/>
      <c r="Y131" s="744"/>
      <c r="Z131" s="745"/>
      <c r="AA131" s="746">
        <v>8530862</v>
      </c>
      <c r="AB131" s="747"/>
      <c r="AC131" s="747"/>
      <c r="AD131" s="747"/>
      <c r="AE131" s="748"/>
      <c r="AF131" s="749">
        <v>8937018</v>
      </c>
      <c r="AG131" s="747"/>
      <c r="AH131" s="747"/>
      <c r="AI131" s="747"/>
      <c r="AJ131" s="748"/>
      <c r="AK131" s="749">
        <v>9473905</v>
      </c>
      <c r="AL131" s="747"/>
      <c r="AM131" s="747"/>
      <c r="AN131" s="747"/>
      <c r="AO131" s="748"/>
      <c r="AP131" s="750"/>
      <c r="AQ131" s="751"/>
      <c r="AR131" s="751"/>
      <c r="AS131" s="751"/>
      <c r="AT131" s="752"/>
      <c r="AU131" s="224"/>
      <c r="AV131" s="224"/>
      <c r="AW131" s="224"/>
      <c r="AX131" s="712" t="s">
        <v>510</v>
      </c>
      <c r="AY131" s="713"/>
      <c r="AZ131" s="713"/>
      <c r="BA131" s="713"/>
      <c r="BB131" s="713"/>
      <c r="BC131" s="713"/>
      <c r="BD131" s="713"/>
      <c r="BE131" s="714"/>
      <c r="BF131" s="715">
        <v>60.4</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511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512</v>
      </c>
      <c r="W132" s="725"/>
      <c r="X132" s="725"/>
      <c r="Y132" s="725"/>
      <c r="Z132" s="726"/>
      <c r="AA132" s="727">
        <v>9.1053635610000008</v>
      </c>
      <c r="AB132" s="728"/>
      <c r="AC132" s="728"/>
      <c r="AD132" s="728"/>
      <c r="AE132" s="729"/>
      <c r="AF132" s="730">
        <v>9.1042000810000001</v>
      </c>
      <c r="AG132" s="728"/>
      <c r="AH132" s="728"/>
      <c r="AI132" s="728"/>
      <c r="AJ132" s="729"/>
      <c r="AK132" s="730">
        <v>8.5394776490000002</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513</v>
      </c>
      <c r="W133" s="704"/>
      <c r="X133" s="704"/>
      <c r="Y133" s="704"/>
      <c r="Z133" s="705"/>
      <c r="AA133" s="706">
        <v>8.1999999999999993</v>
      </c>
      <c r="AB133" s="707"/>
      <c r="AC133" s="707"/>
      <c r="AD133" s="707"/>
      <c r="AE133" s="708"/>
      <c r="AF133" s="706">
        <v>8.6</v>
      </c>
      <c r="AG133" s="707"/>
      <c r="AH133" s="707"/>
      <c r="AI133" s="707"/>
      <c r="AJ133" s="708"/>
      <c r="AK133" s="706">
        <v>8.9</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XCqP1x1GQGi6c67+advoalbMbR+idw1z1cPkI65VdIWL2Sgn+ItIpIti/DVi7anVv5kMGyQchXM7GfvlME3+A==" saltValue="O/8+pKA9mkoTZmTwMsYG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2tpTD33fi0y2mLzCSxqsczGRe72Yi299xhbQmA3hyZCexDHgtNtBayJ6NyfeuoWmQltaJ5fs72Qde4SvVBsYA==" saltValue="AoPtWDc9MDVO12AUR0bK2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516</v>
      </c>
      <c r="AL6" s="257"/>
      <c r="AM6" s="257"/>
      <c r="AN6" s="257"/>
    </row>
    <row r="7" spans="1:46" ht="13.5" customHeight="1" x14ac:dyDescent="0.15">
      <c r="A7" s="256"/>
      <c r="AK7" s="259"/>
      <c r="AL7" s="260"/>
      <c r="AM7" s="260"/>
      <c r="AN7" s="261"/>
      <c r="AO7" s="1101" t="s">
        <v>517</v>
      </c>
      <c r="AP7" s="262"/>
      <c r="AQ7" s="263" t="s">
        <v>518</v>
      </c>
      <c r="AR7" s="264"/>
    </row>
    <row r="8" spans="1:46" x14ac:dyDescent="0.15">
      <c r="A8" s="256"/>
      <c r="AK8" s="265"/>
      <c r="AL8" s="266"/>
      <c r="AM8" s="266"/>
      <c r="AN8" s="267"/>
      <c r="AO8" s="1102"/>
      <c r="AP8" s="268" t="s">
        <v>519</v>
      </c>
      <c r="AQ8" s="269" t="s">
        <v>520</v>
      </c>
      <c r="AR8" s="270" t="s">
        <v>521</v>
      </c>
    </row>
    <row r="9" spans="1:46" x14ac:dyDescent="0.15">
      <c r="A9" s="256"/>
      <c r="AK9" s="1113" t="s">
        <v>522</v>
      </c>
      <c r="AL9" s="1114"/>
      <c r="AM9" s="1114"/>
      <c r="AN9" s="1115"/>
      <c r="AO9" s="271">
        <v>3242777</v>
      </c>
      <c r="AP9" s="271">
        <v>66616</v>
      </c>
      <c r="AQ9" s="272">
        <v>89252</v>
      </c>
      <c r="AR9" s="273">
        <v>-25.4</v>
      </c>
    </row>
    <row r="10" spans="1:46" ht="13.5" customHeight="1" x14ac:dyDescent="0.15">
      <c r="A10" s="256"/>
      <c r="AK10" s="1113" t="s">
        <v>523</v>
      </c>
      <c r="AL10" s="1114"/>
      <c r="AM10" s="1114"/>
      <c r="AN10" s="1115"/>
      <c r="AO10" s="274">
        <v>594337</v>
      </c>
      <c r="AP10" s="274">
        <v>12209</v>
      </c>
      <c r="AQ10" s="275">
        <v>11439</v>
      </c>
      <c r="AR10" s="276">
        <v>6.7</v>
      </c>
    </row>
    <row r="11" spans="1:46" ht="13.5" customHeight="1" x14ac:dyDescent="0.15">
      <c r="A11" s="256"/>
      <c r="AK11" s="1113" t="s">
        <v>524</v>
      </c>
      <c r="AL11" s="1114"/>
      <c r="AM11" s="1114"/>
      <c r="AN11" s="1115"/>
      <c r="AO11" s="274">
        <v>116280</v>
      </c>
      <c r="AP11" s="274">
        <v>2389</v>
      </c>
      <c r="AQ11" s="275">
        <v>869</v>
      </c>
      <c r="AR11" s="276">
        <v>174.9</v>
      </c>
    </row>
    <row r="12" spans="1:46" ht="13.5" customHeight="1" x14ac:dyDescent="0.15">
      <c r="A12" s="256"/>
      <c r="AK12" s="1113" t="s">
        <v>525</v>
      </c>
      <c r="AL12" s="1114"/>
      <c r="AM12" s="1114"/>
      <c r="AN12" s="1115"/>
      <c r="AO12" s="274">
        <v>1648</v>
      </c>
      <c r="AP12" s="274">
        <v>34</v>
      </c>
      <c r="AQ12" s="275">
        <v>1</v>
      </c>
      <c r="AR12" s="276">
        <v>3300</v>
      </c>
    </row>
    <row r="13" spans="1:46" ht="13.5" customHeight="1" x14ac:dyDescent="0.15">
      <c r="A13" s="256"/>
      <c r="AK13" s="1113" t="s">
        <v>526</v>
      </c>
      <c r="AL13" s="1114"/>
      <c r="AM13" s="1114"/>
      <c r="AN13" s="1115"/>
      <c r="AO13" s="274">
        <v>183811</v>
      </c>
      <c r="AP13" s="274">
        <v>3776</v>
      </c>
      <c r="AQ13" s="275">
        <v>3581</v>
      </c>
      <c r="AR13" s="276">
        <v>5.4</v>
      </c>
    </row>
    <row r="14" spans="1:46" ht="13.5" customHeight="1" x14ac:dyDescent="0.15">
      <c r="A14" s="256"/>
      <c r="AK14" s="1113" t="s">
        <v>527</v>
      </c>
      <c r="AL14" s="1114"/>
      <c r="AM14" s="1114"/>
      <c r="AN14" s="1115"/>
      <c r="AO14" s="274">
        <v>20248</v>
      </c>
      <c r="AP14" s="274">
        <v>416</v>
      </c>
      <c r="AQ14" s="275">
        <v>1527</v>
      </c>
      <c r="AR14" s="276">
        <v>-72.8</v>
      </c>
    </row>
    <row r="15" spans="1:46" ht="13.5" customHeight="1" x14ac:dyDescent="0.15">
      <c r="A15" s="256"/>
      <c r="AK15" s="1116" t="s">
        <v>528</v>
      </c>
      <c r="AL15" s="1117"/>
      <c r="AM15" s="1117"/>
      <c r="AN15" s="1118"/>
      <c r="AO15" s="274">
        <v>-127440</v>
      </c>
      <c r="AP15" s="274">
        <v>-2618</v>
      </c>
      <c r="AQ15" s="275">
        <v>-6588</v>
      </c>
      <c r="AR15" s="276">
        <v>-60.3</v>
      </c>
    </row>
    <row r="16" spans="1:46" x14ac:dyDescent="0.15">
      <c r="A16" s="256"/>
      <c r="AK16" s="1116" t="s">
        <v>185</v>
      </c>
      <c r="AL16" s="1117"/>
      <c r="AM16" s="1117"/>
      <c r="AN16" s="1118"/>
      <c r="AO16" s="274">
        <v>4031661</v>
      </c>
      <c r="AP16" s="274">
        <v>82821</v>
      </c>
      <c r="AQ16" s="275">
        <v>100080</v>
      </c>
      <c r="AR16" s="276">
        <v>-17.2</v>
      </c>
    </row>
    <row r="17" spans="1:46" x14ac:dyDescent="0.15">
      <c r="A17" s="256"/>
    </row>
    <row r="18" spans="1:46" x14ac:dyDescent="0.15">
      <c r="A18" s="256"/>
      <c r="AQ18" s="277"/>
      <c r="AR18" s="277"/>
    </row>
    <row r="19" spans="1:46" x14ac:dyDescent="0.15">
      <c r="A19" s="256"/>
      <c r="AK19" s="252" t="s">
        <v>529</v>
      </c>
    </row>
    <row r="20" spans="1:46" x14ac:dyDescent="0.15">
      <c r="A20" s="256"/>
      <c r="AK20" s="278"/>
      <c r="AL20" s="279"/>
      <c r="AM20" s="279"/>
      <c r="AN20" s="280"/>
      <c r="AO20" s="281" t="s">
        <v>530</v>
      </c>
      <c r="AP20" s="282" t="s">
        <v>531</v>
      </c>
      <c r="AQ20" s="283" t="s">
        <v>532</v>
      </c>
      <c r="AR20" s="284"/>
    </row>
    <row r="21" spans="1:46" s="257" customFormat="1" x14ac:dyDescent="0.15">
      <c r="A21" s="285"/>
      <c r="AK21" s="1119" t="s">
        <v>533</v>
      </c>
      <c r="AL21" s="1120"/>
      <c r="AM21" s="1120"/>
      <c r="AN21" s="1121"/>
      <c r="AO21" s="286">
        <v>7.35</v>
      </c>
      <c r="AP21" s="287">
        <v>9.0299999999999994</v>
      </c>
      <c r="AQ21" s="288">
        <v>-1.68</v>
      </c>
      <c r="AS21" s="289"/>
      <c r="AT21" s="285"/>
    </row>
    <row r="22" spans="1:46" s="257" customFormat="1" x14ac:dyDescent="0.15">
      <c r="A22" s="285"/>
      <c r="AK22" s="1119" t="s">
        <v>534</v>
      </c>
      <c r="AL22" s="1120"/>
      <c r="AM22" s="1120"/>
      <c r="AN22" s="1121"/>
      <c r="AO22" s="290">
        <v>99.6</v>
      </c>
      <c r="AP22" s="291">
        <v>97.7</v>
      </c>
      <c r="AQ22" s="292">
        <v>1.9</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535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536</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537</v>
      </c>
      <c r="AL29" s="257"/>
      <c r="AM29" s="257"/>
      <c r="AN29" s="257"/>
      <c r="AS29" s="299"/>
    </row>
    <row r="30" spans="1:46" ht="13.5" customHeight="1" x14ac:dyDescent="0.15">
      <c r="A30" s="256"/>
      <c r="AK30" s="259"/>
      <c r="AL30" s="260"/>
      <c r="AM30" s="260"/>
      <c r="AN30" s="261"/>
      <c r="AO30" s="1101" t="s">
        <v>517</v>
      </c>
      <c r="AP30" s="262"/>
      <c r="AQ30" s="263" t="s">
        <v>518</v>
      </c>
      <c r="AR30" s="264"/>
    </row>
    <row r="31" spans="1:46" x14ac:dyDescent="0.15">
      <c r="A31" s="256"/>
      <c r="AK31" s="265"/>
      <c r="AL31" s="266"/>
      <c r="AM31" s="266"/>
      <c r="AN31" s="267"/>
      <c r="AO31" s="1102"/>
      <c r="AP31" s="268" t="s">
        <v>519</v>
      </c>
      <c r="AQ31" s="269" t="s">
        <v>520</v>
      </c>
      <c r="AR31" s="270" t="s">
        <v>521</v>
      </c>
    </row>
    <row r="32" spans="1:46" ht="27" customHeight="1" x14ac:dyDescent="0.15">
      <c r="A32" s="256"/>
      <c r="AK32" s="1103" t="s">
        <v>538</v>
      </c>
      <c r="AL32" s="1104"/>
      <c r="AM32" s="1104"/>
      <c r="AN32" s="1105"/>
      <c r="AO32" s="300">
        <v>1500283</v>
      </c>
      <c r="AP32" s="300">
        <v>30820</v>
      </c>
      <c r="AQ32" s="301">
        <v>56817</v>
      </c>
      <c r="AR32" s="302">
        <v>-45.8</v>
      </c>
    </row>
    <row r="33" spans="1:46" ht="13.5" customHeight="1" x14ac:dyDescent="0.15">
      <c r="A33" s="256"/>
      <c r="AK33" s="1103" t="s">
        <v>539</v>
      </c>
      <c r="AL33" s="1104"/>
      <c r="AM33" s="1104"/>
      <c r="AN33" s="1105"/>
      <c r="AO33" s="300" t="s">
        <v>540</v>
      </c>
      <c r="AP33" s="300" t="s">
        <v>540</v>
      </c>
      <c r="AQ33" s="301" t="s">
        <v>540</v>
      </c>
      <c r="AR33" s="302" t="s">
        <v>540</v>
      </c>
    </row>
    <row r="34" spans="1:46" ht="27" customHeight="1" x14ac:dyDescent="0.15">
      <c r="A34" s="256"/>
      <c r="AK34" s="1103" t="s">
        <v>541</v>
      </c>
      <c r="AL34" s="1104"/>
      <c r="AM34" s="1104"/>
      <c r="AN34" s="1105"/>
      <c r="AO34" s="300" t="s">
        <v>540</v>
      </c>
      <c r="AP34" s="300" t="s">
        <v>540</v>
      </c>
      <c r="AQ34" s="301">
        <v>1</v>
      </c>
      <c r="AR34" s="302" t="s">
        <v>540</v>
      </c>
    </row>
    <row r="35" spans="1:46" ht="27" customHeight="1" x14ac:dyDescent="0.15">
      <c r="A35" s="256"/>
      <c r="AK35" s="1103" t="s">
        <v>542</v>
      </c>
      <c r="AL35" s="1104"/>
      <c r="AM35" s="1104"/>
      <c r="AN35" s="1105"/>
      <c r="AO35" s="300">
        <v>396989</v>
      </c>
      <c r="AP35" s="300">
        <v>8155</v>
      </c>
      <c r="AQ35" s="301">
        <v>14495</v>
      </c>
      <c r="AR35" s="302">
        <v>-43.7</v>
      </c>
    </row>
    <row r="36" spans="1:46" ht="27" customHeight="1" x14ac:dyDescent="0.15">
      <c r="A36" s="256"/>
      <c r="AK36" s="1103" t="s">
        <v>543</v>
      </c>
      <c r="AL36" s="1104"/>
      <c r="AM36" s="1104"/>
      <c r="AN36" s="1105"/>
      <c r="AO36" s="300">
        <v>79035</v>
      </c>
      <c r="AP36" s="300">
        <v>1624</v>
      </c>
      <c r="AQ36" s="301">
        <v>2703</v>
      </c>
      <c r="AR36" s="302">
        <v>-39.9</v>
      </c>
    </row>
    <row r="37" spans="1:46" ht="13.5" customHeight="1" x14ac:dyDescent="0.15">
      <c r="A37" s="256"/>
      <c r="AK37" s="1103" t="s">
        <v>544</v>
      </c>
      <c r="AL37" s="1104"/>
      <c r="AM37" s="1104"/>
      <c r="AN37" s="1105"/>
      <c r="AO37" s="300">
        <v>2501</v>
      </c>
      <c r="AP37" s="300">
        <v>51</v>
      </c>
      <c r="AQ37" s="301">
        <v>273</v>
      </c>
      <c r="AR37" s="302">
        <v>-81.3</v>
      </c>
    </row>
    <row r="38" spans="1:46" ht="27" customHeight="1" x14ac:dyDescent="0.15">
      <c r="A38" s="256"/>
      <c r="AK38" s="1106" t="s">
        <v>545</v>
      </c>
      <c r="AL38" s="1107"/>
      <c r="AM38" s="1107"/>
      <c r="AN38" s="1108"/>
      <c r="AO38" s="303" t="s">
        <v>540</v>
      </c>
      <c r="AP38" s="303" t="s">
        <v>540</v>
      </c>
      <c r="AQ38" s="304">
        <v>2</v>
      </c>
      <c r="AR38" s="292" t="s">
        <v>540</v>
      </c>
      <c r="AS38" s="299"/>
    </row>
    <row r="39" spans="1:46" x14ac:dyDescent="0.15">
      <c r="A39" s="256"/>
      <c r="AK39" s="1106" t="s">
        <v>546</v>
      </c>
      <c r="AL39" s="1107"/>
      <c r="AM39" s="1107"/>
      <c r="AN39" s="1108"/>
      <c r="AO39" s="300" t="s">
        <v>540</v>
      </c>
      <c r="AP39" s="300" t="s">
        <v>540</v>
      </c>
      <c r="AQ39" s="301">
        <v>-4629</v>
      </c>
      <c r="AR39" s="302" t="s">
        <v>540</v>
      </c>
      <c r="AS39" s="299"/>
    </row>
    <row r="40" spans="1:46" ht="27" customHeight="1" x14ac:dyDescent="0.15">
      <c r="A40" s="256"/>
      <c r="AK40" s="1103" t="s">
        <v>547</v>
      </c>
      <c r="AL40" s="1104"/>
      <c r="AM40" s="1104"/>
      <c r="AN40" s="1105"/>
      <c r="AO40" s="300">
        <v>-1169786</v>
      </c>
      <c r="AP40" s="300">
        <v>-24031</v>
      </c>
      <c r="AQ40" s="301">
        <v>-48266</v>
      </c>
      <c r="AR40" s="302">
        <v>-50.2</v>
      </c>
      <c r="AS40" s="299"/>
    </row>
    <row r="41" spans="1:46" x14ac:dyDescent="0.15">
      <c r="A41" s="256"/>
      <c r="AK41" s="1109" t="s">
        <v>298</v>
      </c>
      <c r="AL41" s="1110"/>
      <c r="AM41" s="1110"/>
      <c r="AN41" s="1111"/>
      <c r="AO41" s="300">
        <v>809022</v>
      </c>
      <c r="AP41" s="300">
        <v>16620</v>
      </c>
      <c r="AQ41" s="301">
        <v>21396</v>
      </c>
      <c r="AR41" s="302">
        <v>-22.3</v>
      </c>
      <c r="AS41" s="299"/>
    </row>
    <row r="42" spans="1:46" x14ac:dyDescent="0.15">
      <c r="A42" s="256"/>
      <c r="AK42" s="305" t="s">
        <v>548</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549</v>
      </c>
    </row>
    <row r="48" spans="1:46" x14ac:dyDescent="0.15">
      <c r="A48" s="256"/>
      <c r="AK48" s="310" t="s">
        <v>550</v>
      </c>
      <c r="AL48" s="310"/>
      <c r="AM48" s="310"/>
      <c r="AN48" s="310"/>
      <c r="AO48" s="310"/>
      <c r="AP48" s="310"/>
      <c r="AQ48" s="311"/>
      <c r="AR48" s="310"/>
    </row>
    <row r="49" spans="1:44" ht="13.5" customHeight="1" x14ac:dyDescent="0.15">
      <c r="A49" s="256"/>
      <c r="AK49" s="312"/>
      <c r="AL49" s="313"/>
      <c r="AM49" s="1096" t="s">
        <v>517</v>
      </c>
      <c r="AN49" s="1098" t="s">
        <v>551</v>
      </c>
      <c r="AO49" s="1099"/>
      <c r="AP49" s="1099"/>
      <c r="AQ49" s="1099"/>
      <c r="AR49" s="1100"/>
    </row>
    <row r="50" spans="1:44" x14ac:dyDescent="0.15">
      <c r="A50" s="256"/>
      <c r="AK50" s="314"/>
      <c r="AL50" s="315"/>
      <c r="AM50" s="1097"/>
      <c r="AN50" s="316" t="s">
        <v>552</v>
      </c>
      <c r="AO50" s="317" t="s">
        <v>553</v>
      </c>
      <c r="AP50" s="318" t="s">
        <v>554</v>
      </c>
      <c r="AQ50" s="319" t="s">
        <v>555</v>
      </c>
      <c r="AR50" s="320" t="s">
        <v>556</v>
      </c>
    </row>
    <row r="51" spans="1:44" x14ac:dyDescent="0.15">
      <c r="A51" s="256"/>
      <c r="AK51" s="312" t="s">
        <v>557</v>
      </c>
      <c r="AL51" s="313"/>
      <c r="AM51" s="321">
        <v>1917439</v>
      </c>
      <c r="AN51" s="322">
        <v>38416</v>
      </c>
      <c r="AO51" s="323">
        <v>10.3</v>
      </c>
      <c r="AP51" s="324">
        <v>88968</v>
      </c>
      <c r="AQ51" s="325">
        <v>6.8</v>
      </c>
      <c r="AR51" s="326">
        <v>3.5</v>
      </c>
    </row>
    <row r="52" spans="1:44" x14ac:dyDescent="0.15">
      <c r="A52" s="256"/>
      <c r="AK52" s="327"/>
      <c r="AL52" s="328" t="s">
        <v>558</v>
      </c>
      <c r="AM52" s="329">
        <v>1072298</v>
      </c>
      <c r="AN52" s="330">
        <v>21483</v>
      </c>
      <c r="AO52" s="331">
        <v>-4.3</v>
      </c>
      <c r="AP52" s="332">
        <v>45482</v>
      </c>
      <c r="AQ52" s="333">
        <v>5.5</v>
      </c>
      <c r="AR52" s="334">
        <v>-9.8000000000000007</v>
      </c>
    </row>
    <row r="53" spans="1:44" x14ac:dyDescent="0.15">
      <c r="A53" s="256"/>
      <c r="AK53" s="312" t="s">
        <v>559</v>
      </c>
      <c r="AL53" s="313"/>
      <c r="AM53" s="321">
        <v>2047274</v>
      </c>
      <c r="AN53" s="322">
        <v>41259</v>
      </c>
      <c r="AO53" s="323">
        <v>7.4</v>
      </c>
      <c r="AP53" s="324">
        <v>85173</v>
      </c>
      <c r="AQ53" s="325">
        <v>-4.3</v>
      </c>
      <c r="AR53" s="326">
        <v>11.7</v>
      </c>
    </row>
    <row r="54" spans="1:44" x14ac:dyDescent="0.15">
      <c r="A54" s="256"/>
      <c r="AK54" s="327"/>
      <c r="AL54" s="328" t="s">
        <v>558</v>
      </c>
      <c r="AM54" s="329">
        <v>1026836</v>
      </c>
      <c r="AN54" s="330">
        <v>20694</v>
      </c>
      <c r="AO54" s="331">
        <v>-3.7</v>
      </c>
      <c r="AP54" s="332">
        <v>43913</v>
      </c>
      <c r="AQ54" s="333">
        <v>-3.4</v>
      </c>
      <c r="AR54" s="334">
        <v>-0.3</v>
      </c>
    </row>
    <row r="55" spans="1:44" x14ac:dyDescent="0.15">
      <c r="A55" s="256"/>
      <c r="AK55" s="312" t="s">
        <v>560</v>
      </c>
      <c r="AL55" s="313"/>
      <c r="AM55" s="321">
        <v>1439451</v>
      </c>
      <c r="AN55" s="322">
        <v>29257</v>
      </c>
      <c r="AO55" s="323">
        <v>-29.1</v>
      </c>
      <c r="AP55" s="324">
        <v>94081</v>
      </c>
      <c r="AQ55" s="325">
        <v>10.5</v>
      </c>
      <c r="AR55" s="326">
        <v>-39.6</v>
      </c>
    </row>
    <row r="56" spans="1:44" x14ac:dyDescent="0.15">
      <c r="A56" s="256"/>
      <c r="AK56" s="327"/>
      <c r="AL56" s="328" t="s">
        <v>558</v>
      </c>
      <c r="AM56" s="329">
        <v>751862</v>
      </c>
      <c r="AN56" s="330">
        <v>15282</v>
      </c>
      <c r="AO56" s="331">
        <v>-26.2</v>
      </c>
      <c r="AP56" s="332">
        <v>48949</v>
      </c>
      <c r="AQ56" s="333">
        <v>11.5</v>
      </c>
      <c r="AR56" s="334">
        <v>-37.700000000000003</v>
      </c>
    </row>
    <row r="57" spans="1:44" x14ac:dyDescent="0.15">
      <c r="A57" s="256"/>
      <c r="AK57" s="312" t="s">
        <v>561</v>
      </c>
      <c r="AL57" s="313"/>
      <c r="AM57" s="321">
        <v>992998</v>
      </c>
      <c r="AN57" s="322">
        <v>20282</v>
      </c>
      <c r="AO57" s="323">
        <v>-30.7</v>
      </c>
      <c r="AP57" s="324">
        <v>92632</v>
      </c>
      <c r="AQ57" s="325">
        <v>-1.5</v>
      </c>
      <c r="AR57" s="326">
        <v>-29.2</v>
      </c>
    </row>
    <row r="58" spans="1:44" x14ac:dyDescent="0.15">
      <c r="A58" s="256"/>
      <c r="AK58" s="327"/>
      <c r="AL58" s="328" t="s">
        <v>558</v>
      </c>
      <c r="AM58" s="329">
        <v>513734</v>
      </c>
      <c r="AN58" s="330">
        <v>10493</v>
      </c>
      <c r="AO58" s="331">
        <v>-31.3</v>
      </c>
      <c r="AP58" s="332">
        <v>47978</v>
      </c>
      <c r="AQ58" s="333">
        <v>-2</v>
      </c>
      <c r="AR58" s="334">
        <v>-29.3</v>
      </c>
    </row>
    <row r="59" spans="1:44" x14ac:dyDescent="0.15">
      <c r="A59" s="256"/>
      <c r="AK59" s="312" t="s">
        <v>562</v>
      </c>
      <c r="AL59" s="313"/>
      <c r="AM59" s="321">
        <v>424723</v>
      </c>
      <c r="AN59" s="322">
        <v>8725</v>
      </c>
      <c r="AO59" s="323">
        <v>-57</v>
      </c>
      <c r="AP59" s="324">
        <v>71279</v>
      </c>
      <c r="AQ59" s="325">
        <v>-23.1</v>
      </c>
      <c r="AR59" s="326">
        <v>-33.9</v>
      </c>
    </row>
    <row r="60" spans="1:44" x14ac:dyDescent="0.15">
      <c r="A60" s="256"/>
      <c r="AK60" s="327"/>
      <c r="AL60" s="328" t="s">
        <v>558</v>
      </c>
      <c r="AM60" s="329">
        <v>371161</v>
      </c>
      <c r="AN60" s="330">
        <v>7625</v>
      </c>
      <c r="AO60" s="331">
        <v>-27.3</v>
      </c>
      <c r="AP60" s="332">
        <v>36731</v>
      </c>
      <c r="AQ60" s="333">
        <v>-23.4</v>
      </c>
      <c r="AR60" s="334">
        <v>-3.9</v>
      </c>
    </row>
    <row r="61" spans="1:44" x14ac:dyDescent="0.15">
      <c r="A61" s="256"/>
      <c r="AK61" s="312" t="s">
        <v>563</v>
      </c>
      <c r="AL61" s="335"/>
      <c r="AM61" s="321">
        <v>1364377</v>
      </c>
      <c r="AN61" s="322">
        <v>27588</v>
      </c>
      <c r="AO61" s="323">
        <v>-19.8</v>
      </c>
      <c r="AP61" s="324">
        <v>86427</v>
      </c>
      <c r="AQ61" s="336">
        <v>-2.2999999999999998</v>
      </c>
      <c r="AR61" s="326">
        <v>-17.5</v>
      </c>
    </row>
    <row r="62" spans="1:44" x14ac:dyDescent="0.15">
      <c r="A62" s="256"/>
      <c r="AK62" s="327"/>
      <c r="AL62" s="328" t="s">
        <v>558</v>
      </c>
      <c r="AM62" s="329">
        <v>747178</v>
      </c>
      <c r="AN62" s="330">
        <v>15115</v>
      </c>
      <c r="AO62" s="331">
        <v>-18.600000000000001</v>
      </c>
      <c r="AP62" s="332">
        <v>44611</v>
      </c>
      <c r="AQ62" s="333">
        <v>-2.4</v>
      </c>
      <c r="AR62" s="334">
        <v>-16.2</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mxbs//l/S6zF8GcK5rXnVcOKWueeMY5LEMHEpO6VdaFnqsu5XbDRQnDCEcdlsTO1mGFxDwHlQFKIm+ZwyFg/3A==" saltValue="CvQil2OWVzRJGeAahVJX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565</v>
      </c>
    </row>
    <row r="121" spans="125:125" ht="13.5" hidden="1" customHeight="1" x14ac:dyDescent="0.15">
      <c r="DU121" s="250"/>
    </row>
  </sheetData>
  <sheetProtection algorithmName="SHA-512" hashValue="O/6nL0gNBVUdOBc506TPGftYwbD28ZLNuSbVnv2Jcy8iE0GtqIwJJkr9ieTKnT2HsJnHlYDUA/pR5ybhZIIpVQ==" saltValue="/jGdbUsgrSLeILgdJE1kB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566</v>
      </c>
    </row>
  </sheetData>
  <sheetProtection algorithmName="SHA-512" hashValue="qEhH/8Mx0acLX3otTSfeoZVS3vjxafUg25elc1Z6u4mxRqwvVzQ0urEerJJw2aJVVpL6rIDSrHELYd5YgDcA/A==" saltValue="2OfudutGJOSmQb0t9tbXF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22" t="s">
        <v>3</v>
      </c>
      <c r="D47" s="1122"/>
      <c r="E47" s="1123"/>
      <c r="F47" s="11">
        <v>15.66</v>
      </c>
      <c r="G47" s="12">
        <v>14.7</v>
      </c>
      <c r="H47" s="12">
        <v>11.27</v>
      </c>
      <c r="I47" s="12">
        <v>10.85</v>
      </c>
      <c r="J47" s="13">
        <v>13.58</v>
      </c>
    </row>
    <row r="48" spans="2:10" ht="57.75" customHeight="1" x14ac:dyDescent="0.15">
      <c r="B48" s="14"/>
      <c r="C48" s="1124" t="s">
        <v>4</v>
      </c>
      <c r="D48" s="1124"/>
      <c r="E48" s="1125"/>
      <c r="F48" s="15">
        <v>7.54</v>
      </c>
      <c r="G48" s="16">
        <v>5.72</v>
      </c>
      <c r="H48" s="16">
        <v>4.76</v>
      </c>
      <c r="I48" s="16">
        <v>6.1</v>
      </c>
      <c r="J48" s="17">
        <v>8.2899999999999991</v>
      </c>
    </row>
    <row r="49" spans="2:10" ht="57.75" customHeight="1" thickBot="1" x14ac:dyDescent="0.2">
      <c r="B49" s="18"/>
      <c r="C49" s="1126" t="s">
        <v>5</v>
      </c>
      <c r="D49" s="1126"/>
      <c r="E49" s="1127"/>
      <c r="F49" s="19" t="s">
        <v>572</v>
      </c>
      <c r="G49" s="20" t="s">
        <v>573</v>
      </c>
      <c r="H49" s="20" t="s">
        <v>574</v>
      </c>
      <c r="I49" s="20" t="s">
        <v>575</v>
      </c>
      <c r="J49" s="21">
        <v>2.5099999999999998</v>
      </c>
    </row>
    <row r="50" spans="2:10" x14ac:dyDescent="0.15"/>
  </sheetData>
  <sheetProtection algorithmName="SHA-512" hashValue="qTvxFIFKEJWxUDCYXNo/Tcn4UUtsb87AXKR7cIMohg2mGB5WzpszkkFN/n87CgtgGGYI/GkOpmOE67slOKeUAQ==" saltValue="261YPy0spvp3pZ6bhpFgE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32" t="s">
        <v>576</v>
      </c>
      <c r="D34" s="1132"/>
      <c r="E34" s="1133"/>
      <c r="F34" s="32">
        <v>7.29</v>
      </c>
      <c r="G34" s="33">
        <v>5.44</v>
      </c>
      <c r="H34" s="33">
        <v>4.75</v>
      </c>
      <c r="I34" s="33">
        <v>5.96</v>
      </c>
      <c r="J34" s="34">
        <v>7.99</v>
      </c>
      <c r="K34" s="22"/>
      <c r="L34" s="22"/>
      <c r="M34" s="22"/>
      <c r="N34" s="22"/>
      <c r="O34" s="22"/>
      <c r="P34" s="22"/>
    </row>
    <row r="35" spans="1:16" ht="39" customHeight="1" x14ac:dyDescent="0.15">
      <c r="A35" s="22"/>
      <c r="B35" s="35"/>
      <c r="C35" s="1128" t="s">
        <v>577</v>
      </c>
      <c r="D35" s="1128"/>
      <c r="E35" s="1129"/>
      <c r="F35" s="36">
        <v>2.52</v>
      </c>
      <c r="G35" s="37">
        <v>2.17</v>
      </c>
      <c r="H35" s="37">
        <v>2.35</v>
      </c>
      <c r="I35" s="37">
        <v>3.16</v>
      </c>
      <c r="J35" s="38">
        <v>3.87</v>
      </c>
      <c r="K35" s="22"/>
      <c r="L35" s="22"/>
      <c r="M35" s="22"/>
      <c r="N35" s="22"/>
      <c r="O35" s="22"/>
      <c r="P35" s="22"/>
    </row>
    <row r="36" spans="1:16" ht="39" customHeight="1" x14ac:dyDescent="0.15">
      <c r="A36" s="22"/>
      <c r="B36" s="35"/>
      <c r="C36" s="1128" t="s">
        <v>578</v>
      </c>
      <c r="D36" s="1128"/>
      <c r="E36" s="1129"/>
      <c r="F36" s="36">
        <v>3.44</v>
      </c>
      <c r="G36" s="37">
        <v>3.61</v>
      </c>
      <c r="H36" s="37">
        <v>4.09</v>
      </c>
      <c r="I36" s="37">
        <v>4.2300000000000004</v>
      </c>
      <c r="J36" s="38">
        <v>3.41</v>
      </c>
      <c r="K36" s="22"/>
      <c r="L36" s="22"/>
      <c r="M36" s="22"/>
      <c r="N36" s="22"/>
      <c r="O36" s="22"/>
      <c r="P36" s="22"/>
    </row>
    <row r="37" spans="1:16" ht="39" customHeight="1" x14ac:dyDescent="0.15">
      <c r="A37" s="22"/>
      <c r="B37" s="35"/>
      <c r="C37" s="1128" t="s">
        <v>579</v>
      </c>
      <c r="D37" s="1128"/>
      <c r="E37" s="1129"/>
      <c r="F37" s="36">
        <v>1.83</v>
      </c>
      <c r="G37" s="37">
        <v>1.56</v>
      </c>
      <c r="H37" s="37">
        <v>1.42</v>
      </c>
      <c r="I37" s="37">
        <v>1.56</v>
      </c>
      <c r="J37" s="38">
        <v>1.82</v>
      </c>
      <c r="K37" s="22"/>
      <c r="L37" s="22"/>
      <c r="M37" s="22"/>
      <c r="N37" s="22"/>
      <c r="O37" s="22"/>
      <c r="P37" s="22"/>
    </row>
    <row r="38" spans="1:16" ht="39" customHeight="1" x14ac:dyDescent="0.15">
      <c r="A38" s="22"/>
      <c r="B38" s="35"/>
      <c r="C38" s="1128" t="s">
        <v>580</v>
      </c>
      <c r="D38" s="1128"/>
      <c r="E38" s="1129"/>
      <c r="F38" s="36">
        <v>0.54</v>
      </c>
      <c r="G38" s="37">
        <v>0.22</v>
      </c>
      <c r="H38" s="37">
        <v>1.2</v>
      </c>
      <c r="I38" s="37">
        <v>0.47</v>
      </c>
      <c r="J38" s="38">
        <v>0.86</v>
      </c>
      <c r="K38" s="22"/>
      <c r="L38" s="22"/>
      <c r="M38" s="22"/>
      <c r="N38" s="22"/>
      <c r="O38" s="22"/>
      <c r="P38" s="22"/>
    </row>
    <row r="39" spans="1:16" ht="39" customHeight="1" x14ac:dyDescent="0.15">
      <c r="A39" s="22"/>
      <c r="B39" s="35"/>
      <c r="C39" s="1128" t="s">
        <v>581</v>
      </c>
      <c r="D39" s="1128"/>
      <c r="E39" s="1129"/>
      <c r="F39" s="36">
        <v>2.59</v>
      </c>
      <c r="G39" s="37">
        <v>0.62</v>
      </c>
      <c r="H39" s="37">
        <v>0.27</v>
      </c>
      <c r="I39" s="37">
        <v>0.47</v>
      </c>
      <c r="J39" s="38">
        <v>0.51</v>
      </c>
      <c r="K39" s="22"/>
      <c r="L39" s="22"/>
      <c r="M39" s="22"/>
      <c r="N39" s="22"/>
      <c r="O39" s="22"/>
      <c r="P39" s="22"/>
    </row>
    <row r="40" spans="1:16" ht="39" customHeight="1" x14ac:dyDescent="0.15">
      <c r="A40" s="22"/>
      <c r="B40" s="35"/>
      <c r="C40" s="1128" t="s">
        <v>582</v>
      </c>
      <c r="D40" s="1128"/>
      <c r="E40" s="1129"/>
      <c r="F40" s="36">
        <v>0.24</v>
      </c>
      <c r="G40" s="37">
        <v>0.27</v>
      </c>
      <c r="H40" s="37">
        <v>0</v>
      </c>
      <c r="I40" s="37">
        <v>0.13</v>
      </c>
      <c r="J40" s="38">
        <v>0.3</v>
      </c>
      <c r="K40" s="22"/>
      <c r="L40" s="22"/>
      <c r="M40" s="22"/>
      <c r="N40" s="22"/>
      <c r="O40" s="22"/>
      <c r="P40" s="22"/>
    </row>
    <row r="41" spans="1:16" ht="39" customHeight="1" x14ac:dyDescent="0.15">
      <c r="A41" s="22"/>
      <c r="B41" s="35"/>
      <c r="C41" s="1128" t="s">
        <v>583</v>
      </c>
      <c r="D41" s="1128"/>
      <c r="E41" s="1129"/>
      <c r="F41" s="36">
        <v>0.06</v>
      </c>
      <c r="G41" s="37">
        <v>0.03</v>
      </c>
      <c r="H41" s="37">
        <v>0.05</v>
      </c>
      <c r="I41" s="37">
        <v>0.04</v>
      </c>
      <c r="J41" s="38">
        <v>0.04</v>
      </c>
      <c r="K41" s="22"/>
      <c r="L41" s="22"/>
      <c r="M41" s="22"/>
      <c r="N41" s="22"/>
      <c r="O41" s="22"/>
      <c r="P41" s="22"/>
    </row>
    <row r="42" spans="1:16" ht="39" customHeight="1" x14ac:dyDescent="0.15">
      <c r="A42" s="22"/>
      <c r="B42" s="39"/>
      <c r="C42" s="1128" t="s">
        <v>584</v>
      </c>
      <c r="D42" s="1128"/>
      <c r="E42" s="1129"/>
      <c r="F42" s="36" t="s">
        <v>540</v>
      </c>
      <c r="G42" s="37" t="s">
        <v>540</v>
      </c>
      <c r="H42" s="37" t="s">
        <v>540</v>
      </c>
      <c r="I42" s="37" t="s">
        <v>540</v>
      </c>
      <c r="J42" s="38" t="s">
        <v>540</v>
      </c>
      <c r="K42" s="22"/>
      <c r="L42" s="22"/>
      <c r="M42" s="22"/>
      <c r="N42" s="22"/>
      <c r="O42" s="22"/>
      <c r="P42" s="22"/>
    </row>
    <row r="43" spans="1:16" ht="39" customHeight="1" thickBot="1" x14ac:dyDescent="0.2">
      <c r="A43" s="22"/>
      <c r="B43" s="40"/>
      <c r="C43" s="1130" t="s">
        <v>585</v>
      </c>
      <c r="D43" s="1130"/>
      <c r="E43" s="1131"/>
      <c r="F43" s="41">
        <v>0.12</v>
      </c>
      <c r="G43" s="42">
        <v>0.06</v>
      </c>
      <c r="H43" s="42">
        <v>0.02</v>
      </c>
      <c r="I43" s="42">
        <v>0</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kSb9U0wvKFEjZpwgjrNjm1jbXkzULypPG9SKCxMjt4Dep7c/0wACSKyihxphmfyVWtr5Btb2TyM1lCy/psBg==" saltValue="Jn4NA18v69gT2iyMYeIb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1179</v>
      </c>
      <c r="L45" s="58">
        <v>1260</v>
      </c>
      <c r="M45" s="58">
        <v>1339</v>
      </c>
      <c r="N45" s="58">
        <v>1418</v>
      </c>
      <c r="O45" s="59">
        <v>1500</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540</v>
      </c>
      <c r="L46" s="62" t="s">
        <v>540</v>
      </c>
      <c r="M46" s="62" t="s">
        <v>540</v>
      </c>
      <c r="N46" s="62" t="s">
        <v>540</v>
      </c>
      <c r="O46" s="63" t="s">
        <v>540</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540</v>
      </c>
      <c r="L47" s="62" t="s">
        <v>540</v>
      </c>
      <c r="M47" s="62" t="s">
        <v>540</v>
      </c>
      <c r="N47" s="62" t="s">
        <v>540</v>
      </c>
      <c r="O47" s="63" t="s">
        <v>540</v>
      </c>
      <c r="P47" s="46"/>
      <c r="Q47" s="46"/>
      <c r="R47" s="46"/>
      <c r="S47" s="46"/>
      <c r="T47" s="46"/>
      <c r="U47" s="46"/>
    </row>
    <row r="48" spans="1:21" ht="30.75" customHeight="1" x14ac:dyDescent="0.15">
      <c r="A48" s="46"/>
      <c r="B48" s="1154"/>
      <c r="C48" s="1155"/>
      <c r="D48" s="60"/>
      <c r="E48" s="1136" t="s">
        <v>15</v>
      </c>
      <c r="F48" s="1136"/>
      <c r="G48" s="1136"/>
      <c r="H48" s="1136"/>
      <c r="I48" s="1136"/>
      <c r="J48" s="1137"/>
      <c r="K48" s="61">
        <v>604</v>
      </c>
      <c r="L48" s="62">
        <v>562</v>
      </c>
      <c r="M48" s="62">
        <v>531</v>
      </c>
      <c r="N48" s="62">
        <v>465</v>
      </c>
      <c r="O48" s="63">
        <v>397</v>
      </c>
      <c r="P48" s="46"/>
      <c r="Q48" s="46"/>
      <c r="R48" s="46"/>
      <c r="S48" s="46"/>
      <c r="T48" s="46"/>
      <c r="U48" s="46"/>
    </row>
    <row r="49" spans="1:21" ht="30.75" customHeight="1" x14ac:dyDescent="0.15">
      <c r="A49" s="46"/>
      <c r="B49" s="1154"/>
      <c r="C49" s="1155"/>
      <c r="D49" s="60"/>
      <c r="E49" s="1136" t="s">
        <v>16</v>
      </c>
      <c r="F49" s="1136"/>
      <c r="G49" s="1136"/>
      <c r="H49" s="1136"/>
      <c r="I49" s="1136"/>
      <c r="J49" s="1137"/>
      <c r="K49" s="61">
        <v>61</v>
      </c>
      <c r="L49" s="62">
        <v>55</v>
      </c>
      <c r="M49" s="62">
        <v>66</v>
      </c>
      <c r="N49" s="62">
        <v>83</v>
      </c>
      <c r="O49" s="63">
        <v>79</v>
      </c>
      <c r="P49" s="46"/>
      <c r="Q49" s="46"/>
      <c r="R49" s="46"/>
      <c r="S49" s="46"/>
      <c r="T49" s="46"/>
      <c r="U49" s="46"/>
    </row>
    <row r="50" spans="1:21" ht="30.75" customHeight="1" x14ac:dyDescent="0.15">
      <c r="A50" s="46"/>
      <c r="B50" s="1154"/>
      <c r="C50" s="1155"/>
      <c r="D50" s="60"/>
      <c r="E50" s="1136" t="s">
        <v>17</v>
      </c>
      <c r="F50" s="1136"/>
      <c r="G50" s="1136"/>
      <c r="H50" s="1136"/>
      <c r="I50" s="1136"/>
      <c r="J50" s="1137"/>
      <c r="K50" s="61">
        <v>5</v>
      </c>
      <c r="L50" s="62">
        <v>6</v>
      </c>
      <c r="M50" s="62">
        <v>6</v>
      </c>
      <c r="N50" s="62">
        <v>4</v>
      </c>
      <c r="O50" s="63">
        <v>3</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540</v>
      </c>
      <c r="L51" s="62" t="s">
        <v>540</v>
      </c>
      <c r="M51" s="62" t="s">
        <v>540</v>
      </c>
      <c r="N51" s="62" t="s">
        <v>540</v>
      </c>
      <c r="O51" s="63" t="s">
        <v>540</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1184</v>
      </c>
      <c r="L52" s="62">
        <v>1217</v>
      </c>
      <c r="M52" s="62">
        <v>1165</v>
      </c>
      <c r="N52" s="62">
        <v>1157</v>
      </c>
      <c r="O52" s="63">
        <v>1170</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665</v>
      </c>
      <c r="L53" s="67">
        <v>666</v>
      </c>
      <c r="M53" s="67">
        <v>777</v>
      </c>
      <c r="N53" s="67">
        <v>813</v>
      </c>
      <c r="O53" s="68">
        <v>809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586</v>
      </c>
      <c r="P55" s="46"/>
      <c r="Q55" s="46"/>
      <c r="R55" s="46"/>
      <c r="S55" s="46"/>
      <c r="T55" s="46"/>
      <c r="U55" s="46"/>
    </row>
    <row r="56" spans="1:21" ht="31.5" customHeight="1" thickBot="1" x14ac:dyDescent="0.2">
      <c r="A56" s="46"/>
      <c r="B56" s="74"/>
      <c r="C56" s="75"/>
      <c r="D56" s="75"/>
      <c r="E56" s="76"/>
      <c r="F56" s="76"/>
      <c r="G56" s="76"/>
      <c r="H56" s="76"/>
      <c r="I56" s="76"/>
      <c r="J56" s="77" t="s">
        <v>2</v>
      </c>
      <c r="K56" s="78" t="s">
        <v>587</v>
      </c>
      <c r="L56" s="79" t="s">
        <v>588</v>
      </c>
      <c r="M56" s="79" t="s">
        <v>589</v>
      </c>
      <c r="N56" s="79" t="s">
        <v>590</v>
      </c>
      <c r="O56" s="80" t="s">
        <v>591</v>
      </c>
      <c r="P56" s="46"/>
      <c r="Q56" s="46"/>
      <c r="R56" s="46"/>
      <c r="S56" s="46"/>
      <c r="T56" s="46"/>
      <c r="U56" s="46"/>
    </row>
    <row r="57" spans="1:21" ht="31.5" customHeight="1" x14ac:dyDescent="0.15">
      <c r="B57" s="1142" t="s">
        <v>25</v>
      </c>
      <c r="C57" s="1143"/>
      <c r="D57" s="1146" t="s">
        <v>26</v>
      </c>
      <c r="E57" s="1147"/>
      <c r="F57" s="1147"/>
      <c r="G57" s="1147"/>
      <c r="H57" s="1147"/>
      <c r="I57" s="1147"/>
      <c r="J57" s="1148"/>
      <c r="K57" s="81" t="s">
        <v>540</v>
      </c>
      <c r="L57" s="82" t="s">
        <v>540</v>
      </c>
      <c r="M57" s="82" t="s">
        <v>540</v>
      </c>
      <c r="N57" s="82" t="s">
        <v>540</v>
      </c>
      <c r="O57" s="83" t="s">
        <v>540</v>
      </c>
    </row>
    <row r="58" spans="1:21" ht="31.5" customHeight="1" thickBot="1" x14ac:dyDescent="0.2">
      <c r="B58" s="1144"/>
      <c r="C58" s="1145"/>
      <c r="D58" s="1149" t="s">
        <v>27</v>
      </c>
      <c r="E58" s="1150"/>
      <c r="F58" s="1150"/>
      <c r="G58" s="1150"/>
      <c r="H58" s="1150"/>
      <c r="I58" s="1150"/>
      <c r="J58" s="1151"/>
      <c r="K58" s="84" t="s">
        <v>540</v>
      </c>
      <c r="L58" s="85" t="s">
        <v>540</v>
      </c>
      <c r="M58" s="85" t="s">
        <v>540</v>
      </c>
      <c r="N58" s="85" t="s">
        <v>540</v>
      </c>
      <c r="O58" s="86" t="s">
        <v>540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ai2P+uuIBjlZFUt22JilAkuZsggf7wGuGSTaoDOn7E2RW78jvfNWniB2u0zyQIBrYdNxVwMvR0Erre/qDYSyQw==" saltValue="OmsaYkPSeILoRuCRE4Yp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567</v>
      </c>
      <c r="J40" s="98" t="s">
        <v>568</v>
      </c>
      <c r="K40" s="98" t="s">
        <v>569</v>
      </c>
      <c r="L40" s="98" t="s">
        <v>570</v>
      </c>
      <c r="M40" s="99" t="s">
        <v>571</v>
      </c>
    </row>
    <row r="41" spans="2:13" ht="27.75" customHeight="1" x14ac:dyDescent="0.15">
      <c r="B41" s="1172" t="s">
        <v>30</v>
      </c>
      <c r="C41" s="1173"/>
      <c r="D41" s="100"/>
      <c r="E41" s="1174" t="s">
        <v>31</v>
      </c>
      <c r="F41" s="1174"/>
      <c r="G41" s="1174"/>
      <c r="H41" s="1175"/>
      <c r="I41" s="339">
        <v>16058</v>
      </c>
      <c r="J41" s="340">
        <v>16520</v>
      </c>
      <c r="K41" s="340">
        <v>16603</v>
      </c>
      <c r="L41" s="340">
        <v>16189</v>
      </c>
      <c r="M41" s="341">
        <v>15616</v>
      </c>
    </row>
    <row r="42" spans="2:13" ht="27.75" customHeight="1" x14ac:dyDescent="0.15">
      <c r="B42" s="1162"/>
      <c r="C42" s="1163"/>
      <c r="D42" s="101"/>
      <c r="E42" s="1166" t="s">
        <v>32</v>
      </c>
      <c r="F42" s="1166"/>
      <c r="G42" s="1166"/>
      <c r="H42" s="1167"/>
      <c r="I42" s="342" t="s">
        <v>540</v>
      </c>
      <c r="J42" s="343" t="s">
        <v>540</v>
      </c>
      <c r="K42" s="343" t="s">
        <v>540</v>
      </c>
      <c r="L42" s="343" t="s">
        <v>540</v>
      </c>
      <c r="M42" s="344" t="s">
        <v>540</v>
      </c>
    </row>
    <row r="43" spans="2:13" ht="27.75" customHeight="1" x14ac:dyDescent="0.15">
      <c r="B43" s="1162"/>
      <c r="C43" s="1163"/>
      <c r="D43" s="101"/>
      <c r="E43" s="1166" t="s">
        <v>33</v>
      </c>
      <c r="F43" s="1166"/>
      <c r="G43" s="1166"/>
      <c r="H43" s="1167"/>
      <c r="I43" s="342">
        <v>6546</v>
      </c>
      <c r="J43" s="343">
        <v>6146</v>
      </c>
      <c r="K43" s="343">
        <v>5693</v>
      </c>
      <c r="L43" s="343">
        <v>5236</v>
      </c>
      <c r="M43" s="344">
        <v>4458</v>
      </c>
    </row>
    <row r="44" spans="2:13" ht="27.75" customHeight="1" x14ac:dyDescent="0.15">
      <c r="B44" s="1162"/>
      <c r="C44" s="1163"/>
      <c r="D44" s="101"/>
      <c r="E44" s="1166" t="s">
        <v>34</v>
      </c>
      <c r="F44" s="1166"/>
      <c r="G44" s="1166"/>
      <c r="H44" s="1167"/>
      <c r="I44" s="342">
        <v>541</v>
      </c>
      <c r="J44" s="343">
        <v>515</v>
      </c>
      <c r="K44" s="343">
        <v>674</v>
      </c>
      <c r="L44" s="343">
        <v>619</v>
      </c>
      <c r="M44" s="344">
        <v>697</v>
      </c>
    </row>
    <row r="45" spans="2:13" ht="27.75" customHeight="1" x14ac:dyDescent="0.15">
      <c r="B45" s="1162"/>
      <c r="C45" s="1163"/>
      <c r="D45" s="101"/>
      <c r="E45" s="1166" t="s">
        <v>35</v>
      </c>
      <c r="F45" s="1166"/>
      <c r="G45" s="1166"/>
      <c r="H45" s="1167"/>
      <c r="I45" s="342">
        <v>2353</v>
      </c>
      <c r="J45" s="343">
        <v>2424</v>
      </c>
      <c r="K45" s="343">
        <v>2428</v>
      </c>
      <c r="L45" s="343">
        <v>2523</v>
      </c>
      <c r="M45" s="344">
        <v>2590</v>
      </c>
    </row>
    <row r="46" spans="2:13" ht="27.75" customHeight="1" x14ac:dyDescent="0.15">
      <c r="B46" s="1162"/>
      <c r="C46" s="1163"/>
      <c r="D46" s="102"/>
      <c r="E46" s="1166" t="s">
        <v>36</v>
      </c>
      <c r="F46" s="1166"/>
      <c r="G46" s="1166"/>
      <c r="H46" s="1167"/>
      <c r="I46" s="342" t="s">
        <v>540</v>
      </c>
      <c r="J46" s="343" t="s">
        <v>540</v>
      </c>
      <c r="K46" s="343" t="s">
        <v>540</v>
      </c>
      <c r="L46" s="343" t="s">
        <v>540</v>
      </c>
      <c r="M46" s="344" t="s">
        <v>540</v>
      </c>
    </row>
    <row r="47" spans="2:13" ht="27.75" customHeight="1" x14ac:dyDescent="0.15">
      <c r="B47" s="1162"/>
      <c r="C47" s="1163"/>
      <c r="D47" s="103"/>
      <c r="E47" s="1176" t="s">
        <v>37</v>
      </c>
      <c r="F47" s="1177"/>
      <c r="G47" s="1177"/>
      <c r="H47" s="1178"/>
      <c r="I47" s="342" t="s">
        <v>540</v>
      </c>
      <c r="J47" s="343" t="s">
        <v>540</v>
      </c>
      <c r="K47" s="343" t="s">
        <v>540</v>
      </c>
      <c r="L47" s="343" t="s">
        <v>540</v>
      </c>
      <c r="M47" s="344" t="s">
        <v>540</v>
      </c>
    </row>
    <row r="48" spans="2:13" ht="27.75" customHeight="1" x14ac:dyDescent="0.15">
      <c r="B48" s="1162"/>
      <c r="C48" s="1163"/>
      <c r="D48" s="101"/>
      <c r="E48" s="1166" t="s">
        <v>38</v>
      </c>
      <c r="F48" s="1166"/>
      <c r="G48" s="1166"/>
      <c r="H48" s="1167"/>
      <c r="I48" s="342" t="s">
        <v>540</v>
      </c>
      <c r="J48" s="343" t="s">
        <v>540</v>
      </c>
      <c r="K48" s="343" t="s">
        <v>540</v>
      </c>
      <c r="L48" s="343" t="s">
        <v>540</v>
      </c>
      <c r="M48" s="344" t="s">
        <v>540</v>
      </c>
    </row>
    <row r="49" spans="2:13" ht="27.75" customHeight="1" x14ac:dyDescent="0.15">
      <c r="B49" s="1164"/>
      <c r="C49" s="1165"/>
      <c r="D49" s="101"/>
      <c r="E49" s="1166" t="s">
        <v>39</v>
      </c>
      <c r="F49" s="1166"/>
      <c r="G49" s="1166"/>
      <c r="H49" s="1167"/>
      <c r="I49" s="342" t="s">
        <v>540</v>
      </c>
      <c r="J49" s="343" t="s">
        <v>540</v>
      </c>
      <c r="K49" s="343" t="s">
        <v>540</v>
      </c>
      <c r="L49" s="343" t="s">
        <v>540</v>
      </c>
      <c r="M49" s="344" t="s">
        <v>540</v>
      </c>
    </row>
    <row r="50" spans="2:13" ht="27.75" customHeight="1" x14ac:dyDescent="0.15">
      <c r="B50" s="1160" t="s">
        <v>40</v>
      </c>
      <c r="C50" s="1161"/>
      <c r="D50" s="104"/>
      <c r="E50" s="1166" t="s">
        <v>41</v>
      </c>
      <c r="F50" s="1166"/>
      <c r="G50" s="1166"/>
      <c r="H50" s="1167"/>
      <c r="I50" s="342">
        <v>4406</v>
      </c>
      <c r="J50" s="343">
        <v>4206</v>
      </c>
      <c r="K50" s="343">
        <v>3529</v>
      </c>
      <c r="L50" s="343">
        <v>3429</v>
      </c>
      <c r="M50" s="344">
        <v>4080</v>
      </c>
    </row>
    <row r="51" spans="2:13" ht="27.75" customHeight="1" x14ac:dyDescent="0.15">
      <c r="B51" s="1162"/>
      <c r="C51" s="1163"/>
      <c r="D51" s="101"/>
      <c r="E51" s="1166" t="s">
        <v>42</v>
      </c>
      <c r="F51" s="1166"/>
      <c r="G51" s="1166"/>
      <c r="H51" s="1167"/>
      <c r="I51" s="342" t="s">
        <v>540</v>
      </c>
      <c r="J51" s="343" t="s">
        <v>540</v>
      </c>
      <c r="K51" s="343" t="s">
        <v>540</v>
      </c>
      <c r="L51" s="343" t="s">
        <v>540</v>
      </c>
      <c r="M51" s="344" t="s">
        <v>540</v>
      </c>
    </row>
    <row r="52" spans="2:13" ht="27.75" customHeight="1" x14ac:dyDescent="0.15">
      <c r="B52" s="1164"/>
      <c r="C52" s="1165"/>
      <c r="D52" s="101"/>
      <c r="E52" s="1166" t="s">
        <v>43</v>
      </c>
      <c r="F52" s="1166"/>
      <c r="G52" s="1166"/>
      <c r="H52" s="1167"/>
      <c r="I52" s="342">
        <v>14815</v>
      </c>
      <c r="J52" s="343">
        <v>14642</v>
      </c>
      <c r="K52" s="343">
        <v>14516</v>
      </c>
      <c r="L52" s="343">
        <v>14072</v>
      </c>
      <c r="M52" s="344">
        <v>13558</v>
      </c>
    </row>
    <row r="53" spans="2:13" ht="27.75" customHeight="1" thickBot="1" x14ac:dyDescent="0.2">
      <c r="B53" s="1168" t="s">
        <v>44</v>
      </c>
      <c r="C53" s="1169"/>
      <c r="D53" s="105"/>
      <c r="E53" s="1170" t="s">
        <v>45</v>
      </c>
      <c r="F53" s="1170"/>
      <c r="G53" s="1170"/>
      <c r="H53" s="1171"/>
      <c r="I53" s="345">
        <v>6277</v>
      </c>
      <c r="J53" s="346">
        <v>6758</v>
      </c>
      <c r="K53" s="346">
        <v>7353</v>
      </c>
      <c r="L53" s="346">
        <v>7067</v>
      </c>
      <c r="M53" s="347">
        <v>5723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ApjbTvIe8YBKngKyRj1t92wLzJcHqmX1PGA/PU2tZrgSmrb8butqIXYQC0z8VhXbOFPw856NPyXna9Y3etCmrQ==" saltValue="iovAj3U2y3RpYtLLlhN2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569</v>
      </c>
      <c r="G54" s="114" t="s">
        <v>570</v>
      </c>
      <c r="H54" s="115" t="s">
        <v>571</v>
      </c>
    </row>
    <row r="55" spans="2:8" ht="52.5" customHeight="1" x14ac:dyDescent="0.15">
      <c r="B55" s="116"/>
      <c r="C55" s="1187" t="s">
        <v>48</v>
      </c>
      <c r="D55" s="1187"/>
      <c r="E55" s="1188"/>
      <c r="F55" s="117">
        <v>1092</v>
      </c>
      <c r="G55" s="117">
        <v>1095</v>
      </c>
      <c r="H55" s="118">
        <v>1445</v>
      </c>
    </row>
    <row r="56" spans="2:8" ht="52.5" customHeight="1" x14ac:dyDescent="0.15">
      <c r="B56" s="119"/>
      <c r="C56" s="1189" t="s">
        <v>49</v>
      </c>
      <c r="D56" s="1189"/>
      <c r="E56" s="1190"/>
      <c r="F56" s="120">
        <v>0</v>
      </c>
      <c r="G56" s="120">
        <v>0</v>
      </c>
      <c r="H56" s="121">
        <v>454</v>
      </c>
    </row>
    <row r="57" spans="2:8" ht="53.25" customHeight="1" x14ac:dyDescent="0.15">
      <c r="B57" s="119"/>
      <c r="C57" s="1191" t="s">
        <v>50</v>
      </c>
      <c r="D57" s="1191"/>
      <c r="E57" s="1192"/>
      <c r="F57" s="122">
        <v>1540</v>
      </c>
      <c r="G57" s="122">
        <v>1516</v>
      </c>
      <c r="H57" s="123">
        <v>1460</v>
      </c>
    </row>
    <row r="58" spans="2:8" ht="45.75" customHeight="1" x14ac:dyDescent="0.15">
      <c r="B58" s="124"/>
      <c r="C58" s="1179" t="s">
        <v>602</v>
      </c>
      <c r="D58" s="1180"/>
      <c r="E58" s="1181"/>
      <c r="F58" s="125">
        <v>976</v>
      </c>
      <c r="G58" s="125">
        <v>968</v>
      </c>
      <c r="H58" s="126">
        <v>949</v>
      </c>
    </row>
    <row r="59" spans="2:8" ht="45.75" customHeight="1" x14ac:dyDescent="0.15">
      <c r="B59" s="124"/>
      <c r="C59" s="1179" t="s">
        <v>603</v>
      </c>
      <c r="D59" s="1180"/>
      <c r="E59" s="1181"/>
      <c r="F59" s="125">
        <v>301</v>
      </c>
      <c r="G59" s="125">
        <v>301</v>
      </c>
      <c r="H59" s="126">
        <v>283</v>
      </c>
    </row>
    <row r="60" spans="2:8" ht="45.75" customHeight="1" x14ac:dyDescent="0.15">
      <c r="B60" s="124"/>
      <c r="C60" s="1179" t="s">
        <v>604</v>
      </c>
      <c r="D60" s="1180"/>
      <c r="E60" s="1181"/>
      <c r="F60" s="125">
        <v>256</v>
      </c>
      <c r="G60" s="125">
        <v>234</v>
      </c>
      <c r="H60" s="126">
        <v>211</v>
      </c>
    </row>
    <row r="61" spans="2:8" ht="45.75" customHeight="1" x14ac:dyDescent="0.15">
      <c r="B61" s="124"/>
      <c r="C61" s="1179" t="s">
        <v>605</v>
      </c>
      <c r="D61" s="1180"/>
      <c r="E61" s="1181"/>
      <c r="F61" s="125">
        <v>3</v>
      </c>
      <c r="G61" s="125">
        <v>8</v>
      </c>
      <c r="H61" s="126">
        <v>14</v>
      </c>
    </row>
    <row r="62" spans="2:8" ht="45.75" customHeight="1" thickBot="1" x14ac:dyDescent="0.2">
      <c r="B62" s="127"/>
      <c r="C62" s="1182" t="s">
        <v>606</v>
      </c>
      <c r="D62" s="1183"/>
      <c r="E62" s="1184"/>
      <c r="F62" s="128">
        <v>4</v>
      </c>
      <c r="G62" s="128">
        <v>4</v>
      </c>
      <c r="H62" s="129">
        <v>4</v>
      </c>
    </row>
    <row r="63" spans="2:8" ht="52.5" customHeight="1" thickBot="1" x14ac:dyDescent="0.2">
      <c r="B63" s="130"/>
      <c r="C63" s="1185" t="s">
        <v>51</v>
      </c>
      <c r="D63" s="1185"/>
      <c r="E63" s="1186"/>
      <c r="F63" s="131">
        <v>2633</v>
      </c>
      <c r="G63" s="131">
        <v>2611</v>
      </c>
      <c r="H63" s="132">
        <v>3358</v>
      </c>
    </row>
    <row r="64" spans="2:8" x14ac:dyDescent="0.15"/>
  </sheetData>
  <sheetProtection algorithmName="SHA-512" hashValue="J8SRyS9utd5/ndx98go0GYMTp+Fz0gAgGeo1aguWm6uJYLgMNpkx4hNPG2jkP4TxsmnnZu+opCC+e/G6WX2hOA==" saltValue="y/fMQfH/mWEyTm9cvQlY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3"/>
      <c r="B1" s="1194"/>
      <c r="DD1" s="252"/>
      <c r="DE1" s="252"/>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x14ac:dyDescent="0.15">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x14ac:dyDescent="0.15">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x14ac:dyDescent="0.15">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x14ac:dyDescent="0.15">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52"/>
      <c r="DE19" s="252"/>
    </row>
    <row r="20" spans="1:109" x14ac:dyDescent="0.15">
      <c r="DD20" s="252"/>
      <c r="DE20" s="252"/>
    </row>
    <row r="21" spans="1:109" ht="17.25" customHeight="1" x14ac:dyDescent="0.15">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8"/>
      <c r="DD40" s="1198"/>
      <c r="DE40" s="252"/>
    </row>
    <row r="41" spans="2:109" ht="17.25" x14ac:dyDescent="0.15">
      <c r="B41" s="253" t="s">
        <v>608</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199"/>
      <c r="I42" s="1200"/>
      <c r="J42" s="1200"/>
      <c r="K42" s="1200"/>
      <c r="AM42" s="1199"/>
      <c r="AN42" s="1199" t="s">
        <v>609</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6"/>
      <c r="AN43" s="1201" t="s">
        <v>610</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6"/>
      <c r="AN49" s="252" t="s">
        <v>611</v>
      </c>
    </row>
    <row r="50" spans="1:109" x14ac:dyDescent="0.15">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567</v>
      </c>
      <c r="BQ50" s="1217"/>
      <c r="BR50" s="1217"/>
      <c r="BS50" s="1217"/>
      <c r="BT50" s="1217"/>
      <c r="BU50" s="1217"/>
      <c r="BV50" s="1217"/>
      <c r="BW50" s="1217"/>
      <c r="BX50" s="1217" t="s">
        <v>568</v>
      </c>
      <c r="BY50" s="1217"/>
      <c r="BZ50" s="1217"/>
      <c r="CA50" s="1217"/>
      <c r="CB50" s="1217"/>
      <c r="CC50" s="1217"/>
      <c r="CD50" s="1217"/>
      <c r="CE50" s="1217"/>
      <c r="CF50" s="1217" t="s">
        <v>569</v>
      </c>
      <c r="CG50" s="1217"/>
      <c r="CH50" s="1217"/>
      <c r="CI50" s="1217"/>
      <c r="CJ50" s="1217"/>
      <c r="CK50" s="1217"/>
      <c r="CL50" s="1217"/>
      <c r="CM50" s="1217"/>
      <c r="CN50" s="1217" t="s">
        <v>570</v>
      </c>
      <c r="CO50" s="1217"/>
      <c r="CP50" s="1217"/>
      <c r="CQ50" s="1217"/>
      <c r="CR50" s="1217"/>
      <c r="CS50" s="1217"/>
      <c r="CT50" s="1217"/>
      <c r="CU50" s="1217"/>
      <c r="CV50" s="1217" t="s">
        <v>571</v>
      </c>
      <c r="CW50" s="1217"/>
      <c r="CX50" s="1217"/>
      <c r="CY50" s="1217"/>
      <c r="CZ50" s="1217"/>
      <c r="DA50" s="1217"/>
      <c r="DB50" s="1217"/>
      <c r="DC50" s="1217"/>
    </row>
    <row r="51" spans="1:109" ht="13.5" customHeight="1" x14ac:dyDescent="0.15">
      <c r="B51" s="256"/>
      <c r="G51" s="1218"/>
      <c r="H51" s="1218"/>
      <c r="I51" s="1219"/>
      <c r="J51" s="1219"/>
      <c r="K51" s="1220"/>
      <c r="L51" s="1220"/>
      <c r="M51" s="1220"/>
      <c r="N51" s="1220"/>
      <c r="AM51" s="1210"/>
      <c r="AN51" s="1221" t="s">
        <v>612</v>
      </c>
      <c r="AO51" s="1221"/>
      <c r="AP51" s="1221"/>
      <c r="AQ51" s="1221"/>
      <c r="AR51" s="1221"/>
      <c r="AS51" s="1221"/>
      <c r="AT51" s="1221"/>
      <c r="AU51" s="1221"/>
      <c r="AV51" s="1221"/>
      <c r="AW51" s="1221"/>
      <c r="AX51" s="1221"/>
      <c r="AY51" s="1221"/>
      <c r="AZ51" s="1221"/>
      <c r="BA51" s="1221"/>
      <c r="BB51" s="1221" t="s">
        <v>613</v>
      </c>
      <c r="BC51" s="1221"/>
      <c r="BD51" s="1221"/>
      <c r="BE51" s="1221"/>
      <c r="BF51" s="1221"/>
      <c r="BG51" s="1221"/>
      <c r="BH51" s="1221"/>
      <c r="BI51" s="1221"/>
      <c r="BJ51" s="1221"/>
      <c r="BK51" s="1221"/>
      <c r="BL51" s="1221"/>
      <c r="BM51" s="1221"/>
      <c r="BN51" s="1221"/>
      <c r="BO51" s="1221"/>
      <c r="BP51" s="1222">
        <v>73.900000000000006</v>
      </c>
      <c r="BQ51" s="1222"/>
      <c r="BR51" s="1222"/>
      <c r="BS51" s="1222"/>
      <c r="BT51" s="1222"/>
      <c r="BU51" s="1222"/>
      <c r="BV51" s="1222"/>
      <c r="BW51" s="1222"/>
      <c r="BX51" s="1222">
        <v>79.900000000000006</v>
      </c>
      <c r="BY51" s="1222"/>
      <c r="BZ51" s="1222"/>
      <c r="CA51" s="1222"/>
      <c r="CB51" s="1222"/>
      <c r="CC51" s="1222"/>
      <c r="CD51" s="1222"/>
      <c r="CE51" s="1222"/>
      <c r="CF51" s="1222">
        <v>86.1</v>
      </c>
      <c r="CG51" s="1222"/>
      <c r="CH51" s="1222"/>
      <c r="CI51" s="1222"/>
      <c r="CJ51" s="1222"/>
      <c r="CK51" s="1222"/>
      <c r="CL51" s="1222"/>
      <c r="CM51" s="1222"/>
      <c r="CN51" s="1222">
        <v>79</v>
      </c>
      <c r="CO51" s="1222"/>
      <c r="CP51" s="1222"/>
      <c r="CQ51" s="1222"/>
      <c r="CR51" s="1222"/>
      <c r="CS51" s="1222"/>
      <c r="CT51" s="1222"/>
      <c r="CU51" s="1222"/>
      <c r="CV51" s="1222">
        <v>60.4</v>
      </c>
      <c r="CW51" s="1222"/>
      <c r="CX51" s="1222"/>
      <c r="CY51" s="1222"/>
      <c r="CZ51" s="1222"/>
      <c r="DA51" s="1222"/>
      <c r="DB51" s="1222"/>
      <c r="DC51" s="1222"/>
    </row>
    <row r="52" spans="1:109" x14ac:dyDescent="0.15">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614</v>
      </c>
      <c r="BC53" s="1221"/>
      <c r="BD53" s="1221"/>
      <c r="BE53" s="1221"/>
      <c r="BF53" s="1221"/>
      <c r="BG53" s="1221"/>
      <c r="BH53" s="1221"/>
      <c r="BI53" s="1221"/>
      <c r="BJ53" s="1221"/>
      <c r="BK53" s="1221"/>
      <c r="BL53" s="1221"/>
      <c r="BM53" s="1221"/>
      <c r="BN53" s="1221"/>
      <c r="BO53" s="1221"/>
      <c r="BP53" s="1222">
        <v>51.7</v>
      </c>
      <c r="BQ53" s="1222"/>
      <c r="BR53" s="1222"/>
      <c r="BS53" s="1222"/>
      <c r="BT53" s="1222"/>
      <c r="BU53" s="1222"/>
      <c r="BV53" s="1222"/>
      <c r="BW53" s="1222"/>
      <c r="BX53" s="1222">
        <v>52.6</v>
      </c>
      <c r="BY53" s="1222"/>
      <c r="BZ53" s="1222"/>
      <c r="CA53" s="1222"/>
      <c r="CB53" s="1222"/>
      <c r="CC53" s="1222"/>
      <c r="CD53" s="1222"/>
      <c r="CE53" s="1222"/>
      <c r="CF53" s="1222">
        <v>53.5</v>
      </c>
      <c r="CG53" s="1222"/>
      <c r="CH53" s="1222"/>
      <c r="CI53" s="1222"/>
      <c r="CJ53" s="1222"/>
      <c r="CK53" s="1222"/>
      <c r="CL53" s="1222"/>
      <c r="CM53" s="1222"/>
      <c r="CN53" s="1222">
        <v>55</v>
      </c>
      <c r="CO53" s="1222"/>
      <c r="CP53" s="1222"/>
      <c r="CQ53" s="1222"/>
      <c r="CR53" s="1222"/>
      <c r="CS53" s="1222"/>
      <c r="CT53" s="1222"/>
      <c r="CU53" s="1222"/>
      <c r="CV53" s="1222">
        <v>56.9</v>
      </c>
      <c r="CW53" s="1222"/>
      <c r="CX53" s="1222"/>
      <c r="CY53" s="1222"/>
      <c r="CZ53" s="1222"/>
      <c r="DA53" s="1222"/>
      <c r="DB53" s="1222"/>
      <c r="DC53" s="1222"/>
    </row>
    <row r="54" spans="1:109" x14ac:dyDescent="0.15">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6"/>
      <c r="G55" s="1211"/>
      <c r="H55" s="1211"/>
      <c r="I55" s="1211"/>
      <c r="J55" s="1211"/>
      <c r="K55" s="1220"/>
      <c r="L55" s="1220"/>
      <c r="M55" s="1220"/>
      <c r="N55" s="1220"/>
      <c r="AN55" s="1217" t="s">
        <v>615</v>
      </c>
      <c r="AO55" s="1217"/>
      <c r="AP55" s="1217"/>
      <c r="AQ55" s="1217"/>
      <c r="AR55" s="1217"/>
      <c r="AS55" s="1217"/>
      <c r="AT55" s="1217"/>
      <c r="AU55" s="1217"/>
      <c r="AV55" s="1217"/>
      <c r="AW55" s="1217"/>
      <c r="AX55" s="1217"/>
      <c r="AY55" s="1217"/>
      <c r="AZ55" s="1217"/>
      <c r="BA55" s="1217"/>
      <c r="BB55" s="1221" t="s">
        <v>613</v>
      </c>
      <c r="BC55" s="1221"/>
      <c r="BD55" s="1221"/>
      <c r="BE55" s="1221"/>
      <c r="BF55" s="1221"/>
      <c r="BG55" s="1221"/>
      <c r="BH55" s="1221"/>
      <c r="BI55" s="1221"/>
      <c r="BJ55" s="1221"/>
      <c r="BK55" s="1221"/>
      <c r="BL55" s="1221"/>
      <c r="BM55" s="1221"/>
      <c r="BN55" s="1221"/>
      <c r="BO55" s="1221"/>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23</v>
      </c>
      <c r="CW55" s="1222"/>
      <c r="CX55" s="1222"/>
      <c r="CY55" s="1222"/>
      <c r="CZ55" s="1222"/>
      <c r="DA55" s="1222"/>
      <c r="DB55" s="1222"/>
      <c r="DC55" s="1222"/>
    </row>
    <row r="56" spans="1:109" x14ac:dyDescent="0.15">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614</v>
      </c>
      <c r="BC57" s="1221"/>
      <c r="BD57" s="1221"/>
      <c r="BE57" s="1221"/>
      <c r="BF57" s="1221"/>
      <c r="BG57" s="1221"/>
      <c r="BH57" s="1221"/>
      <c r="BI57" s="1221"/>
      <c r="BJ57" s="1221"/>
      <c r="BK57" s="1221"/>
      <c r="BL57" s="1221"/>
      <c r="BM57" s="1221"/>
      <c r="BN57" s="1221"/>
      <c r="BO57" s="1221"/>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x14ac:dyDescent="0.15">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7.25" x14ac:dyDescent="0.15">
      <c r="B63" s="309" t="s">
        <v>616</v>
      </c>
    </row>
    <row r="64" spans="1:109" x14ac:dyDescent="0.15">
      <c r="B64" s="256"/>
      <c r="G64" s="1199"/>
      <c r="I64" s="1231"/>
      <c r="J64" s="1231"/>
      <c r="K64" s="1231"/>
      <c r="L64" s="1231"/>
      <c r="M64" s="1231"/>
      <c r="N64" s="1232"/>
      <c r="AM64" s="1199"/>
      <c r="AN64" s="1199" t="s">
        <v>609</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6"/>
      <c r="AN65" s="1201" t="s">
        <v>617</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6"/>
      <c r="G71" s="1236"/>
      <c r="I71" s="1237"/>
      <c r="J71" s="1234"/>
      <c r="K71" s="1234"/>
      <c r="L71" s="1235"/>
      <c r="M71" s="1234"/>
      <c r="N71" s="1235"/>
      <c r="AM71" s="1236"/>
      <c r="AN71" s="252" t="s">
        <v>611</v>
      </c>
    </row>
    <row r="72" spans="2:107" x14ac:dyDescent="0.15">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567</v>
      </c>
      <c r="BQ72" s="1217"/>
      <c r="BR72" s="1217"/>
      <c r="BS72" s="1217"/>
      <c r="BT72" s="1217"/>
      <c r="BU72" s="1217"/>
      <c r="BV72" s="1217"/>
      <c r="BW72" s="1217"/>
      <c r="BX72" s="1217" t="s">
        <v>568</v>
      </c>
      <c r="BY72" s="1217"/>
      <c r="BZ72" s="1217"/>
      <c r="CA72" s="1217"/>
      <c r="CB72" s="1217"/>
      <c r="CC72" s="1217"/>
      <c r="CD72" s="1217"/>
      <c r="CE72" s="1217"/>
      <c r="CF72" s="1217" t="s">
        <v>569</v>
      </c>
      <c r="CG72" s="1217"/>
      <c r="CH72" s="1217"/>
      <c r="CI72" s="1217"/>
      <c r="CJ72" s="1217"/>
      <c r="CK72" s="1217"/>
      <c r="CL72" s="1217"/>
      <c r="CM72" s="1217"/>
      <c r="CN72" s="1217" t="s">
        <v>570</v>
      </c>
      <c r="CO72" s="1217"/>
      <c r="CP72" s="1217"/>
      <c r="CQ72" s="1217"/>
      <c r="CR72" s="1217"/>
      <c r="CS72" s="1217"/>
      <c r="CT72" s="1217"/>
      <c r="CU72" s="1217"/>
      <c r="CV72" s="1217" t="s">
        <v>571</v>
      </c>
      <c r="CW72" s="1217"/>
      <c r="CX72" s="1217"/>
      <c r="CY72" s="1217"/>
      <c r="CZ72" s="1217"/>
      <c r="DA72" s="1217"/>
      <c r="DB72" s="1217"/>
      <c r="DC72" s="1217"/>
    </row>
    <row r="73" spans="2:107" x14ac:dyDescent="0.15">
      <c r="B73" s="256"/>
      <c r="G73" s="1218"/>
      <c r="H73" s="1218"/>
      <c r="I73" s="1218"/>
      <c r="J73" s="1218"/>
      <c r="K73" s="1238"/>
      <c r="L73" s="1238"/>
      <c r="M73" s="1238"/>
      <c r="N73" s="1238"/>
      <c r="AM73" s="1210"/>
      <c r="AN73" s="1221" t="s">
        <v>612</v>
      </c>
      <c r="AO73" s="1221"/>
      <c r="AP73" s="1221"/>
      <c r="AQ73" s="1221"/>
      <c r="AR73" s="1221"/>
      <c r="AS73" s="1221"/>
      <c r="AT73" s="1221"/>
      <c r="AU73" s="1221"/>
      <c r="AV73" s="1221"/>
      <c r="AW73" s="1221"/>
      <c r="AX73" s="1221"/>
      <c r="AY73" s="1221"/>
      <c r="AZ73" s="1221"/>
      <c r="BA73" s="1221"/>
      <c r="BB73" s="1221" t="s">
        <v>613</v>
      </c>
      <c r="BC73" s="1221"/>
      <c r="BD73" s="1221"/>
      <c r="BE73" s="1221"/>
      <c r="BF73" s="1221"/>
      <c r="BG73" s="1221"/>
      <c r="BH73" s="1221"/>
      <c r="BI73" s="1221"/>
      <c r="BJ73" s="1221"/>
      <c r="BK73" s="1221"/>
      <c r="BL73" s="1221"/>
      <c r="BM73" s="1221"/>
      <c r="BN73" s="1221"/>
      <c r="BO73" s="1221"/>
      <c r="BP73" s="1222">
        <v>73.900000000000006</v>
      </c>
      <c r="BQ73" s="1222"/>
      <c r="BR73" s="1222"/>
      <c r="BS73" s="1222"/>
      <c r="BT73" s="1222"/>
      <c r="BU73" s="1222"/>
      <c r="BV73" s="1222"/>
      <c r="BW73" s="1222"/>
      <c r="BX73" s="1222">
        <v>79.900000000000006</v>
      </c>
      <c r="BY73" s="1222"/>
      <c r="BZ73" s="1222"/>
      <c r="CA73" s="1222"/>
      <c r="CB73" s="1222"/>
      <c r="CC73" s="1222"/>
      <c r="CD73" s="1222"/>
      <c r="CE73" s="1222"/>
      <c r="CF73" s="1222">
        <v>86.1</v>
      </c>
      <c r="CG73" s="1222"/>
      <c r="CH73" s="1222"/>
      <c r="CI73" s="1222"/>
      <c r="CJ73" s="1222"/>
      <c r="CK73" s="1222"/>
      <c r="CL73" s="1222"/>
      <c r="CM73" s="1222"/>
      <c r="CN73" s="1222">
        <v>79</v>
      </c>
      <c r="CO73" s="1222"/>
      <c r="CP73" s="1222"/>
      <c r="CQ73" s="1222"/>
      <c r="CR73" s="1222"/>
      <c r="CS73" s="1222"/>
      <c r="CT73" s="1222"/>
      <c r="CU73" s="1222"/>
      <c r="CV73" s="1222">
        <v>60.4</v>
      </c>
      <c r="CW73" s="1222"/>
      <c r="CX73" s="1222"/>
      <c r="CY73" s="1222"/>
      <c r="CZ73" s="1222"/>
      <c r="DA73" s="1222"/>
      <c r="DB73" s="1222"/>
      <c r="DC73" s="1222"/>
    </row>
    <row r="74" spans="2:107" x14ac:dyDescent="0.15">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618</v>
      </c>
      <c r="BC75" s="1221"/>
      <c r="BD75" s="1221"/>
      <c r="BE75" s="1221"/>
      <c r="BF75" s="1221"/>
      <c r="BG75" s="1221"/>
      <c r="BH75" s="1221"/>
      <c r="BI75" s="1221"/>
      <c r="BJ75" s="1221"/>
      <c r="BK75" s="1221"/>
      <c r="BL75" s="1221"/>
      <c r="BM75" s="1221"/>
      <c r="BN75" s="1221"/>
      <c r="BO75" s="1221"/>
      <c r="BP75" s="1222">
        <v>7.8</v>
      </c>
      <c r="BQ75" s="1222"/>
      <c r="BR75" s="1222"/>
      <c r="BS75" s="1222"/>
      <c r="BT75" s="1222"/>
      <c r="BU75" s="1222"/>
      <c r="BV75" s="1222"/>
      <c r="BW75" s="1222"/>
      <c r="BX75" s="1222">
        <v>7.6</v>
      </c>
      <c r="BY75" s="1222"/>
      <c r="BZ75" s="1222"/>
      <c r="CA75" s="1222"/>
      <c r="CB75" s="1222"/>
      <c r="CC75" s="1222"/>
      <c r="CD75" s="1222"/>
      <c r="CE75" s="1222"/>
      <c r="CF75" s="1222">
        <v>8.1999999999999993</v>
      </c>
      <c r="CG75" s="1222"/>
      <c r="CH75" s="1222"/>
      <c r="CI75" s="1222"/>
      <c r="CJ75" s="1222"/>
      <c r="CK75" s="1222"/>
      <c r="CL75" s="1222"/>
      <c r="CM75" s="1222"/>
      <c r="CN75" s="1222">
        <v>8.6</v>
      </c>
      <c r="CO75" s="1222"/>
      <c r="CP75" s="1222"/>
      <c r="CQ75" s="1222"/>
      <c r="CR75" s="1222"/>
      <c r="CS75" s="1222"/>
      <c r="CT75" s="1222"/>
      <c r="CU75" s="1222"/>
      <c r="CV75" s="1222">
        <v>8.9</v>
      </c>
      <c r="CW75" s="1222"/>
      <c r="CX75" s="1222"/>
      <c r="CY75" s="1222"/>
      <c r="CZ75" s="1222"/>
      <c r="DA75" s="1222"/>
      <c r="DB75" s="1222"/>
      <c r="DC75" s="1222"/>
    </row>
    <row r="76" spans="2:107" x14ac:dyDescent="0.15">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6"/>
      <c r="G77" s="1211"/>
      <c r="H77" s="1211"/>
      <c r="I77" s="1211"/>
      <c r="J77" s="1211"/>
      <c r="K77" s="1238"/>
      <c r="L77" s="1238"/>
      <c r="M77" s="1238"/>
      <c r="N77" s="1238"/>
      <c r="AN77" s="1217" t="s">
        <v>615</v>
      </c>
      <c r="AO77" s="1217"/>
      <c r="AP77" s="1217"/>
      <c r="AQ77" s="1217"/>
      <c r="AR77" s="1217"/>
      <c r="AS77" s="1217"/>
      <c r="AT77" s="1217"/>
      <c r="AU77" s="1217"/>
      <c r="AV77" s="1217"/>
      <c r="AW77" s="1217"/>
      <c r="AX77" s="1217"/>
      <c r="AY77" s="1217"/>
      <c r="AZ77" s="1217"/>
      <c r="BA77" s="1217"/>
      <c r="BB77" s="1221" t="s">
        <v>613</v>
      </c>
      <c r="BC77" s="1221"/>
      <c r="BD77" s="1221"/>
      <c r="BE77" s="1221"/>
      <c r="BF77" s="1221"/>
      <c r="BG77" s="1221"/>
      <c r="BH77" s="1221"/>
      <c r="BI77" s="1221"/>
      <c r="BJ77" s="1221"/>
      <c r="BK77" s="1221"/>
      <c r="BL77" s="1221"/>
      <c r="BM77" s="1221"/>
      <c r="BN77" s="1221"/>
      <c r="BO77" s="1221"/>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23</v>
      </c>
      <c r="CW77" s="1222"/>
      <c r="CX77" s="1222"/>
      <c r="CY77" s="1222"/>
      <c r="CZ77" s="1222"/>
      <c r="DA77" s="1222"/>
      <c r="DB77" s="1222"/>
      <c r="DC77" s="1222"/>
    </row>
    <row r="78" spans="2:107" x14ac:dyDescent="0.15">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618</v>
      </c>
      <c r="BC79" s="1221"/>
      <c r="BD79" s="1221"/>
      <c r="BE79" s="1221"/>
      <c r="BF79" s="1221"/>
      <c r="BG79" s="1221"/>
      <c r="BH79" s="1221"/>
      <c r="BI79" s="1221"/>
      <c r="BJ79" s="1221"/>
      <c r="BK79" s="1221"/>
      <c r="BL79" s="1221"/>
      <c r="BM79" s="1221"/>
      <c r="BN79" s="1221"/>
      <c r="BO79" s="1221"/>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8.1999999999999993</v>
      </c>
      <c r="CW79" s="1222"/>
      <c r="CX79" s="1222"/>
      <c r="CY79" s="1222"/>
      <c r="CZ79" s="1222"/>
      <c r="DA79" s="1222"/>
      <c r="DB79" s="1222"/>
      <c r="DC79" s="1222"/>
    </row>
    <row r="80" spans="2:107" x14ac:dyDescent="0.15">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6"/>
    </row>
    <row r="82" spans="2:109" ht="17.25" x14ac:dyDescent="0.15">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a7UXgkbvVWgeAcdZPUVSCVqaLU0NOJU49/N3Yq5bynonxaI45Jy92SlKV2WsgRSTZdceoNFi24cnwhd5pHsfAw==" saltValue="qDcN1JoVORG+2dWp6oGf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tNwY3EyioaoSRK4vR/7/qdWmVM1Fm489Og3E8CS8EjQXtML7dLDF1YPm2q6kjJ1EwLLF8r2uyDs1R+R+nbTNjw==" saltValue="hTddbbyf4wmkbcB+2zb9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S02Ffl3KAkfSZSH86qKcVd905nlXcs0/jZ5rRgeLNgn7iM3URAZuw9iAAhZj49OYTVLiw6O6XTKDXb6ltyyYxQ==" saltValue="rKucudhFINXwLlWO8pf8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564</v>
      </c>
      <c r="G2" s="146"/>
      <c r="H2" s="147"/>
    </row>
    <row r="3" spans="1:8" x14ac:dyDescent="0.15">
      <c r="A3" s="143" t="s">
        <v>557</v>
      </c>
      <c r="B3" s="148"/>
      <c r="C3" s="149"/>
      <c r="D3" s="150">
        <v>38416</v>
      </c>
      <c r="E3" s="151"/>
      <c r="F3" s="152">
        <v>88968</v>
      </c>
      <c r="G3" s="153"/>
      <c r="H3" s="154"/>
    </row>
    <row r="4" spans="1:8" x14ac:dyDescent="0.15">
      <c r="A4" s="155"/>
      <c r="B4" s="156"/>
      <c r="C4" s="157"/>
      <c r="D4" s="158">
        <v>21483</v>
      </c>
      <c r="E4" s="159"/>
      <c r="F4" s="160">
        <v>45482</v>
      </c>
      <c r="G4" s="161"/>
      <c r="H4" s="162"/>
    </row>
    <row r="5" spans="1:8" x14ac:dyDescent="0.15">
      <c r="A5" s="143" t="s">
        <v>559</v>
      </c>
      <c r="B5" s="148"/>
      <c r="C5" s="149"/>
      <c r="D5" s="150">
        <v>41259</v>
      </c>
      <c r="E5" s="151"/>
      <c r="F5" s="152">
        <v>85173</v>
      </c>
      <c r="G5" s="153"/>
      <c r="H5" s="154"/>
    </row>
    <row r="6" spans="1:8" x14ac:dyDescent="0.15">
      <c r="A6" s="155"/>
      <c r="B6" s="156"/>
      <c r="C6" s="157"/>
      <c r="D6" s="158">
        <v>20694</v>
      </c>
      <c r="E6" s="159"/>
      <c r="F6" s="160">
        <v>43913</v>
      </c>
      <c r="G6" s="161"/>
      <c r="H6" s="162"/>
    </row>
    <row r="7" spans="1:8" x14ac:dyDescent="0.15">
      <c r="A7" s="143" t="s">
        <v>560</v>
      </c>
      <c r="B7" s="148"/>
      <c r="C7" s="149"/>
      <c r="D7" s="150">
        <v>29257</v>
      </c>
      <c r="E7" s="151"/>
      <c r="F7" s="152">
        <v>94081</v>
      </c>
      <c r="G7" s="153"/>
      <c r="H7" s="154"/>
    </row>
    <row r="8" spans="1:8" x14ac:dyDescent="0.15">
      <c r="A8" s="155"/>
      <c r="B8" s="156"/>
      <c r="C8" s="157"/>
      <c r="D8" s="158">
        <v>15282</v>
      </c>
      <c r="E8" s="159"/>
      <c r="F8" s="160">
        <v>48949</v>
      </c>
      <c r="G8" s="161"/>
      <c r="H8" s="162"/>
    </row>
    <row r="9" spans="1:8" x14ac:dyDescent="0.15">
      <c r="A9" s="143" t="s">
        <v>561</v>
      </c>
      <c r="B9" s="148"/>
      <c r="C9" s="149"/>
      <c r="D9" s="150">
        <v>20282</v>
      </c>
      <c r="E9" s="151"/>
      <c r="F9" s="152">
        <v>92632</v>
      </c>
      <c r="G9" s="153"/>
      <c r="H9" s="154"/>
    </row>
    <row r="10" spans="1:8" x14ac:dyDescent="0.15">
      <c r="A10" s="155"/>
      <c r="B10" s="156"/>
      <c r="C10" s="157"/>
      <c r="D10" s="158">
        <v>10493</v>
      </c>
      <c r="E10" s="159"/>
      <c r="F10" s="160">
        <v>47978</v>
      </c>
      <c r="G10" s="161"/>
      <c r="H10" s="162"/>
    </row>
    <row r="11" spans="1:8" x14ac:dyDescent="0.15">
      <c r="A11" s="143" t="s">
        <v>562</v>
      </c>
      <c r="B11" s="148"/>
      <c r="C11" s="149"/>
      <c r="D11" s="150">
        <v>8725</v>
      </c>
      <c r="E11" s="151"/>
      <c r="F11" s="152">
        <v>71279</v>
      </c>
      <c r="G11" s="153"/>
      <c r="H11" s="154"/>
    </row>
    <row r="12" spans="1:8" x14ac:dyDescent="0.15">
      <c r="A12" s="155"/>
      <c r="B12" s="156"/>
      <c r="C12" s="163"/>
      <c r="D12" s="158">
        <v>7625</v>
      </c>
      <c r="E12" s="159"/>
      <c r="F12" s="160">
        <v>36731</v>
      </c>
      <c r="G12" s="161"/>
      <c r="H12" s="162"/>
    </row>
    <row r="13" spans="1:8" x14ac:dyDescent="0.15">
      <c r="A13" s="143"/>
      <c r="B13" s="148"/>
      <c r="C13" s="149"/>
      <c r="D13" s="150">
        <v>27588</v>
      </c>
      <c r="E13" s="151"/>
      <c r="F13" s="152">
        <v>86427</v>
      </c>
      <c r="G13" s="164"/>
      <c r="H13" s="154"/>
    </row>
    <row r="14" spans="1:8" x14ac:dyDescent="0.15">
      <c r="A14" s="155"/>
      <c r="B14" s="156"/>
      <c r="C14" s="157"/>
      <c r="D14" s="158">
        <v>15115</v>
      </c>
      <c r="E14" s="159"/>
      <c r="F14" s="160">
        <v>44611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7.54</v>
      </c>
      <c r="C19" s="165">
        <f>ROUND(VALUE(SUBSTITUTE(実質収支比率等に係る経年分析!G$48,"▲","-")),2)</f>
        <v>5.72</v>
      </c>
      <c r="D19" s="165">
        <f>ROUND(VALUE(SUBSTITUTE(実質収支比率等に係る経年分析!H$48,"▲","-")),2)</f>
        <v>4.76</v>
      </c>
      <c r="E19" s="165">
        <f>ROUND(VALUE(SUBSTITUTE(実質収支比率等に係る経年分析!I$48,"▲","-")),2)</f>
        <v>6.1</v>
      </c>
      <c r="F19" s="165">
        <f>ROUND(VALUE(SUBSTITUTE(実質収支比率等に係る経年分析!J$48,"▲","-")),2)</f>
        <v>8.2899999999999991</v>
      </c>
    </row>
    <row r="20" spans="1:11" x14ac:dyDescent="0.15">
      <c r="A20" s="165" t="s">
        <v>55</v>
      </c>
      <c r="B20" s="165">
        <f>ROUND(VALUE(SUBSTITUTE(実質収支比率等に係る経年分析!F$47,"▲","-")),2)</f>
        <v>15.66</v>
      </c>
      <c r="C20" s="165">
        <f>ROUND(VALUE(SUBSTITUTE(実質収支比率等に係る経年分析!G$47,"▲","-")),2)</f>
        <v>14.7</v>
      </c>
      <c r="D20" s="165">
        <f>ROUND(VALUE(SUBSTITUTE(実質収支比率等に係る経年分析!H$47,"▲","-")),2)</f>
        <v>11.27</v>
      </c>
      <c r="E20" s="165">
        <f>ROUND(VALUE(SUBSTITUTE(実質収支比率等に係る経年分析!I$47,"▲","-")),2)</f>
        <v>10.85</v>
      </c>
      <c r="F20" s="165">
        <f>ROUND(VALUE(SUBSTITUTE(実質収支比率等に係る経年分析!J$47,"▲","-")),2)</f>
        <v>13.58</v>
      </c>
    </row>
    <row r="21" spans="1:11" x14ac:dyDescent="0.15">
      <c r="A21" s="165" t="s">
        <v>56</v>
      </c>
      <c r="B21" s="165">
        <f>IF(ISNUMBER(VALUE(SUBSTITUTE(実質収支比率等に係る経年分析!F$49,"▲","-"))),ROUND(VALUE(SUBSTITUTE(実質収支比率等に係る経年分析!F$49,"▲","-")),2),NA())</f>
        <v>-6.9</v>
      </c>
      <c r="C21" s="165">
        <f>IF(ISNUMBER(VALUE(SUBSTITUTE(実質収支比率等に係る経年分析!G$49,"▲","-"))),ROUND(VALUE(SUBSTITUTE(実質収支比率等に係る経年分析!G$49,"▲","-")),2),NA())</f>
        <v>-6.73</v>
      </c>
      <c r="D21" s="165">
        <f>IF(ISNUMBER(VALUE(SUBSTITUTE(実質収支比率等に係る経年分析!H$49,"▲","-"))),ROUND(VALUE(SUBSTITUTE(実質収支比率等に係る経年分析!H$49,"▲","-")),2),NA())</f>
        <v>-7.35</v>
      </c>
      <c r="E21" s="165">
        <f>IF(ISNUMBER(VALUE(SUBSTITUTE(実質収支比率等に係る経年分析!I$49,"▲","-"))),ROUND(VALUE(SUBSTITUTE(実質収支比率等に係る経年分析!I$49,"▲","-")),2),NA())</f>
        <v>-0.92</v>
      </c>
      <c r="F21" s="165">
        <f>IF(ISNUMBER(VALUE(SUBSTITUTE(実質収支比率等に係る経年分析!J$49,"▲","-"))),ROUND(VALUE(SUBSTITUTE(実質収支比率等に係る経年分析!J$49,"▲","-")),2),NA())</f>
        <v>2.5099999999999998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0.06</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x14ac:dyDescent="0.15">
      <c r="A30" s="166" t="str">
        <f>IF(連結実質赤字比率に係る赤字・黒字の構成分析!C$40="",NA(),連結実質赤字比率に係る赤字・黒字の構成分析!C$40)</f>
        <v>土地区画整理事業特別会計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0.27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v>
      </c>
    </row>
    <row r="31" spans="1:11" x14ac:dyDescent="0.15">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2.59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0.62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0.27</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0.47</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0.51</v>
      </c>
    </row>
    <row r="32" spans="1:11" x14ac:dyDescent="0.15">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0.54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0.86</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1.56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1.82</v>
      </c>
    </row>
    <row r="34" spans="1:16" x14ac:dyDescent="0.15">
      <c r="A34" s="166" t="str">
        <f>IF(連結実質赤字比率に係る赤字・黒字の構成分析!C$36="",NA(),連結実質赤字比率に係る赤字・黒字の構成分析!C$36)</f>
        <v>ガス事業会計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3.44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3.61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4.09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4.2300000000000004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3.41</v>
      </c>
    </row>
    <row r="35" spans="1:16" x14ac:dyDescent="0.15">
      <c r="A35" s="166" t="str">
        <f>IF(連結実質赤字比率に係る赤字・黒字の構成分析!C$35="",NA(),連結実質赤字比率に係る赤字・黒字の構成分析!C$35)</f>
        <v>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2.52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2.17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2.35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3.16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3.87</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7.29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5.44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4.75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5.96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7.99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1184</v>
      </c>
      <c r="E42" s="167"/>
      <c r="F42" s="167"/>
      <c r="G42" s="167">
        <f>'実質公債費比率（分子）の構造'!L$52</f>
        <v>1217</v>
      </c>
      <c r="H42" s="167"/>
      <c r="I42" s="167"/>
      <c r="J42" s="167">
        <f>'実質公債費比率（分子）の構造'!M$52</f>
        <v>1165</v>
      </c>
      <c r="K42" s="167"/>
      <c r="L42" s="167"/>
      <c r="M42" s="167">
        <f>'実質公債費比率（分子）の構造'!N$52</f>
        <v>1157</v>
      </c>
      <c r="N42" s="167"/>
      <c r="O42" s="167"/>
      <c r="P42" s="167">
        <f>'実質公債費比率（分子）の構造'!O$52</f>
        <v>1170</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5</v>
      </c>
      <c r="C44" s="167"/>
      <c r="D44" s="167"/>
      <c r="E44" s="167">
        <f>'実質公債費比率（分子）の構造'!L$50</f>
        <v>6</v>
      </c>
      <c r="F44" s="167"/>
      <c r="G44" s="167"/>
      <c r="H44" s="167">
        <f>'実質公債費比率（分子）の構造'!M$50</f>
        <v>6</v>
      </c>
      <c r="I44" s="167"/>
      <c r="J44" s="167"/>
      <c r="K44" s="167">
        <f>'実質公債費比率（分子）の構造'!N$50</f>
        <v>4</v>
      </c>
      <c r="L44" s="167"/>
      <c r="M44" s="167"/>
      <c r="N44" s="167">
        <f>'実質公債費比率（分子）の構造'!O$50</f>
        <v>3</v>
      </c>
      <c r="O44" s="167"/>
      <c r="P44" s="167"/>
    </row>
    <row r="45" spans="1:16" x14ac:dyDescent="0.15">
      <c r="A45" s="167" t="s">
        <v>66</v>
      </c>
      <c r="B45" s="167">
        <f>'実質公債費比率（分子）の構造'!K$49</f>
        <v>61</v>
      </c>
      <c r="C45" s="167"/>
      <c r="D45" s="167"/>
      <c r="E45" s="167">
        <f>'実質公債費比率（分子）の構造'!L$49</f>
        <v>55</v>
      </c>
      <c r="F45" s="167"/>
      <c r="G45" s="167"/>
      <c r="H45" s="167">
        <f>'実質公債費比率（分子）の構造'!M$49</f>
        <v>66</v>
      </c>
      <c r="I45" s="167"/>
      <c r="J45" s="167"/>
      <c r="K45" s="167">
        <f>'実質公債費比率（分子）の構造'!N$49</f>
        <v>83</v>
      </c>
      <c r="L45" s="167"/>
      <c r="M45" s="167"/>
      <c r="N45" s="167">
        <f>'実質公債費比率（分子）の構造'!O$49</f>
        <v>79</v>
      </c>
      <c r="O45" s="167"/>
      <c r="P45" s="167"/>
    </row>
    <row r="46" spans="1:16" x14ac:dyDescent="0.15">
      <c r="A46" s="167" t="s">
        <v>67</v>
      </c>
      <c r="B46" s="167">
        <f>'実質公債費比率（分子）の構造'!K$48</f>
        <v>604</v>
      </c>
      <c r="C46" s="167"/>
      <c r="D46" s="167"/>
      <c r="E46" s="167">
        <f>'実質公債費比率（分子）の構造'!L$48</f>
        <v>562</v>
      </c>
      <c r="F46" s="167"/>
      <c r="G46" s="167"/>
      <c r="H46" s="167">
        <f>'実質公債費比率（分子）の構造'!M$48</f>
        <v>531</v>
      </c>
      <c r="I46" s="167"/>
      <c r="J46" s="167"/>
      <c r="K46" s="167">
        <f>'実質公債費比率（分子）の構造'!N$48</f>
        <v>465</v>
      </c>
      <c r="L46" s="167"/>
      <c r="M46" s="167"/>
      <c r="N46" s="167">
        <f>'実質公債費比率（分子）の構造'!O$48</f>
        <v>397</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1179</v>
      </c>
      <c r="C49" s="167"/>
      <c r="D49" s="167"/>
      <c r="E49" s="167">
        <f>'実質公債費比率（分子）の構造'!L$45</f>
        <v>1260</v>
      </c>
      <c r="F49" s="167"/>
      <c r="G49" s="167"/>
      <c r="H49" s="167">
        <f>'実質公債費比率（分子）の構造'!M$45</f>
        <v>1339</v>
      </c>
      <c r="I49" s="167"/>
      <c r="J49" s="167"/>
      <c r="K49" s="167">
        <f>'実質公債費比率（分子）の構造'!N$45</f>
        <v>1418</v>
      </c>
      <c r="L49" s="167"/>
      <c r="M49" s="167"/>
      <c r="N49" s="167">
        <f>'実質公債費比率（分子）の構造'!O$45</f>
        <v>1500</v>
      </c>
      <c r="O49" s="167"/>
      <c r="P49" s="167"/>
    </row>
    <row r="50" spans="1:16" x14ac:dyDescent="0.15">
      <c r="A50" s="167" t="s">
        <v>71</v>
      </c>
      <c r="B50" s="167" t="e">
        <f>NA()</f>
        <v>#N/A</v>
      </c>
      <c r="C50" s="167">
        <f>IF(ISNUMBER('実質公債費比率（分子）の構造'!K$53),'実質公債費比率（分子）の構造'!K$53,NA())</f>
        <v>665</v>
      </c>
      <c r="D50" s="167" t="e">
        <f>NA()</f>
        <v>#N/A</v>
      </c>
      <c r="E50" s="167" t="e">
        <f>NA()</f>
        <v>#N/A</v>
      </c>
      <c r="F50" s="167">
        <f>IF(ISNUMBER('実質公債費比率（分子）の構造'!L$53),'実質公債費比率（分子）の構造'!L$53,NA())</f>
        <v>666</v>
      </c>
      <c r="G50" s="167" t="e">
        <f>NA()</f>
        <v>#N/A</v>
      </c>
      <c r="H50" s="167" t="e">
        <f>NA()</f>
        <v>#N/A</v>
      </c>
      <c r="I50" s="167">
        <f>IF(ISNUMBER('実質公債費比率（分子）の構造'!M$53),'実質公債費比率（分子）の構造'!M$53,NA())</f>
        <v>777</v>
      </c>
      <c r="J50" s="167" t="e">
        <f>NA()</f>
        <v>#N/A</v>
      </c>
      <c r="K50" s="167" t="e">
        <f>NA()</f>
        <v>#N/A</v>
      </c>
      <c r="L50" s="167">
        <f>IF(ISNUMBER('実質公債費比率（分子）の構造'!N$53),'実質公債費比率（分子）の構造'!N$53,NA())</f>
        <v>813</v>
      </c>
      <c r="M50" s="167" t="e">
        <f>NA()</f>
        <v>#N/A</v>
      </c>
      <c r="N50" s="167" t="e">
        <f>NA()</f>
        <v>#N/A</v>
      </c>
      <c r="O50" s="167">
        <f>IF(ISNUMBER('実質公債費比率（分子）の構造'!O$53),'実質公債費比率（分子）の構造'!O$53,NA())</f>
        <v>809</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14815</v>
      </c>
      <c r="E56" s="166"/>
      <c r="F56" s="166"/>
      <c r="G56" s="166">
        <f>'将来負担比率（分子）の構造'!J$52</f>
        <v>14642</v>
      </c>
      <c r="H56" s="166"/>
      <c r="I56" s="166"/>
      <c r="J56" s="166">
        <f>'将来負担比率（分子）の構造'!K$52</f>
        <v>14516</v>
      </c>
      <c r="K56" s="166"/>
      <c r="L56" s="166"/>
      <c r="M56" s="166">
        <f>'将来負担比率（分子）の構造'!L$52</f>
        <v>14072</v>
      </c>
      <c r="N56" s="166"/>
      <c r="O56" s="166"/>
      <c r="P56" s="166">
        <f>'将来負担比率（分子）の構造'!M$52</f>
        <v>13558</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4406</v>
      </c>
      <c r="E58" s="166"/>
      <c r="F58" s="166"/>
      <c r="G58" s="166">
        <f>'将来負担比率（分子）の構造'!J$50</f>
        <v>4206</v>
      </c>
      <c r="H58" s="166"/>
      <c r="I58" s="166"/>
      <c r="J58" s="166">
        <f>'将来負担比率（分子）の構造'!K$50</f>
        <v>3529</v>
      </c>
      <c r="K58" s="166"/>
      <c r="L58" s="166"/>
      <c r="M58" s="166">
        <f>'将来負担比率（分子）の構造'!L$50</f>
        <v>3429</v>
      </c>
      <c r="N58" s="166"/>
      <c r="O58" s="166"/>
      <c r="P58" s="166">
        <f>'将来負担比率（分子）の構造'!M$50</f>
        <v>4080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2353</v>
      </c>
      <c r="C62" s="166"/>
      <c r="D62" s="166"/>
      <c r="E62" s="166">
        <f>'将来負担比率（分子）の構造'!J$45</f>
        <v>2424</v>
      </c>
      <c r="F62" s="166"/>
      <c r="G62" s="166"/>
      <c r="H62" s="166">
        <f>'将来負担比率（分子）の構造'!K$45</f>
        <v>2428</v>
      </c>
      <c r="I62" s="166"/>
      <c r="J62" s="166"/>
      <c r="K62" s="166">
        <f>'将来負担比率（分子）の構造'!L$45</f>
        <v>2523</v>
      </c>
      <c r="L62" s="166"/>
      <c r="M62" s="166"/>
      <c r="N62" s="166">
        <f>'将来負担比率（分子）の構造'!M$45</f>
        <v>2590</v>
      </c>
      <c r="O62" s="166"/>
      <c r="P62" s="166"/>
    </row>
    <row r="63" spans="1:16" x14ac:dyDescent="0.15">
      <c r="A63" s="166" t="s">
        <v>34</v>
      </c>
      <c r="B63" s="166">
        <f>'将来負担比率（分子）の構造'!I$44</f>
        <v>541</v>
      </c>
      <c r="C63" s="166"/>
      <c r="D63" s="166"/>
      <c r="E63" s="166">
        <f>'将来負担比率（分子）の構造'!J$44</f>
        <v>515</v>
      </c>
      <c r="F63" s="166"/>
      <c r="G63" s="166"/>
      <c r="H63" s="166">
        <f>'将来負担比率（分子）の構造'!K$44</f>
        <v>674</v>
      </c>
      <c r="I63" s="166"/>
      <c r="J63" s="166"/>
      <c r="K63" s="166">
        <f>'将来負担比率（分子）の構造'!L$44</f>
        <v>619</v>
      </c>
      <c r="L63" s="166"/>
      <c r="M63" s="166"/>
      <c r="N63" s="166">
        <f>'将来負担比率（分子）の構造'!M$44</f>
        <v>697</v>
      </c>
      <c r="O63" s="166"/>
      <c r="P63" s="166"/>
    </row>
    <row r="64" spans="1:16" x14ac:dyDescent="0.15">
      <c r="A64" s="166" t="s">
        <v>33</v>
      </c>
      <c r="B64" s="166">
        <f>'将来負担比率（分子）の構造'!I$43</f>
        <v>6546</v>
      </c>
      <c r="C64" s="166"/>
      <c r="D64" s="166"/>
      <c r="E64" s="166">
        <f>'将来負担比率（分子）の構造'!J$43</f>
        <v>6146</v>
      </c>
      <c r="F64" s="166"/>
      <c r="G64" s="166"/>
      <c r="H64" s="166">
        <f>'将来負担比率（分子）の構造'!K$43</f>
        <v>5693</v>
      </c>
      <c r="I64" s="166"/>
      <c r="J64" s="166"/>
      <c r="K64" s="166">
        <f>'将来負担比率（分子）の構造'!L$43</f>
        <v>5236</v>
      </c>
      <c r="L64" s="166"/>
      <c r="M64" s="166"/>
      <c r="N64" s="166">
        <f>'将来負担比率（分子）の構造'!M$43</f>
        <v>4458</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16058</v>
      </c>
      <c r="C66" s="166"/>
      <c r="D66" s="166"/>
      <c r="E66" s="166">
        <f>'将来負担比率（分子）の構造'!J$41</f>
        <v>16520</v>
      </c>
      <c r="F66" s="166"/>
      <c r="G66" s="166"/>
      <c r="H66" s="166">
        <f>'将来負担比率（分子）の構造'!K$41</f>
        <v>16603</v>
      </c>
      <c r="I66" s="166"/>
      <c r="J66" s="166"/>
      <c r="K66" s="166">
        <f>'将来負担比率（分子）の構造'!L$41</f>
        <v>16189</v>
      </c>
      <c r="L66" s="166"/>
      <c r="M66" s="166"/>
      <c r="N66" s="166">
        <f>'将来負担比率（分子）の構造'!M$41</f>
        <v>15616</v>
      </c>
      <c r="O66" s="166"/>
      <c r="P66" s="166"/>
    </row>
    <row r="67" spans="1:16" x14ac:dyDescent="0.15">
      <c r="A67" s="166" t="s">
        <v>75</v>
      </c>
      <c r="B67" s="166" t="e">
        <f>NA()</f>
        <v>#N/A</v>
      </c>
      <c r="C67" s="166">
        <f>IF(ISNUMBER('将来負担比率（分子）の構造'!I$53), IF('将来負担比率（分子）の構造'!I$53 &lt; 0, 0, '将来負担比率（分子）の構造'!I$53), NA())</f>
        <v>6277</v>
      </c>
      <c r="D67" s="166" t="e">
        <f>NA()</f>
        <v>#N/A</v>
      </c>
      <c r="E67" s="166" t="e">
        <f>NA()</f>
        <v>#N/A</v>
      </c>
      <c r="F67" s="166">
        <f>IF(ISNUMBER('将来負担比率（分子）の構造'!J$53), IF('将来負担比率（分子）の構造'!J$53 &lt; 0, 0, '将来負担比率（分子）の構造'!J$53), NA())</f>
        <v>6758</v>
      </c>
      <c r="G67" s="166" t="e">
        <f>NA()</f>
        <v>#N/A</v>
      </c>
      <c r="H67" s="166" t="e">
        <f>NA()</f>
        <v>#N/A</v>
      </c>
      <c r="I67" s="166">
        <f>IF(ISNUMBER('将来負担比率（分子）の構造'!K$53), IF('将来負担比率（分子）の構造'!K$53 &lt; 0, 0, '将来負担比率（分子）の構造'!K$53), NA())</f>
        <v>7353</v>
      </c>
      <c r="J67" s="166" t="e">
        <f>NA()</f>
        <v>#N/A</v>
      </c>
      <c r="K67" s="166" t="e">
        <f>NA()</f>
        <v>#N/A</v>
      </c>
      <c r="L67" s="166">
        <f>IF(ISNUMBER('将来負担比率（分子）の構造'!L$53), IF('将来負担比率（分子）の構造'!L$53 &lt; 0, 0, '将来負担比率（分子）の構造'!L$53), NA())</f>
        <v>7067</v>
      </c>
      <c r="M67" s="166" t="e">
        <f>NA()</f>
        <v>#N/A</v>
      </c>
      <c r="N67" s="166" t="e">
        <f>NA()</f>
        <v>#N/A</v>
      </c>
      <c r="O67" s="166">
        <f>IF(ISNUMBER('将来負担比率（分子）の構造'!M$53), IF('将来負担比率（分子）の構造'!M$53 &lt; 0, 0, '将来負担比率（分子）の構造'!M$53), NA())</f>
        <v>5723</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1092</v>
      </c>
      <c r="C72" s="170">
        <f>基金残高に係る経年分析!G55</f>
        <v>1095</v>
      </c>
      <c r="D72" s="170">
        <f>基金残高に係る経年分析!H55</f>
        <v>1445</v>
      </c>
    </row>
    <row r="73" spans="1:16" x14ac:dyDescent="0.15">
      <c r="A73" s="169" t="s">
        <v>78</v>
      </c>
      <c r="B73" s="170">
        <f>基金残高に係る経年分析!F56</f>
        <v>0</v>
      </c>
      <c r="C73" s="170">
        <f>基金残高に係る経年分析!G56</f>
        <v>0</v>
      </c>
      <c r="D73" s="170">
        <f>基金残高に係る経年分析!H56</f>
        <v>454</v>
      </c>
    </row>
    <row r="74" spans="1:16" x14ac:dyDescent="0.15">
      <c r="A74" s="169" t="s">
        <v>79</v>
      </c>
      <c r="B74" s="170">
        <f>基金残高に係る経年分析!F57</f>
        <v>1540</v>
      </c>
      <c r="C74" s="170">
        <f>基金残高に係る経年分析!G57</f>
        <v>1516</v>
      </c>
      <c r="D74" s="170">
        <f>基金残高に係る経年分析!H57</f>
        <v>1460</v>
      </c>
    </row>
  </sheetData>
  <sheetProtection algorithmName="SHA-512" hashValue="97kZXTBWSDuYJtd/7+SdDTQqNVzmfPHWuUfOtSGWr3r4yzffcgTm6nrLGOJdlSZ5J7Yg96SdtLp6ZXnx6LfwaA==" saltValue="/mP0C7Ka7smOqJUbzSMy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2023-03-22T07:47:23Z</cp:lastPrinted>
  <dcterms:created xsi:type="dcterms:W3CDTF">2023-02-20T04:39:50Z</dcterms:created>
  <dcterms:modified xsi:type="dcterms:W3CDTF">2023-10-04T02:50:55Z</dcterms:modified>
  <cp:category/>
</cp:coreProperties>
</file>