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1237\Desktop\令和３年度財政状況資料集（ストック情報）における分析欄の記載について\03 公表\"/>
    </mc:Choice>
  </mc:AlternateContent>
  <bookViews>
    <workbookView xWindow="1170" yWindow="1170" windowWidth="19545" windowHeight="132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C36" i="10"/>
  <c r="CO35" i="10"/>
  <c r="BE35" i="10"/>
  <c r="CO34" i="10"/>
  <c r="BE34" i="10"/>
  <c r="C34" i="10"/>
  <c r="C35" i="10" s="1"/>
  <c r="U34" i="10" l="1"/>
  <c r="U35" i="10" s="1"/>
  <c r="U36" i="10" s="1"/>
  <c r="U37"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<sst xmlns="http://schemas.openxmlformats.org/spreadsheetml/2006/main" count="1150" uniqueCount="619">
  <si>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</si>
  <si>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</si>
  <si>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</si>
  <si>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</si>
  <si>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</si>
  <si>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</si>
  <si>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</si>
  <si>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</si>
  <si>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</si>
  <si>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</si>
  <si>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</si>
  <si>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</si>
  <si>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</si>
  <si>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</si>
  <si>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</si>
  <si>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</si>
  <si>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</si>
  <si>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</si>
  <si>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</si>
  <si>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</si>
  <si>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</si>
  <si>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</si>
  <si>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</si>
  <si>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</si>
  <si>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</si>
  <si>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</si>
  <si>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</si>
  <si>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</si>
  <si>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</si>
  <si>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</si>
  <si>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</si>
  <si>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</si>
  <si>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</si>
  <si>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</si>
  <si>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</si>
  <si>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</si>
  <si>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</si>
  <si>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</si>
  <si>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</si>
  <si>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</si>
  <si>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</si>
  <si>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</si>
  <si>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</si>
  <si>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</si>
  <si>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</si>
  <si>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</si>
  <si>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</si>
  <si>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</si>
  <si>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</si>
  <si>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</si>
  <si>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</si>
  <si>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</si>
  <si>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</si>
  <si>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</si>
  <si>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</si>
  <si>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</si>
  <si>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</si>
  <si>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</si>
  <si>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</si>
  <si>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</si>
  <si>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</si>
  <si>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</si>
  <si>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</si>
  <si>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</si>
  <si>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</si>
  <si>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</si>
  <si>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</si>
  <si>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</si>
  <si>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</si>
  <si>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</si>
  <si>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</si>
  <si>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</si>
  <si>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</si>
  <si>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</si>
  <si>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</si>
  <si>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</si>
  <si>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</si>
  <si>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</si>
  <si>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</si>
  <si>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</si>
  <si>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</si>
  <si>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</si>
  <si>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</si>
  <si>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</si>
  <si>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</si>
  <si>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</si>
  <si>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</si>
  <si>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</si>
  <si>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</si>
  <si>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</si>
  <si>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</si>
  <si>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</si>
  <si>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</si>
  <si>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</si>
  <si>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</si>
  <si>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</si>
  <si>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</si>
  <si>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</si>
  <si>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大網白里市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</si>
  <si>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</si>
  <si>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</si>
  <si>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</si>
  <si>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</si>
  <si>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</si>
  <si>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</si>
  <si>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</si>
  <si>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</si>
  <si>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</si>
  <si>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</si>
  <si>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</si>
  <si>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</si>
  <si>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</si>
  <si>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</si>
  <si>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</si>
  <si>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</si>
  <si>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</si>
  <si>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</si>
  <si>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</si>
  <si>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</si>
  <si>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</si>
  <si>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</si>
  <si>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</si>
  <si>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</si>
  <si>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</si>
  <si>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</si>
  <si>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</si>
  <si>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</si>
  <si>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</si>
  <si>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</si>
  <si>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</si>
  <si>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</si>
  <si>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</si>
  <si>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</si>
  <si>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</si>
  <si>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</si>
  <si>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</si>
  <si>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</si>
  <si>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</si>
  <si>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</si>
  <si>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</si>
  <si>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</si>
  <si>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</si>
  <si>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</si>
  <si>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</si>
  <si>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</si>
  <si>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</si>
  <si>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</si>
  <si>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</si>
  <si>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</si>
  <si>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</si>
  <si>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</si>
  <si>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</si>
  <si>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</si>
  <si>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</si>
  <si>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</si>
  <si>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</si>
  <si>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</si>
  <si>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</si>
  <si>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</si>
  <si>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</si>
  <si>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</si>
  <si>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</si>
  <si>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</si>
  <si>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</si>
  <si>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</si>
  <si>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</si>
  <si>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</si>
  <si>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</si>
  <si>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</si>
  <si>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</si>
  <si>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</si>
  <si>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</si>
  <si>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</si>
  <si>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</si>
  <si>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</si>
  <si>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</si>
  <si>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</si>
  <si>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</si>
  <si>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</si>
  <si>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</si>
  <si>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</si>
  <si>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</si>
  <si>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</si>
  <si>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</si>
  <si>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</si>
  <si>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</si>
  <si>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</si>
  <si>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</si>
  <si>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</si>
  <si>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</si>
  <si>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</si>
  <si>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</si>
  <si>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</si>
  <si>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</si>
  <si>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</si>
  <si>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</si>
  <si>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</si>
  <si>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</si>
  <si>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</si>
  <si>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</si>
  <si>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</si>
  <si>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</si>
  <si>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</si>
  <si>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</si>
  <si>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</si>
  <si>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</si>
  <si>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</si>
  <si>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</si>
  <si>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</si>
  <si>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</si>
  <si>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</si>
  <si>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</si>
  <si>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</si>
  <si>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千葉県大網白里市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</si>
  <si>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</si>
  <si>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</si>
  <si>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</si>
  <si>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</si>
  <si>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</si>
  <si>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</si>
  <si>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</si>
  <si>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</si>
  <si>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</si>
  <si>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</si>
  <si>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</si>
  <si>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</si>
  <si>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</si>
  <si>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</si>
  <si>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</si>
  <si>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</si>
  <si>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</si>
  <si>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</si>
  <si>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</si>
  <si>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</si>
  <si>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</si>
  <si>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</si>
  <si>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</si>
  <si>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</si>
  <si>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</si>
  <si>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</si>
  <si>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</si>
  <si>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</si>
  <si>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</si>
  <si>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</si>
  <si>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</si>
  <si>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</si>
  <si>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</si>
  <si>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</si>
  <si>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</si>
  <si>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</si>
  <si>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</si>
  <si>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</si>
  <si>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</si>
  <si>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</si>
  <si>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</si>
  <si>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</si>
  <si>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</si>
  <si>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</si>
  <si>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</si>
  <si>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</si>
  <si>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</si>
  <si>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</si>
  <si>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</si>
  <si>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</si>
  <si>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</si>
  <si>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</si>
  <si>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</si>
  <si>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</si>
  <si>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</si>
  <si>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</si>
  <si>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</si>
  <si>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</si>
  <si>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</si>
  <si>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</si>
  <si>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</si>
  <si>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</si>
  <si>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</si>
  <si>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</si>
  <si>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</si>
  <si>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</si>
  <si>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</si>
  <si>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</si>
  <si>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</si>
  <si>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</si>
  <si>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</si>
  <si>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</si>
  <si>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</si>
  <si>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</si>
  <si>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</si>
  <si>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</si>
  <si>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</si>
  <si>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</si>
  <si>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</si>
  <si>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</si>
  <si>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</si>
  <si>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</si>
  <si>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</si>
  <si>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</si>
  <si>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</si>
  <si>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</si>
  <si>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</si>
  <si>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</si>
  <si>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</si>
  <si>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</si>
  <si>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</si>
  <si>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</si>
  <si>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</si>
  <si>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</si>
  <si>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</si>
  <si>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</si>
  <si>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</si>
  <si>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</si>
  <si>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</si>
  <si>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</si>
  <si>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</si>
  <si>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</si>
  <si>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</si>
  <si>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</si>
  <si>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</si>
  <si>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</si>
  <si>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</si>
  <si>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</si>
  <si>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</si>
  <si>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</si>
  <si>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</si>
  <si>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</si>
  <si>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</si>
  <si>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</si>
  <si>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</si>
  <si>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</si>
  <si>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</si>
  <si>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</si>
  <si>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</si>
  <si>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</si>
  <si>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</si>
  <si>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</si>
  <si>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</si>
  <si>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</si>
  <si>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</si>
  <si>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</si>
  <si>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</si>
  <si>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</si>
  <si>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</si>
  <si>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その他</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</si>
  <si>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</si>
  <si>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</si>
  <si>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</si>
  <si>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</si>
  <si>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</si>
  <si>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</si>
  <si>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</si>
  <si>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</si>
  <si>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</si>
  <si>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</si>
  <si>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</si>
  <si>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</si>
  <si>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</si>
  <si>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</si>
  <si>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</si>
  <si>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</si>
  <si>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</si>
  <si>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</si>
  <si>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</si>
  <si>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</si>
  <si>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</si>
  <si>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</si>
  <si>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</si>
  <si>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</si>
  <si>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千葉県大網白里市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</si>
  <si>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</si>
  <si>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</si>
  <si>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</si>
  <si>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</si>
  <si>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</si>
  <si>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</si>
  <si>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</si>
  <si>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</si>
  <si>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</si>
  <si>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</si>
  <si>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</si>
  <si>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</si>
  <si>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</si>
  <si>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</si>
  <si>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</si>
  <si>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</si>
  <si>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</si>
  <si>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</si>
  <si>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</si>
  <si>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</si>
  <si>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</si>
  <si>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</si>
  <si>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</si>
  <si>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</si>
  <si>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</si>
  <si>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</si>
  <si>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</si>
  <si>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</si>
  <si>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</si>
  <si>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</si>
  <si>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</si>
  <si>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</si>
  <si>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</si>
  <si>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</si>
  <si>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</si>
  <si>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</si>
  <si>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</si>
  <si>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</si>
  <si>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介護サービス事業特別会計</t>
    <phoneticPr fontId="5"/>
  </si>
  <si>
    <t>ガス事業会計</t>
    <phoneticPr fontId="5"/>
  </si>
  <si>
    <t>法適用企業</t>
    <phoneticPr fontId="5"/>
  </si>
  <si>
    <t>病院事業会計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</si>
  <si>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</si>
  <si>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</si>
  <si>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</si>
  <si>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</si>
  <si>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</si>
  <si>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</si>
  <si>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</si>
  <si>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</si>
  <si>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</si>
  <si>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</si>
  <si>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</si>
  <si>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</si>
  <si>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</si>
  <si>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</si>
  <si>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</si>
  <si>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</si>
  <si>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</si>
  <si>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</si>
  <si>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</si>
  <si>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</si>
  <si>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</si>
  <si>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</si>
  <si>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</si>
  <si>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</si>
  <si>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</si>
  <si>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</si>
  <si>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</si>
  <si>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</si>
  <si>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</si>
  <si>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</si>
  <si>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</si>
  <si>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</si>
  <si>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</si>
  <si>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</si>
  <si>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</si>
  <si>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</si>
  <si>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</si>
  <si>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</si>
  <si>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</si>
  <si>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</si>
  <si>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</si>
  <si>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</si>
  <si>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</si>
  <si>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</si>
  <si>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</si>
  <si>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</si>
  <si>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</si>
  <si>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</si>
  <si>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</si>
  <si>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</si>
  <si>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</si>
  <si>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</si>
  <si>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</si>
  <si>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</si>
  <si>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</si>
  <si>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</si>
  <si>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</si>
  <si>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</si>
  <si>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</si>
  <si>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</si>
  <si>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</si>
  <si>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</si>
  <si>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</si>
  <si>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</si>
  <si>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</si>
  <si>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</si>
  <si>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</si>
  <si>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</si>
  <si>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</si>
  <si>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</si>
  <si>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</si>
  <si>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</si>
  <si>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</si>
  <si>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</si>
  <si>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</si>
  <si>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</si>
  <si>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ガス事業会計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</si>
  <si>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</si>
  <si>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</si>
  <si>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</si>
  <si>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</si>
  <si>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</si>
  <si>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</si>
  <si>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</si>
  <si>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</si>
  <si>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</si>
  <si>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</si>
  <si>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</si>
  <si>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</si>
  <si>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</si>
  <si>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</si>
  <si>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</si>
  <si>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</si>
  <si>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</si>
  <si>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</si>
  <si>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</si>
  <si>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</si>
  <si>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</si>
  <si>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</si>
  <si>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</si>
  <si>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</si>
  <si>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</si>
  <si>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</si>
  <si>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</si>
  <si>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</si>
  <si>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</si>
  <si>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</si>
  <si>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</si>
  <si>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</si>
  <si>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</si>
  <si>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</si>
  <si>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</si>
  <si>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</si>
  <si>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</si>
  <si>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</si>
  <si>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</si>
  <si>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</si>
  <si>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</si>
  <si>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</si>
  <si>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</si>
  <si>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</si>
  <si>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</si>
  <si>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</si>
  <si>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</si>
  <si>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</si>
  <si>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</si>
  <si>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</si>
  <si>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</si>
  <si>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</si>
  <si>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</si>
  <si>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</si>
  <si>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</si>
  <si>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</si>
  <si>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</si>
  <si>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</si>
  <si>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</si>
  <si>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</si>
  <si>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</si>
  <si>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</si>
  <si>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</si>
  <si>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</si>
  <si>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</si>
  <si>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</si>
  <si>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</si>
  <si>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</si>
  <si>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</si>
  <si>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</si>
  <si>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</si>
  <si>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</si>
  <si>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</si>
  <si>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</si>
  <si>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</si>
  <si>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</si>
  <si>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</si>
  <si>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</si>
  <si>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</si>
  <si>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</si>
  <si>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</si>
  <si>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</si>
  <si>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</si>
  <si>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</si>
  <si>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6.90</t>
  </si>
  <si>
    <t>▲ 6.73</t>
  </si>
  <si>
    <t>▲ 7.35</t>
  </si>
  <si>
    <t>▲ 0.92</t>
  </si>
  <si>
    <t>一般会計</t>
  </si>
  <si>
    <t>病院事業会計</t>
  </si>
  <si>
    <t>ガス事業会計</t>
  </si>
  <si>
    <t>介護保険特別会計</t>
  </si>
  <si>
    <t>下水道事業会計</t>
  </si>
  <si>
    <t>国民健康保険特別会計</t>
  </si>
  <si>
    <t>土地区画整理事業特別会計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</si>
  <si>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</si>
  <si>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</si>
  <si>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</si>
  <si>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</si>
  <si>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</si>
  <si>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</si>
  <si>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</si>
  <si>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</si>
  <si>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</si>
  <si>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</si>
  <si>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</si>
  <si>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</si>
  <si>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</si>
  <si>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九十九里地域水道企業団(水道用水供給事業会計)</t>
  </si>
  <si>
    <t>山武郡市広域行政組合(一般会計)</t>
  </si>
  <si>
    <t>山武郡市広域水道企業団(水道事業会計)</t>
  </si>
  <si>
    <t>東金市外三市町清掃組合(一般会計)</t>
  </si>
  <si>
    <t>千葉県後期高齢者医療広域連合(一般会計)</t>
  </si>
  <si>
    <t>千葉県後期高齢者医療広域連合(後期高齢者医療特別会計)</t>
  </si>
  <si>
    <t>庁舎等建設基金</t>
    <rPh sb="0" eb="2">
      <t>チョウシャ</t>
    </rPh>
    <rPh sb="2" eb="3">
      <t>トウ</t>
    </rPh>
    <rPh sb="3" eb="5">
      <t>ケンセツ</t>
    </rPh>
    <rPh sb="5" eb="7">
      <t>キキン</t>
    </rPh>
    <phoneticPr fontId="5"/>
  </si>
  <si>
    <t>社会福祉基金</t>
    <rPh sb="0" eb="2">
      <t>シャカイ</t>
    </rPh>
    <rPh sb="2" eb="4">
      <t>フクシ</t>
    </rPh>
    <rPh sb="4" eb="6">
      <t>キキン</t>
    </rPh>
    <phoneticPr fontId="5"/>
  </si>
  <si>
    <t>公共施設整備改修基金</t>
    <rPh sb="0" eb="2">
      <t>コウキョウ</t>
    </rPh>
    <rPh sb="2" eb="4">
      <t>シセツ</t>
    </rPh>
    <rPh sb="4" eb="6">
      <t>セイビ</t>
    </rPh>
    <rPh sb="6" eb="8">
      <t>カイシュウ</t>
    </rPh>
    <rPh sb="8" eb="10">
      <t>キキン</t>
    </rPh>
    <phoneticPr fontId="5"/>
  </si>
  <si>
    <t>森林環境整備基金</t>
    <rPh sb="6" eb="8">
      <t>キキン</t>
    </rPh>
    <phoneticPr fontId="5"/>
  </si>
  <si>
    <t>スポーツ振興基金</t>
    <rPh sb="4" eb="6">
      <t>シンコウ</t>
    </rPh>
    <rPh sb="6" eb="8">
      <t>キキン</t>
    </rPh>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</si>
  <si>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</si>
  <si>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</si>
  <si>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</si>
  <si>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地方債の新規発行を抑制してきた結果、将来負担比率が低下している。有形固定資産減価償却率についても、上昇傾向にあるが、類似団体よりも低い水準となっている。
　今後も、市債発行額の縮減に努めるとともに、公共施設等総合管理計画や個別施設計画等に基づく施設の適切な維持管理や統廃合等に取り組んでいく。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</si>
  <si>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</si>
  <si>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</si>
  <si>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</si>
  <si>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</si>
  <si>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</si>
  <si>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</si>
  <si>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実質公債費比率は近年上昇傾向にある。上昇の主な要因としては、過去に施設等の整備のために発行した市債の償還開始が考えられる。
　将来負担比率は類似団体と比較して高いものの、低下傾向にある。低下の主な要因としては、新規の普通建設事業を抑制し、市債発行額を縮減してきたことが考えられる。
　今後も、事業の選択を慎重に行い、市債発行の抑制に努める必要がある。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</si>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</sst>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71279</c:v>
                </c:pt>
              </c:numCache>
            </c:numRef>
          </c:val>
          <c:smooth val="0"/>
          <c:extLst xmlns:c16r2="http://schemas.microsoft.com/office/drawing/2015/06/chart">
            <c:ext xmlns:c16="http://schemas.microsoft.com/office/drawing/2014/chart" uri="{C3380CC4-5D6E-409C-BE32-E72D297353CC}">
              <c16:uniqueId val="{00000000-CA0B-4C51-9EC2-A5DA61DA093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38416</c:v>
                </c:pt>
                <c:pt idx="1">
                  <c:v>41259</c:v>
                </c:pt>
                <c:pt idx="2">
                  <c:v>29257</c:v>
                </c:pt>
                <c:pt idx="3">
                  <c:v>20282</c:v>
                </c:pt>
                <c:pt idx="4">
                  <c:v>8725</c:v>
                </c:pt>
              </c:numCache>
            </c:numRef>
          </c:val>
          <c:smooth val="0"/>
          <c:extLst xmlns:c16r2="http://schemas.microsoft.com/office/drawing/2015/06/chart">
            <c:ext xmlns:c16="http://schemas.microsoft.com/office/drawing/2014/chart" uri="{C3380CC4-5D6E-409C-BE32-E72D297353CC}">
              <c16:uniqueId val="{00000001-CA0B-4C51-9EC2-A5DA61DA0939}"/>
            </c:ext>
          </c:extLst>
        </c:ser>
        <c:dLbls>
          <c:showLegendKey val="0"/>
          <c:showVal val="0"/>
          <c:showCatName val="0"/>
          <c:showSerName val="0"/>
          <c:showPercent val="0"/>
          <c:showBubbleSize val="0"/>
        </c:dLbls>
        <c:marker val="1"/>
        <c:smooth val="0"/>
        <c:axId val="440510024"/>
        <c:axId val="440510416"/>
      </c:lineChart>
      <c:catAx>
        <c:axId val="4405100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0510416"/>
        <c:crosses val="autoZero"/>
        <c:auto val="1"/>
        <c:lblAlgn val="ctr"/>
        <c:lblOffset val="100"/>
        <c:tickLblSkip val="1"/>
        <c:tickMarkSkip val="1"/>
        <c:noMultiLvlLbl val="0"/>
      </c:catAx>
      <c:valAx>
        <c:axId val="44051041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0510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7.54</c:v>
                </c:pt>
                <c:pt idx="1">
                  <c:v>5.72</c:v>
                </c:pt>
                <c:pt idx="2">
                  <c:v>4.76</c:v>
                </c:pt>
                <c:pt idx="3">
                  <c:v>6.1</c:v>
                </c:pt>
                <c:pt idx="4">
                  <c:v>8.2899999999999991</c:v>
                </c:pt>
              </c:numCache>
            </c:numRef>
          </c:val>
          <c:extLst xmlns:c16r2="http://schemas.microsoft.com/office/drawing/2015/06/chart">
            <c:ext xmlns:c16="http://schemas.microsoft.com/office/drawing/2014/chart" uri="{C3380CC4-5D6E-409C-BE32-E72D297353CC}">
              <c16:uniqueId val="{00000000-9700-4ADB-A2DD-0B45129FBFC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15.66</c:v>
                </c:pt>
                <c:pt idx="1">
                  <c:v>14.7</c:v>
                </c:pt>
                <c:pt idx="2">
                  <c:v>11.27</c:v>
                </c:pt>
                <c:pt idx="3">
                  <c:v>10.85</c:v>
                </c:pt>
                <c:pt idx="4">
                  <c:v>13.58</c:v>
                </c:pt>
              </c:numCache>
            </c:numRef>
          </c:val>
          <c:extLst xmlns:c16r2="http://schemas.microsoft.com/office/drawing/2015/06/chart">
            <c:ext xmlns:c16="http://schemas.microsoft.com/office/drawing/2014/chart" uri="{C3380CC4-5D6E-409C-BE32-E72D297353CC}">
              <c16:uniqueId val="{00000001-9700-4ADB-A2DD-0B45129FBFCB}"/>
            </c:ext>
          </c:extLst>
        </c:ser>
        <c:dLbls>
          <c:showLegendKey val="0"/>
          <c:showVal val="0"/>
          <c:showCatName val="0"/>
          <c:showSerName val="0"/>
          <c:showPercent val="0"/>
          <c:showBubbleSize val="0"/>
        </c:dLbls>
        <c:gapWidth val="250"/>
        <c:overlap val="100"/>
        <c:axId val="440507672"/>
        <c:axId val="4405061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-6.9</c:v>
                </c:pt>
                <c:pt idx="1">
                  <c:v>-6.73</c:v>
                </c:pt>
                <c:pt idx="2">
                  <c:v>-7.35</c:v>
                </c:pt>
                <c:pt idx="3">
                  <c:v>-0.92</c:v>
                </c:pt>
                <c:pt idx="4">
                  <c:v>2.5099999999999998</c:v>
                </c:pt>
              </c:numCache>
            </c:numRef>
          </c:val>
          <c:smooth val="0"/>
          <c:extLst xmlns:c16r2="http://schemas.microsoft.com/office/drawing/2015/06/chart">
            <c:ext xmlns:c16="http://schemas.microsoft.com/office/drawing/2014/chart" uri="{C3380CC4-5D6E-409C-BE32-E72D297353CC}">
              <c16:uniqueId val="{00000002-9700-4ADB-A2DD-0B45129FBFCB}"/>
            </c:ext>
          </c:extLst>
        </c:ser>
        <c:dLbls>
          <c:showLegendKey val="0"/>
          <c:showVal val="0"/>
          <c:showCatName val="0"/>
          <c:showSerName val="0"/>
          <c:showPercent val="0"/>
          <c:showBubbleSize val="0"/>
        </c:dLbls>
        <c:marker val="1"/>
        <c:smooth val="0"/>
        <c:axId val="440507672"/>
        <c:axId val="440506104"/>
      </c:lineChart>
      <c:catAx>
        <c:axId val="440507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0506104"/>
        <c:crosses val="autoZero"/>
        <c:auto val="1"/>
        <c:lblAlgn val="ctr"/>
        <c:lblOffset val="100"/>
        <c:tickLblSkip val="1"/>
        <c:tickMarkSkip val="1"/>
        <c:noMultiLvlLbl val="0"/>
      </c:catAx>
      <c:valAx>
        <c:axId val="440506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0507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0.12</c:v>
                </c:pt>
                <c:pt idx="2">
                  <c:v>#N/A</c:v>
                </c:pt>
                <c:pt idx="3">
                  <c:v>0.06</c:v>
                </c:pt>
                <c:pt idx="4">
                  <c:v>#N/A</c:v>
                </c:pt>
                <c:pt idx="5">
                  <c:v>0.02</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0-ED9C-4F85-AB30-5BC17BAE979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9C-4F85-AB30-5BC17BAE979A}"/>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0.06</c:v>
                </c:pt>
                <c:pt idx="2">
                  <c:v>#N/A</c:v>
                </c:pt>
                <c:pt idx="3">
                  <c:v>0.03</c:v>
                </c:pt>
                <c:pt idx="4">
                  <c:v>#N/A</c:v>
                </c:pt>
                <c:pt idx="5">
                  <c:v>0.05</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2-ED9C-4F85-AB30-5BC17BAE979A}"/>
            </c:ext>
          </c:extLst>
        </c:ser>
        <c:ser>
          <c:idx val="3"/>
          <c:order val="3"/>
          <c:tx>
            <c:strRef>
              <c:f>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0.24</c:v>
                </c:pt>
                <c:pt idx="2">
                  <c:v>#N/A</c:v>
                </c:pt>
                <c:pt idx="3">
                  <c:v>0.27</c:v>
                </c:pt>
                <c:pt idx="4">
                  <c:v>#N/A</c:v>
                </c:pt>
                <c:pt idx="5">
                  <c:v>0</c:v>
                </c:pt>
                <c:pt idx="6">
                  <c:v>#N/A</c:v>
                </c:pt>
                <c:pt idx="7">
                  <c:v>0.13</c:v>
                </c:pt>
                <c:pt idx="8">
                  <c:v>#N/A</c:v>
                </c:pt>
                <c:pt idx="9">
                  <c:v>0.3</c:v>
                </c:pt>
              </c:numCache>
            </c:numRef>
          </c:val>
          <c:extLst xmlns:c16r2="http://schemas.microsoft.com/office/drawing/2015/06/chart">
            <c:ext xmlns:c16="http://schemas.microsoft.com/office/drawing/2014/chart" uri="{C3380CC4-5D6E-409C-BE32-E72D297353CC}">
              <c16:uniqueId val="{00000003-ED9C-4F85-AB30-5BC17BAE979A}"/>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2.59</c:v>
                </c:pt>
                <c:pt idx="2">
                  <c:v>#N/A</c:v>
                </c:pt>
                <c:pt idx="3">
                  <c:v>0.62</c:v>
                </c:pt>
                <c:pt idx="4">
                  <c:v>#N/A</c:v>
                </c:pt>
                <c:pt idx="5">
                  <c:v>0.27</c:v>
                </c:pt>
                <c:pt idx="6">
                  <c:v>#N/A</c:v>
                </c:pt>
                <c:pt idx="7">
                  <c:v>0.47</c:v>
                </c:pt>
                <c:pt idx="8">
                  <c:v>#N/A</c:v>
                </c:pt>
                <c:pt idx="9">
                  <c:v>0.51</c:v>
                </c:pt>
              </c:numCache>
            </c:numRef>
          </c:val>
          <c:extLst xmlns:c16r2="http://schemas.microsoft.com/office/drawing/2015/06/chart">
            <c:ext xmlns:c16="http://schemas.microsoft.com/office/drawing/2014/chart" uri="{C3380CC4-5D6E-409C-BE32-E72D297353CC}">
              <c16:uniqueId val="{00000004-ED9C-4F85-AB30-5BC17BAE979A}"/>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0.54</c:v>
                </c:pt>
                <c:pt idx="2">
                  <c:v>#N/A</c:v>
                </c:pt>
                <c:pt idx="3">
                  <c:v>0.22</c:v>
                </c:pt>
                <c:pt idx="4">
                  <c:v>#N/A</c:v>
                </c:pt>
                <c:pt idx="5">
                  <c:v>1.2</c:v>
                </c:pt>
                <c:pt idx="6">
                  <c:v>#N/A</c:v>
                </c:pt>
                <c:pt idx="7">
                  <c:v>0.47</c:v>
                </c:pt>
                <c:pt idx="8">
                  <c:v>#N/A</c:v>
                </c:pt>
                <c:pt idx="9">
                  <c:v>0.86</c:v>
                </c:pt>
              </c:numCache>
            </c:numRef>
          </c:val>
          <c:extLst xmlns:c16r2="http://schemas.microsoft.com/office/drawing/2015/06/chart">
            <c:ext xmlns:c16="http://schemas.microsoft.com/office/drawing/2014/chart" uri="{C3380CC4-5D6E-409C-BE32-E72D297353CC}">
              <c16:uniqueId val="{00000005-ED9C-4F85-AB30-5BC17BAE979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1.83</c:v>
                </c:pt>
                <c:pt idx="2">
                  <c:v>#N/A</c:v>
                </c:pt>
                <c:pt idx="3">
                  <c:v>1.56</c:v>
                </c:pt>
                <c:pt idx="4">
                  <c:v>#N/A</c:v>
                </c:pt>
                <c:pt idx="5">
                  <c:v>1.42</c:v>
                </c:pt>
                <c:pt idx="6">
                  <c:v>#N/A</c:v>
                </c:pt>
                <c:pt idx="7">
                  <c:v>1.56</c:v>
                </c:pt>
                <c:pt idx="8">
                  <c:v>#N/A</c:v>
                </c:pt>
                <c:pt idx="9">
                  <c:v>1.82</c:v>
                </c:pt>
              </c:numCache>
            </c:numRef>
          </c:val>
          <c:extLst xmlns:c16r2="http://schemas.microsoft.com/office/drawing/2015/06/chart">
            <c:ext xmlns:c16="http://schemas.microsoft.com/office/drawing/2014/chart" uri="{C3380CC4-5D6E-409C-BE32-E72D297353CC}">
              <c16:uniqueId val="{00000006-ED9C-4F85-AB30-5BC17BAE979A}"/>
            </c:ext>
          </c:extLst>
        </c:ser>
        <c:ser>
          <c:idx val="7"/>
          <c:order val="7"/>
          <c:tx>
            <c:strRef>
              <c:f>データシート!$A$34</c:f>
              <c:strCache>
                <c:ptCount val="1"/>
                <c:pt idx="0">
                  <c:v>ガス事業会計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3.44</c:v>
                </c:pt>
                <c:pt idx="2">
                  <c:v>#N/A</c:v>
                </c:pt>
                <c:pt idx="3">
                  <c:v>3.61</c:v>
                </c:pt>
                <c:pt idx="4">
                  <c:v>#N/A</c:v>
                </c:pt>
                <c:pt idx="5">
                  <c:v>4.09</c:v>
                </c:pt>
                <c:pt idx="6">
                  <c:v>#N/A</c:v>
                </c:pt>
                <c:pt idx="7">
                  <c:v>4.2300000000000004</c:v>
                </c:pt>
                <c:pt idx="8">
                  <c:v>#N/A</c:v>
                </c:pt>
                <c:pt idx="9">
                  <c:v>3.41</c:v>
                </c:pt>
              </c:numCache>
            </c:numRef>
          </c:val>
          <c:extLst xmlns:c16r2="http://schemas.microsoft.com/office/drawing/2015/06/chart">
            <c:ext xmlns:c16="http://schemas.microsoft.com/office/drawing/2014/chart" uri="{C3380CC4-5D6E-409C-BE32-E72D297353CC}">
              <c16:uniqueId val="{00000007-ED9C-4F85-AB30-5BC17BAE979A}"/>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2.52</c:v>
                </c:pt>
                <c:pt idx="2">
                  <c:v>#N/A</c:v>
                </c:pt>
                <c:pt idx="3">
                  <c:v>2.17</c:v>
                </c:pt>
                <c:pt idx="4">
                  <c:v>#N/A</c:v>
                </c:pt>
                <c:pt idx="5">
                  <c:v>2.35</c:v>
                </c:pt>
                <c:pt idx="6">
                  <c:v>#N/A</c:v>
                </c:pt>
                <c:pt idx="7">
                  <c:v>3.16</c:v>
                </c:pt>
                <c:pt idx="8">
                  <c:v>#N/A</c:v>
                </c:pt>
                <c:pt idx="9">
                  <c:v>3.87</c:v>
                </c:pt>
              </c:numCache>
            </c:numRef>
          </c:val>
          <c:extLst xmlns:c16r2="http://schemas.microsoft.com/office/drawing/2015/06/chart">
            <c:ext xmlns:c16="http://schemas.microsoft.com/office/drawing/2014/chart" uri="{C3380CC4-5D6E-409C-BE32-E72D297353CC}">
              <c16:uniqueId val="{00000008-ED9C-4F85-AB30-5BC17BAE979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7.29</c:v>
                </c:pt>
                <c:pt idx="2">
                  <c:v>#N/A</c:v>
                </c:pt>
                <c:pt idx="3">
                  <c:v>5.44</c:v>
                </c:pt>
                <c:pt idx="4">
                  <c:v>#N/A</c:v>
                </c:pt>
                <c:pt idx="5">
                  <c:v>4.75</c:v>
                </c:pt>
                <c:pt idx="6">
                  <c:v>#N/A</c:v>
                </c:pt>
                <c:pt idx="7">
                  <c:v>5.96</c:v>
                </c:pt>
                <c:pt idx="8">
                  <c:v>#N/A</c:v>
                </c:pt>
                <c:pt idx="9">
                  <c:v>7.99</c:v>
                </c:pt>
              </c:numCache>
            </c:numRef>
          </c:val>
          <c:extLst xmlns:c16r2="http://schemas.microsoft.com/office/drawing/2015/06/chart">
            <c:ext xmlns:c16="http://schemas.microsoft.com/office/drawing/2014/chart" uri="{C3380CC4-5D6E-409C-BE32-E72D297353CC}">
              <c16:uniqueId val="{00000009-ED9C-4F85-AB30-5BC17BAE979A}"/>
            </c:ext>
          </c:extLst>
        </c:ser>
        <c:dLbls>
          <c:showLegendKey val="0"/>
          <c:showVal val="0"/>
          <c:showCatName val="0"/>
          <c:showSerName val="0"/>
          <c:showPercent val="0"/>
          <c:showBubbleSize val="0"/>
        </c:dLbls>
        <c:gapWidth val="150"/>
        <c:overlap val="100"/>
        <c:axId val="440511200"/>
        <c:axId val="440508064"/>
      </c:barChart>
      <c:catAx>
        <c:axId val="440511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0508064"/>
        <c:crosses val="autoZero"/>
        <c:auto val="1"/>
        <c:lblAlgn val="ctr"/>
        <c:lblOffset val="100"/>
        <c:tickLblSkip val="1"/>
        <c:tickMarkSkip val="1"/>
        <c:noMultiLvlLbl val="0"/>
      </c:catAx>
      <c:valAx>
        <c:axId val="440508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05112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1184</c:v>
                </c:pt>
                <c:pt idx="5">
                  <c:v>1217</c:v>
                </c:pt>
                <c:pt idx="8">
                  <c:v>1165</c:v>
                </c:pt>
                <c:pt idx="11">
                  <c:v>1157</c:v>
                </c:pt>
                <c:pt idx="14">
                  <c:v>1170</c:v>
                </c:pt>
              </c:numCache>
            </c:numRef>
          </c:val>
          <c:extLst xmlns:c16r2="http://schemas.microsoft.com/office/drawing/2015/06/chart">
            <c:ext xmlns:c16="http://schemas.microsoft.com/office/drawing/2014/chart" uri="{C3380CC4-5D6E-409C-BE32-E72D297353CC}">
              <c16:uniqueId val="{00000000-685C-4671-A990-02423D9002F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85C-4671-A990-02423D9002F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c:v>
                </c:pt>
                <c:pt idx="3">
                  <c:v>6</c:v>
                </c:pt>
                <c:pt idx="6">
                  <c:v>6</c:v>
                </c:pt>
                <c:pt idx="9">
                  <c:v>4</c:v>
                </c:pt>
                <c:pt idx="12">
                  <c:v>3</c:v>
                </c:pt>
              </c:numCache>
            </c:numRef>
          </c:val>
          <c:extLst xmlns:c16r2="http://schemas.microsoft.com/office/drawing/2015/06/chart">
            <c:ext xmlns:c16="http://schemas.microsoft.com/office/drawing/2014/chart" uri="{C3380CC4-5D6E-409C-BE32-E72D297353CC}">
              <c16:uniqueId val="{00000002-685C-4671-A990-02423D9002F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61</c:v>
                </c:pt>
                <c:pt idx="3">
                  <c:v>55</c:v>
                </c:pt>
                <c:pt idx="6">
                  <c:v>66</c:v>
                </c:pt>
                <c:pt idx="9">
                  <c:v>83</c:v>
                </c:pt>
                <c:pt idx="12">
                  <c:v>79</c:v>
                </c:pt>
              </c:numCache>
            </c:numRef>
          </c:val>
          <c:extLst xmlns:c16r2="http://schemas.microsoft.com/office/drawing/2015/06/chart">
            <c:ext xmlns:c16="http://schemas.microsoft.com/office/drawing/2014/chart" uri="{C3380CC4-5D6E-409C-BE32-E72D297353CC}">
              <c16:uniqueId val="{00000003-685C-4671-A990-02423D9002F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604</c:v>
                </c:pt>
                <c:pt idx="3">
                  <c:v>562</c:v>
                </c:pt>
                <c:pt idx="6">
                  <c:v>531</c:v>
                </c:pt>
                <c:pt idx="9">
                  <c:v>465</c:v>
                </c:pt>
                <c:pt idx="12">
                  <c:v>397</c:v>
                </c:pt>
              </c:numCache>
            </c:numRef>
          </c:val>
          <c:extLst xmlns:c16r2="http://schemas.microsoft.com/office/drawing/2015/06/chart">
            <c:ext xmlns:c16="http://schemas.microsoft.com/office/drawing/2014/chart" uri="{C3380CC4-5D6E-409C-BE32-E72D297353CC}">
              <c16:uniqueId val="{00000004-685C-4671-A990-02423D9002F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85C-4671-A990-02423D9002F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85C-4671-A990-02423D9002F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1179</c:v>
                </c:pt>
                <c:pt idx="3">
                  <c:v>1260</c:v>
                </c:pt>
                <c:pt idx="6">
                  <c:v>1339</c:v>
                </c:pt>
                <c:pt idx="9">
                  <c:v>1418</c:v>
                </c:pt>
                <c:pt idx="12">
                  <c:v>1500</c:v>
                </c:pt>
              </c:numCache>
            </c:numRef>
          </c:val>
          <c:extLst xmlns:c16r2="http://schemas.microsoft.com/office/drawing/2015/06/chart">
            <c:ext xmlns:c16="http://schemas.microsoft.com/office/drawing/2014/chart" uri="{C3380CC4-5D6E-409C-BE32-E72D297353CC}">
              <c16:uniqueId val="{00000007-685C-4671-A990-02423D9002F2}"/>
            </c:ext>
          </c:extLst>
        </c:ser>
        <c:dLbls>
          <c:showLegendKey val="0"/>
          <c:showVal val="0"/>
          <c:showCatName val="0"/>
          <c:showSerName val="0"/>
          <c:showPercent val="0"/>
          <c:showBubbleSize val="0"/>
        </c:dLbls>
        <c:gapWidth val="100"/>
        <c:overlap val="100"/>
        <c:axId val="440505712"/>
        <c:axId val="4415462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665</c:v>
                </c:pt>
                <c:pt idx="2">
                  <c:v>#N/A</c:v>
                </c:pt>
                <c:pt idx="3">
                  <c:v>#N/A</c:v>
                </c:pt>
                <c:pt idx="4">
                  <c:v>666</c:v>
                </c:pt>
                <c:pt idx="5">
                  <c:v>#N/A</c:v>
                </c:pt>
                <c:pt idx="6">
                  <c:v>#N/A</c:v>
                </c:pt>
                <c:pt idx="7">
                  <c:v>777</c:v>
                </c:pt>
                <c:pt idx="8">
                  <c:v>#N/A</c:v>
                </c:pt>
                <c:pt idx="9">
                  <c:v>#N/A</c:v>
                </c:pt>
                <c:pt idx="10">
                  <c:v>813</c:v>
                </c:pt>
                <c:pt idx="11">
                  <c:v>#N/A</c:v>
                </c:pt>
                <c:pt idx="12">
                  <c:v>#N/A</c:v>
                </c:pt>
                <c:pt idx="13">
                  <c:v>809</c:v>
                </c:pt>
                <c:pt idx="14">
                  <c:v>#N/A</c:v>
                </c:pt>
              </c:numCache>
            </c:numRef>
          </c:val>
          <c:smooth val="0"/>
          <c:extLst xmlns:c16r2="http://schemas.microsoft.com/office/drawing/2015/06/chart">
            <c:ext xmlns:c16="http://schemas.microsoft.com/office/drawing/2014/chart" uri="{C3380CC4-5D6E-409C-BE32-E72D297353CC}">
              <c16:uniqueId val="{00000008-685C-4671-A990-02423D9002F2}"/>
            </c:ext>
          </c:extLst>
        </c:ser>
        <c:dLbls>
          <c:showLegendKey val="0"/>
          <c:showVal val="0"/>
          <c:showCatName val="0"/>
          <c:showSerName val="0"/>
          <c:showPercent val="0"/>
          <c:showBubbleSize val="0"/>
        </c:dLbls>
        <c:marker val="1"/>
        <c:smooth val="0"/>
        <c:axId val="440505712"/>
        <c:axId val="441546272"/>
      </c:lineChart>
      <c:catAx>
        <c:axId val="440505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1546272"/>
        <c:crosses val="autoZero"/>
        <c:auto val="1"/>
        <c:lblAlgn val="ctr"/>
        <c:lblOffset val="100"/>
        <c:tickLblSkip val="1"/>
        <c:tickMarkSkip val="1"/>
        <c:noMultiLvlLbl val="0"/>
      </c:catAx>
      <c:valAx>
        <c:axId val="441546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0505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14815</c:v>
                </c:pt>
                <c:pt idx="5">
                  <c:v>14642</c:v>
                </c:pt>
                <c:pt idx="8">
                  <c:v>14516</c:v>
                </c:pt>
                <c:pt idx="11">
                  <c:v>14072</c:v>
                </c:pt>
                <c:pt idx="14">
                  <c:v>13558</c:v>
                </c:pt>
              </c:numCache>
            </c:numRef>
          </c:val>
          <c:extLst xmlns:c16r2="http://schemas.microsoft.com/office/drawing/2015/06/chart">
            <c:ext xmlns:c16="http://schemas.microsoft.com/office/drawing/2014/chart" uri="{C3380CC4-5D6E-409C-BE32-E72D297353CC}">
              <c16:uniqueId val="{00000000-B0A0-4CAF-916E-E04A4CAFA51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B0A0-4CAF-916E-E04A4CAFA51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4406</c:v>
                </c:pt>
                <c:pt idx="5">
                  <c:v>4206</c:v>
                </c:pt>
                <c:pt idx="8">
                  <c:v>3529</c:v>
                </c:pt>
                <c:pt idx="11">
                  <c:v>3429</c:v>
                </c:pt>
                <c:pt idx="14">
                  <c:v>4080</c:v>
                </c:pt>
              </c:numCache>
            </c:numRef>
          </c:val>
          <c:extLst xmlns:c16r2="http://schemas.microsoft.com/office/drawing/2015/06/chart">
            <c:ext xmlns:c16="http://schemas.microsoft.com/office/drawing/2014/chart" uri="{C3380CC4-5D6E-409C-BE32-E72D297353CC}">
              <c16:uniqueId val="{00000002-B0A0-4CAF-916E-E04A4CAFA51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0A0-4CAF-916E-E04A4CAFA51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0A0-4CAF-916E-E04A4CAFA51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0A0-4CAF-916E-E04A4CAFA51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2353</c:v>
                </c:pt>
                <c:pt idx="3">
                  <c:v>2424</c:v>
                </c:pt>
                <c:pt idx="6">
                  <c:v>2428</c:v>
                </c:pt>
                <c:pt idx="9">
                  <c:v>2523</c:v>
                </c:pt>
                <c:pt idx="12">
                  <c:v>2590</c:v>
                </c:pt>
              </c:numCache>
            </c:numRef>
          </c:val>
          <c:extLst xmlns:c16r2="http://schemas.microsoft.com/office/drawing/2015/06/chart">
            <c:ext xmlns:c16="http://schemas.microsoft.com/office/drawing/2014/chart" uri="{C3380CC4-5D6E-409C-BE32-E72D297353CC}">
              <c16:uniqueId val="{00000006-B0A0-4CAF-916E-E04A4CAFA51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541</c:v>
                </c:pt>
                <c:pt idx="3">
                  <c:v>515</c:v>
                </c:pt>
                <c:pt idx="6">
                  <c:v>674</c:v>
                </c:pt>
                <c:pt idx="9">
                  <c:v>619</c:v>
                </c:pt>
                <c:pt idx="12">
                  <c:v>697</c:v>
                </c:pt>
              </c:numCache>
            </c:numRef>
          </c:val>
          <c:extLst xmlns:c16r2="http://schemas.microsoft.com/office/drawing/2015/06/chart">
            <c:ext xmlns:c16="http://schemas.microsoft.com/office/drawing/2014/chart" uri="{C3380CC4-5D6E-409C-BE32-E72D297353CC}">
              <c16:uniqueId val="{00000007-B0A0-4CAF-916E-E04A4CAFA51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6546</c:v>
                </c:pt>
                <c:pt idx="3">
                  <c:v>6146</c:v>
                </c:pt>
                <c:pt idx="6">
                  <c:v>5693</c:v>
                </c:pt>
                <c:pt idx="9">
                  <c:v>5236</c:v>
                </c:pt>
                <c:pt idx="12">
                  <c:v>4458</c:v>
                </c:pt>
              </c:numCache>
            </c:numRef>
          </c:val>
          <c:extLst xmlns:c16r2="http://schemas.microsoft.com/office/drawing/2015/06/chart">
            <c:ext xmlns:c16="http://schemas.microsoft.com/office/drawing/2014/chart" uri="{C3380CC4-5D6E-409C-BE32-E72D297353CC}">
              <c16:uniqueId val="{00000008-B0A0-4CAF-916E-E04A4CAFA51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B0A0-4CAF-916E-E04A4CAFA51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16058</c:v>
                </c:pt>
                <c:pt idx="3">
                  <c:v>16520</c:v>
                </c:pt>
                <c:pt idx="6">
                  <c:v>16603</c:v>
                </c:pt>
                <c:pt idx="9">
                  <c:v>16189</c:v>
                </c:pt>
                <c:pt idx="12">
                  <c:v>15616</c:v>
                </c:pt>
              </c:numCache>
            </c:numRef>
          </c:val>
          <c:extLst xmlns:c16r2="http://schemas.microsoft.com/office/drawing/2015/06/chart">
            <c:ext xmlns:c16="http://schemas.microsoft.com/office/drawing/2014/chart" uri="{C3380CC4-5D6E-409C-BE32-E72D297353CC}">
              <c16:uniqueId val="{0000000A-B0A0-4CAF-916E-E04A4CAFA512}"/>
            </c:ext>
          </c:extLst>
        </c:ser>
        <c:dLbls>
          <c:showLegendKey val="0"/>
          <c:showVal val="0"/>
          <c:showCatName val="0"/>
          <c:showSerName val="0"/>
          <c:showPercent val="0"/>
          <c:showBubbleSize val="0"/>
        </c:dLbls>
        <c:gapWidth val="100"/>
        <c:overlap val="100"/>
        <c:axId val="441545880"/>
        <c:axId val="441543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6277</c:v>
                </c:pt>
                <c:pt idx="2">
                  <c:v>#N/A</c:v>
                </c:pt>
                <c:pt idx="3">
                  <c:v>#N/A</c:v>
                </c:pt>
                <c:pt idx="4">
                  <c:v>6758</c:v>
                </c:pt>
                <c:pt idx="5">
                  <c:v>#N/A</c:v>
                </c:pt>
                <c:pt idx="6">
                  <c:v>#N/A</c:v>
                </c:pt>
                <c:pt idx="7">
                  <c:v>7353</c:v>
                </c:pt>
                <c:pt idx="8">
                  <c:v>#N/A</c:v>
                </c:pt>
                <c:pt idx="9">
                  <c:v>#N/A</c:v>
                </c:pt>
                <c:pt idx="10">
                  <c:v>7067</c:v>
                </c:pt>
                <c:pt idx="11">
                  <c:v>#N/A</c:v>
                </c:pt>
                <c:pt idx="12">
                  <c:v>#N/A</c:v>
                </c:pt>
                <c:pt idx="13">
                  <c:v>5723</c:v>
                </c:pt>
                <c:pt idx="14">
                  <c:v>#N/A</c:v>
                </c:pt>
              </c:numCache>
            </c:numRef>
          </c:val>
          <c:smooth val="0"/>
          <c:extLst xmlns:c16r2="http://schemas.microsoft.com/office/drawing/2015/06/chart">
            <c:ext xmlns:c16="http://schemas.microsoft.com/office/drawing/2014/chart" uri="{C3380CC4-5D6E-409C-BE32-E72D297353CC}">
              <c16:uniqueId val="{0000000B-B0A0-4CAF-916E-E04A4CAFA512}"/>
            </c:ext>
          </c:extLst>
        </c:ser>
        <c:dLbls>
          <c:showLegendKey val="0"/>
          <c:showVal val="0"/>
          <c:showCatName val="0"/>
          <c:showSerName val="0"/>
          <c:showPercent val="0"/>
          <c:showBubbleSize val="0"/>
        </c:dLbls>
        <c:marker val="1"/>
        <c:smooth val="0"/>
        <c:axId val="441545880"/>
        <c:axId val="441543528"/>
      </c:lineChart>
      <c:catAx>
        <c:axId val="441545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1543528"/>
        <c:crosses val="autoZero"/>
        <c:auto val="1"/>
        <c:lblAlgn val="ctr"/>
        <c:lblOffset val="100"/>
        <c:tickLblSkip val="1"/>
        <c:tickMarkSkip val="1"/>
        <c:noMultiLvlLbl val="0"/>
      </c:catAx>
      <c:valAx>
        <c:axId val="441543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1545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1092</c:v>
                </c:pt>
                <c:pt idx="1">
                  <c:v>1095</c:v>
                </c:pt>
                <c:pt idx="2">
                  <c:v>1445</c:v>
                </c:pt>
              </c:numCache>
            </c:numRef>
          </c:val>
          <c:extLst xmlns:c16r2="http://schemas.microsoft.com/office/drawing/2015/06/chart">
            <c:ext xmlns:c16="http://schemas.microsoft.com/office/drawing/2014/chart" uri="{C3380CC4-5D6E-409C-BE32-E72D297353CC}">
              <c16:uniqueId val="{00000000-8BA8-4EE0-A3A4-AF4A50BCBD9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454</c:v>
                </c:pt>
              </c:numCache>
            </c:numRef>
          </c:val>
          <c:extLst xmlns:c16r2="http://schemas.microsoft.com/office/drawing/2015/06/chart">
            <c:ext xmlns:c16="http://schemas.microsoft.com/office/drawing/2014/chart" uri="{C3380CC4-5D6E-409C-BE32-E72D297353CC}">
              <c16:uniqueId val="{00000001-8BA8-4EE0-A3A4-AF4A50BCBD9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1540</c:v>
                </c:pt>
                <c:pt idx="1">
                  <c:v>1516</c:v>
                </c:pt>
                <c:pt idx="2">
                  <c:v>1460</c:v>
                </c:pt>
              </c:numCache>
            </c:numRef>
          </c:val>
          <c:extLst xmlns:c16r2="http://schemas.microsoft.com/office/drawing/2015/06/chart">
            <c:ext xmlns:c16="http://schemas.microsoft.com/office/drawing/2014/chart" uri="{C3380CC4-5D6E-409C-BE32-E72D297353CC}">
              <c16:uniqueId val="{00000002-8BA8-4EE0-A3A4-AF4A50BCBD9E}"/>
            </c:ext>
          </c:extLst>
        </c:ser>
        <c:dLbls>
          <c:showLegendKey val="0"/>
          <c:showVal val="0"/>
          <c:showCatName val="0"/>
          <c:showSerName val="0"/>
          <c:showPercent val="0"/>
          <c:showBubbleSize val="0"/>
        </c:dLbls>
        <c:gapWidth val="120"/>
        <c:overlap val="100"/>
        <c:axId val="441547056"/>
        <c:axId val="441541960"/>
      </c:barChart>
      <c:catAx>
        <c:axId val="441547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1541960"/>
        <c:crosses val="autoZero"/>
        <c:auto val="1"/>
        <c:lblAlgn val="ctr"/>
        <c:lblOffset val="100"/>
        <c:tickLblSkip val="1"/>
        <c:tickMarkSkip val="1"/>
        <c:noMultiLvlLbl val="0"/>
      </c:catAx>
      <c:valAx>
        <c:axId val="4415419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1547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B1C-4276-8E34-643CB88BB667}"/>
                </c:ext>
                <c:ext xmlns:c15="http://schemas.microsoft.com/office/drawing/2012/chart" uri="{CE6537A1-D6FC-4f65-9D91-7224C49458BB}">
                  <c15:dlblFieldTable>
                    <c15:dlblFTEntry>
                      <c15:txfldGUID>{31B5F2BF-69E3-4F37-9688-5F67CACFC339}</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B1C-4276-8E34-643CB88BB667}"/>
                </c:ext>
                <c:ext xmlns:c15="http://schemas.microsoft.com/office/drawing/2012/chart" uri="{CE6537A1-D6FC-4f65-9D91-7224C49458BB}">
                  <c15:dlblFieldTable>
                    <c15:dlblFTEntry>
                      <c15:txfldGUID>{681090B6-069E-479D-948F-EC5E861D5580}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B1C-4276-8E34-643CB88BB667}"/>
                </c:ext>
                <c:ext xmlns:c15="http://schemas.microsoft.com/office/drawing/2012/chart" uri="{CE6537A1-D6FC-4f65-9D91-7224C49458BB}">
                  <c15:dlblFieldTable>
                    <c15:dlblFTEntry>
                      <c15:txfldGUID>{1B63FCF2-ED88-413D-8D36-C6F3C2F0E981}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B1C-4276-8E34-643CB88BB667}"/>
                </c:ext>
                <c:ext xmlns:c15="http://schemas.microsoft.com/office/drawing/2012/chart" uri="{CE6537A1-D6FC-4f65-9D91-7224C49458BB}">
                  <c15:dlblFieldTable>
                    <c15:dlblFTEntry>
                      <c15:txfldGUID>{70864E2F-E806-4B39-8713-39F12372C8C6}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B1C-4276-8E34-643CB88BB667}"/>
                </c:ext>
                <c:ext xmlns:c15="http://schemas.microsoft.com/office/drawing/2012/chart" uri="{CE6537A1-D6FC-4f65-9D91-7224C49458BB}">
                  <c15:dlblFieldTable>
                    <c15:dlblFTEntry>
                      <c15:txfldGUID>{5CEC7AFA-5954-4604-87FB-806E0623A6BB}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B1C-4276-8E34-643CB88BB667}"/>
                </c:ext>
                <c:ext xmlns:c15="http://schemas.microsoft.com/office/drawing/2012/chart" uri="{CE6537A1-D6FC-4f65-9D91-7224C49458BB}">
                  <c15:dlblFieldTable>
                    <c15:dlblFTEntry>
                      <c15:txfldGUID>{2C417210-D390-48A8-BB80-A63E2FAEAC49}</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B1C-4276-8E34-643CB88BB667}"/>
                </c:ext>
                <c:ext xmlns:c15="http://schemas.microsoft.com/office/drawing/2012/chart" uri="{CE6537A1-D6FC-4f65-9D91-7224C49458BB}">
                  <c15:dlblFieldTable>
                    <c15:dlblFTEntry>
                      <c15:txfldGUID>{D840F16A-7038-416C-A881-8CA5365DA130}</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B1C-4276-8E34-643CB88BB667}"/>
                </c:ext>
                <c:ext xmlns:c15="http://schemas.microsoft.com/office/drawing/2012/chart" uri="{CE6537A1-D6FC-4f65-9D91-7224C49458BB}">
                  <c15:dlblFieldTable>
                    <c15:dlblFTEntry>
                      <c15:txfldGUID>{8C46F9A2-9BC2-40C3-BAAA-7EA4112B6400}</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B1C-4276-8E34-643CB88BB667}"/>
                </c:ext>
                <c:ext xmlns:c15="http://schemas.microsoft.com/office/drawing/2012/chart" uri="{CE6537A1-D6FC-4f65-9D91-7224C49458BB}">
                  <c15:dlblFieldTable>
                    <c15:dlblFTEntry>
                      <c15:txfldGUID>{7C9D5AAB-FCC8-4EAE-A7FF-2A5BF9794C57}</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51.7</c:v>
                </c:pt>
                <c:pt idx="8">
                  <c:v>52.6</c:v>
                </c:pt>
                <c:pt idx="16">
                  <c:v>53.5</c:v>
                </c:pt>
                <c:pt idx="24">
                  <c:v>55</c:v>
                </c:pt>
                <c:pt idx="32">
                  <c:v>56.9</c:v>
                </c:pt>
              </c:numCache>
            </c:numRef>
          </c:xVal>
          <c:yVal>
            <c:numRef>
              <c:f>公会計指標分析・財政指標組合せ分析表!$BP$51:$DC$51</c:f>
              <c:numCache>
                <c:formatCode>#,##0.0;"▲ "#,##0.0</c:formatCode>
                <c:ptCount val="40"/>
                <c:pt idx="0">
                  <c:v>73.900000000000006</c:v>
                </c:pt>
                <c:pt idx="8">
                  <c:v>79.900000000000006</c:v>
                </c:pt>
                <c:pt idx="16">
                  <c:v>86.1</c:v>
                </c:pt>
                <c:pt idx="24">
                  <c:v>79</c:v>
                </c:pt>
                <c:pt idx="32">
                  <c:v>60.4</c:v>
                </c:pt>
              </c:numCache>
            </c:numRef>
          </c:yVal>
          <c:smooth val="0"/>
          <c:extLst xmlns:c16r2="http://schemas.microsoft.com/office/drawing/2015/06/chart">
            <c:ext xmlns:c16="http://schemas.microsoft.com/office/drawing/2014/chart" uri="{C3380CC4-5D6E-409C-BE32-E72D297353CC}">
              <c16:uniqueId val="{00000009-DB1C-4276-8E34-643CB88BB66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B1C-4276-8E34-643CB88BB667}"/>
                </c:ext>
                <c:ext xmlns:c15="http://schemas.microsoft.com/office/drawing/2012/chart" uri="{CE6537A1-D6FC-4f65-9D91-7224C49458BB}">
                  <c15:dlblFieldTable>
                    <c15:dlblFTEntry>
                      <c15:txfldGUID>{C37033B3-B623-44E3-ABF0-5ED5B64FC793}</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B1C-4276-8E34-643CB88BB667}"/>
                </c:ext>
                <c:ext xmlns:c15="http://schemas.microsoft.com/office/drawing/2012/chart" uri="{CE6537A1-D6FC-4f65-9D91-7224C49458BB}">
                  <c15:dlblFieldTable>
                    <c15:dlblFTEntry>
                      <c15:txfldGUID>{CFDC6067-8CEF-4AC4-9797-02C4C2338E8C}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B1C-4276-8E34-643CB88BB667}"/>
                </c:ext>
                <c:ext xmlns:c15="http://schemas.microsoft.com/office/drawing/2012/chart" uri="{CE6537A1-D6FC-4f65-9D91-7224C49458BB}">
                  <c15:dlblFieldTable>
                    <c15:dlblFTEntry>
                      <c15:txfldGUID>{546BED01-D469-4F19-BE6A-B451FAA199F6}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B1C-4276-8E34-643CB88BB667}"/>
                </c:ext>
                <c:ext xmlns:c15="http://schemas.microsoft.com/office/drawing/2012/chart" uri="{CE6537A1-D6FC-4f65-9D91-7224C49458BB}">
                  <c15:dlblFieldTable>
                    <c15:dlblFTEntry>
                      <c15:txfldGUID>{5BCD4513-8091-4524-8E05-373F24C03164}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B1C-4276-8E34-643CB88BB667}"/>
                </c:ext>
                <c:ext xmlns:c15="http://schemas.microsoft.com/office/drawing/2012/chart" uri="{CE6537A1-D6FC-4f65-9D91-7224C49458BB}">
                  <c15:dlblFieldTable>
                    <c15:dlblFTEntry>
                      <c15:txfldGUID>{A26CD8F0-2361-4BD8-A592-BEBAFF87DDC9}</c15:txfldGUID>
                      <c15:f>#REF!</c15:f>
                      <c15:dlblFieldTableCache>
                        <c:ptCount val="1"/>
                        <c:pt idx="0">
                          <c:v>#REF!</c:v>
                        </c:pt>
                      </c15:dlblFieldTableCache>
                    </c15:dlblFTEntry>
                  </c15:dlblFieldTable>
                  <c15:showDataLabelsRange val="0"/>
                </c:ext>
              </c:extLst>
            </c:dLbl>
            <c:dLbl>
              <c:idx val="8"/>
              <c:layout>
                <c:manualLayout>
                  <c:x val="-2.2716914358970029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B1C-4276-8E34-643CB88BB667}"/>
                </c:ext>
                <c:ext xmlns:c15="http://schemas.microsoft.com/office/drawing/2012/chart" uri="{CE6537A1-D6FC-4f65-9D91-7224C49458BB}">
                  <c15:dlblFieldTable>
                    <c15:dlblFTEntry>
                      <c15:txfldGUID>{02F27DB4-71F8-4936-BC50-B835E92D4263}</c15:txfldGUID>
                      <c15:f>公会計指標分析・財政指標組合せ分析表!$BX$50</c15:f>
                      <c15:dlblFieldTableCache>
                        <c:ptCount val="1"/>
                        <c:pt idx="0">
                          <c:v>H30</c:v>
                        </c:pt>
                      </c15:dlblFieldTableCache>
                    </c15:dlblFTEntry>
                  </c15:dlblFieldTable>
                  <c15:showDataLabelsRange val="0"/>
                </c:ext>
              </c:extLst>
            </c:dLbl>
            <c:dLbl>
              <c:idx val="16"/>
              <c:layout>
                <c:manualLayout>
                  <c:x val="-4.1444036760836432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B1C-4276-8E34-643CB88BB667}"/>
                </c:ext>
                <c:ext xmlns:c15="http://schemas.microsoft.com/office/drawing/2012/chart" uri="{CE6537A1-D6FC-4f65-9D91-7224C49458BB}">
                  <c15:dlblFieldTable>
                    <c15:dlblFTEntry>
                      <c15:txfldGUID>{D3EF2B70-EB0A-4D85-9017-C8FEBE5E3EEA}</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B1C-4276-8E34-643CB88BB667}"/>
                </c:ext>
                <c:ext xmlns:c15="http://schemas.microsoft.com/office/drawing/2012/chart" uri="{CE6537A1-D6FC-4f65-9D91-7224C49458BB}">
                  <c15:dlblFieldTable>
                    <c15:dlblFTEntry>
                      <c15:txfldGUID>{85259C70-FDB9-446C-A4F5-05D4CC22A752}</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B1C-4276-8E34-643CB88BB667}"/>
                </c:ext>
                <c:ext xmlns:c15="http://schemas.microsoft.com/office/drawing/2012/chart" uri="{CE6537A1-D6FC-4f65-9D91-7224C49458BB}">
                  <c15:dlblFieldTable>
                    <c15:dlblFTEntry>
                      <c15:txfldGUID>{DFCCD94D-B376-4A52-B0C5-253A05A50FB7}</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62.8</c:v>
                </c:pt>
              </c:numCache>
            </c:numRef>
          </c:xVal>
          <c:yVal>
            <c:numRef>
              <c:f>公会計指標分析・財政指標組合せ分析表!$BP$55:$DC$55</c:f>
              <c:numCache>
                <c:formatCode>#,##0.0;"▲ "#,##0.0</c:formatCode>
                <c:ptCount val="40"/>
                <c:pt idx="0">
                  <c:v>53.4</c:v>
                </c:pt>
                <c:pt idx="8">
                  <c:v>48</c:v>
                </c:pt>
                <c:pt idx="16">
                  <c:v>49.1</c:v>
                </c:pt>
                <c:pt idx="24">
                  <c:v>41.5</c:v>
                </c:pt>
                <c:pt idx="32">
                  <c:v>23</c:v>
                </c:pt>
              </c:numCache>
            </c:numRef>
          </c:yVal>
          <c:smooth val="0"/>
          <c:extLst xmlns:c16r2="http://schemas.microsoft.com/office/drawing/2015/06/chart">
            <c:ext xmlns:c16="http://schemas.microsoft.com/office/drawing/2014/chart" uri="{C3380CC4-5D6E-409C-BE32-E72D297353CC}">
              <c16:uniqueId val="{00000013-DB1C-4276-8E34-643CB88BB667}"/>
            </c:ext>
          </c:extLst>
        </c:ser>
        <c:dLbls>
          <c:showLegendKey val="0"/>
          <c:showVal val="1"/>
          <c:showCatName val="0"/>
          <c:showSerName val="0"/>
          <c:showPercent val="0"/>
          <c:showBubbleSize val="0"/>
        </c:dLbls>
        <c:axId val="642409728"/>
        <c:axId val="642412080"/>
      </c:scatterChart>
      <c:valAx>
        <c:axId val="642409728"/>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42412080"/>
        <c:crosses val="autoZero"/>
        <c:crossBetween val="midCat"/>
      </c:valAx>
      <c:valAx>
        <c:axId val="642412080"/>
        <c:scaling>
          <c:orientation val="maxMin"/>
          <c:max val="10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424097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3C7-46A2-96B8-F28605CC4B4D}"/>
                </c:ext>
                <c:ext xmlns:c15="http://schemas.microsoft.com/office/drawing/2012/chart" uri="{CE6537A1-D6FC-4f65-9D91-7224C49458BB}">
                  <c15:dlblFieldTable>
                    <c15:dlblFTEntry>
                      <c15:txfldGUID>{EDEB1C85-F607-4FF8-9502-56FCCB32A00E}</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3C7-46A2-96B8-F28605CC4B4D}"/>
                </c:ext>
                <c:ext xmlns:c15="http://schemas.microsoft.com/office/drawing/2012/chart" uri="{CE6537A1-D6FC-4f65-9D91-7224C49458BB}">
                  <c15:dlblFieldTable>
                    <c15:dlblFTEntry>
                      <c15:txfldGUID>{70509D92-2906-4BD3-8DBD-174F7612A7EB}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3C7-46A2-96B8-F28605CC4B4D}"/>
                </c:ext>
                <c:ext xmlns:c15="http://schemas.microsoft.com/office/drawing/2012/chart" uri="{CE6537A1-D6FC-4f65-9D91-7224C49458BB}">
                  <c15:dlblFieldTable>
                    <c15:dlblFTEntry>
                      <c15:txfldGUID>{9F029077-1CAA-43C2-9533-814482F3FD9F}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3C7-46A2-96B8-F28605CC4B4D}"/>
                </c:ext>
                <c:ext xmlns:c15="http://schemas.microsoft.com/office/drawing/2012/chart" uri="{CE6537A1-D6FC-4f65-9D91-7224C49458BB}">
                  <c15:dlblFieldTable>
                    <c15:dlblFTEntry>
                      <c15:txfldGUID>{8FDA9063-F355-458C-9C10-1331552E7F49}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3C7-46A2-96B8-F28605CC4B4D}"/>
                </c:ext>
                <c:ext xmlns:c15="http://schemas.microsoft.com/office/drawing/2012/chart" uri="{CE6537A1-D6FC-4f65-9D91-7224C49458BB}">
                  <c15:dlblFieldTable>
                    <c15:dlblFTEntry>
                      <c15:txfldGUID>{AC50959E-4CD0-4E7D-B99B-C1FDFE902E64}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3C7-46A2-96B8-F28605CC4B4D}"/>
                </c:ext>
                <c:ext xmlns:c15="http://schemas.microsoft.com/office/drawing/2012/chart" uri="{CE6537A1-D6FC-4f65-9D91-7224C49458BB}">
                  <c15:dlblFieldTable>
                    <c15:dlblFTEntry>
                      <c15:txfldGUID>{6339DECD-71F6-45D3-BB4F-1B1834421E77}</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3C7-46A2-96B8-F28605CC4B4D}"/>
                </c:ext>
                <c:ext xmlns:c15="http://schemas.microsoft.com/office/drawing/2012/chart" uri="{CE6537A1-D6FC-4f65-9D91-7224C49458BB}">
                  <c15:dlblFieldTable>
                    <c15:dlblFTEntry>
                      <c15:txfldGUID>{6150E81C-0CFF-47DE-8CB4-49CFF72BE88D}</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3C7-46A2-96B8-F28605CC4B4D}"/>
                </c:ext>
                <c:ext xmlns:c15="http://schemas.microsoft.com/office/drawing/2012/chart" uri="{CE6537A1-D6FC-4f65-9D91-7224C49458BB}">
                  <c15:dlblFieldTable>
                    <c15:dlblFTEntry>
                      <c15:txfldGUID>{C5BC16EA-EAFE-4451-B69C-06F6CA05EFFF}</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3C7-46A2-96B8-F28605CC4B4D}"/>
                </c:ext>
                <c:ext xmlns:c15="http://schemas.microsoft.com/office/drawing/2012/chart" uri="{CE6537A1-D6FC-4f65-9D91-7224C49458BB}">
                  <c15:dlblFieldTable>
                    <c15:dlblFTEntry>
                      <c15:txfldGUID>{32DC5293-6BD2-4691-8911-5CC79CF9F178}</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7.8</c:v>
                </c:pt>
                <c:pt idx="8">
                  <c:v>7.6</c:v>
                </c:pt>
                <c:pt idx="16">
                  <c:v>8.1999999999999993</c:v>
                </c:pt>
                <c:pt idx="24">
                  <c:v>8.6</c:v>
                </c:pt>
                <c:pt idx="32">
                  <c:v>8.9</c:v>
                </c:pt>
              </c:numCache>
            </c:numRef>
          </c:xVal>
          <c:yVal>
            <c:numRef>
              <c:f>公会計指標分析・財政指標組合せ分析表!$BP$73:$DC$73</c:f>
              <c:numCache>
                <c:formatCode>#,##0.0;"▲ "#,##0.0</c:formatCode>
                <c:ptCount val="40"/>
                <c:pt idx="0">
                  <c:v>73.900000000000006</c:v>
                </c:pt>
                <c:pt idx="8">
                  <c:v>79.900000000000006</c:v>
                </c:pt>
                <c:pt idx="16">
                  <c:v>86.1</c:v>
                </c:pt>
                <c:pt idx="24">
                  <c:v>79</c:v>
                </c:pt>
                <c:pt idx="32">
                  <c:v>60.4</c:v>
                </c:pt>
              </c:numCache>
            </c:numRef>
          </c:yVal>
          <c:smooth val="0"/>
          <c:extLst xmlns:c16r2="http://schemas.microsoft.com/office/drawing/2015/06/chart">
            <c:ext xmlns:c16="http://schemas.microsoft.com/office/drawing/2014/chart" uri="{C3380CC4-5D6E-409C-BE32-E72D297353CC}">
              <c16:uniqueId val="{00000009-A3C7-46A2-96B8-F28605CC4B4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3C7-46A2-96B8-F28605CC4B4D}"/>
                </c:ext>
                <c:ext xmlns:c15="http://schemas.microsoft.com/office/drawing/2012/chart" uri="{CE6537A1-D6FC-4f65-9D91-7224C49458BB}">
                  <c15:dlblFieldTable>
                    <c15:dlblFTEntry>
                      <c15:txfldGUID>{66E0DADE-58A5-4B5E-884B-20956567BEA4}</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3C7-46A2-96B8-F28605CC4B4D}"/>
                </c:ext>
                <c:ext xmlns:c15="http://schemas.microsoft.com/office/drawing/2012/chart" uri="{CE6537A1-D6FC-4f65-9D91-7224C49458BB}">
                  <c15:dlblFieldTable>
                    <c15:dlblFTEntry>
                      <c15:txfldGUID>{2284BD96-479F-4461-BF3A-B01B369F41C2}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3C7-46A2-96B8-F28605CC4B4D}"/>
                </c:ext>
                <c:ext xmlns:c15="http://schemas.microsoft.com/office/drawing/2012/chart" uri="{CE6537A1-D6FC-4f65-9D91-7224C49458BB}">
                  <c15:dlblFieldTable>
                    <c15:dlblFTEntry>
                      <c15:txfldGUID>{61FBF563-C559-4BBF-A645-3A7B745A6509}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3C7-46A2-96B8-F28605CC4B4D}"/>
                </c:ext>
                <c:ext xmlns:c15="http://schemas.microsoft.com/office/drawing/2012/chart" uri="{CE6537A1-D6FC-4f65-9D91-7224C49458BB}">
                  <c15:dlblFieldTable>
                    <c15:dlblFTEntry>
                      <c15:txfldGUID>{D8DAC806-DC1E-4807-8737-6815B25A428E}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3C7-46A2-96B8-F28605CC4B4D}"/>
                </c:ext>
                <c:ext xmlns:c15="http://schemas.microsoft.com/office/drawing/2012/chart" uri="{CE6537A1-D6FC-4f65-9D91-7224C49458BB}">
                  <c15:dlblFieldTable>
                    <c15:dlblFTEntry>
                      <c15:txfldGUID>{5C2F6988-B8FD-4BE9-A79E-256E45BE942D}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3C7-46A2-96B8-F28605CC4B4D}"/>
                </c:ext>
                <c:ext xmlns:c15="http://schemas.microsoft.com/office/drawing/2012/chart" uri="{CE6537A1-D6FC-4f65-9D91-7224C49458BB}">
                  <c15:dlblFieldTable>
                    <c15:dlblFTEntry>
                      <c15:txfldGUID>{31E18755-6EEE-4B45-A92C-DE8346E2ECA7}</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3C7-46A2-96B8-F28605CC4B4D}"/>
                </c:ext>
                <c:ext xmlns:c15="http://schemas.microsoft.com/office/drawing/2012/chart" uri="{CE6537A1-D6FC-4f65-9D91-7224C49458BB}">
                  <c15:dlblFieldTable>
                    <c15:dlblFTEntry>
                      <c15:txfldGUID>{DC305A0E-A0B7-49EA-A035-1FCF13E5E5C3}</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3C7-46A2-96B8-F28605CC4B4D}"/>
                </c:ext>
                <c:ext xmlns:c15="http://schemas.microsoft.com/office/drawing/2012/chart" uri="{CE6537A1-D6FC-4f65-9D91-7224C49458BB}">
                  <c15:dlblFieldTable>
                    <c15:dlblFTEntry>
                      <c15:txfldGUID>{655446B9-9F7D-426B-BC39-A1868B474038}</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3C7-46A2-96B8-F28605CC4B4D}"/>
                </c:ext>
                <c:ext xmlns:c15="http://schemas.microsoft.com/office/drawing/2012/chart" uri="{CE6537A1-D6FC-4f65-9D91-7224C49458BB}">
                  <c15:dlblFieldTable>
                    <c15:dlblFTEntry>
                      <c15:txfldGUID>{27B7009A-84B6-4620-851E-345B2D2D5CF7}</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8.1999999999999993</c:v>
                </c:pt>
              </c:numCache>
            </c:numRef>
          </c:xVal>
          <c:yVal>
            <c:numRef>
              <c:f>公会計指標分析・財政指標組合せ分析表!$BP$77:$DC$77</c:f>
              <c:numCache>
                <c:formatCode>#,##0.0;"▲ "#,##0.0</c:formatCode>
                <c:ptCount val="40"/>
                <c:pt idx="0">
                  <c:v>53.4</c:v>
                </c:pt>
                <c:pt idx="8">
                  <c:v>48</c:v>
                </c:pt>
                <c:pt idx="16">
                  <c:v>49.1</c:v>
                </c:pt>
                <c:pt idx="24">
                  <c:v>41.5</c:v>
                </c:pt>
                <c:pt idx="32">
                  <c:v>23</c:v>
                </c:pt>
              </c:numCache>
            </c:numRef>
          </c:yVal>
          <c:smooth val="0"/>
          <c:extLst xmlns:c16r2="http://schemas.microsoft.com/office/drawing/2015/06/chart">
            <c:ext xmlns:c16="http://schemas.microsoft.com/office/drawing/2014/chart" uri="{C3380CC4-5D6E-409C-BE32-E72D297353CC}">
              <c16:uniqueId val="{00000013-A3C7-46A2-96B8-F28605CC4B4D}"/>
            </c:ext>
          </c:extLst>
        </c:ser>
        <c:dLbls>
          <c:showLegendKey val="0"/>
          <c:showVal val="1"/>
          <c:showCatName val="0"/>
          <c:showSerName val="0"/>
          <c:showPercent val="0"/>
          <c:showBubbleSize val="0"/>
        </c:dLbls>
        <c:axId val="642401496"/>
        <c:axId val="642410904"/>
      </c:scatterChart>
      <c:valAx>
        <c:axId val="642401496"/>
        <c:scaling>
          <c:orientation val="maxMin"/>
          <c:max val="10"/>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42410904"/>
        <c:crosses val="autoZero"/>
        <c:crossBetween val="midCat"/>
      </c:valAx>
      <c:valAx>
        <c:axId val="642410904"/>
        <c:scaling>
          <c:orientation val="maxMin"/>
          <c:max val="10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424014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千葉県大網白里市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年度の元利償還金等は、臨時財政対策債や学校教育施設の整備事業の財源として発行した市債の償還が開始されたことにより、前年度比で増加している。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元利償還金は、義務教育施設等の整備事業や大網駅東土地区画整理事業等の大型事業の財源として発行した市債の元金償還の開始に伴い、令和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年度まで増加する見通しであり、実質公債費比率についても増加が見込まれる。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今後は市債の新規発行を抑制することにより、将来の元利償還金の削減に取組み、実質公債費比率の改善に努める。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当市では、満期一括償還地方債を発行していない。</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千葉県大網白里市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地方債の現在高は、児童福祉施設等や義務教育施設等の整備・改修事業のほか、圏央道スマートインターチェンジ関連事業及び大網駅東土地区画整理事業などの都市基盤整備事業の財源として多額の市債を発行した影響で増加傾向であったが、市債発行の抑制に取組んだことで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年度からは減少傾向となっている。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基金については、上記理由による公債費の増加や、市制施行に伴う扶助費の増加などを要因とする財源不足を補うために財源調整基金等を取り崩しており、残高が年々減少している状況であったが、令和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年度については、ふるさと納税や普通交付税の増加等によって、基金を積み増すことが出来た。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今後も、公債費の増加等を要因とする財源不足に対し、基金取崩しによる補てんを極力控えるため、市債の新規発行を抑制することに加え、</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財政健全化に向けた緊急的な取組みについて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に基づき、歳入・歳出の両面における対策を実施し、財政体質の改善を図っていく。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千葉県大網白里市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その他特定目的基金は、森林環境整備基金を除き、各基金の使途に沿って取り崩したたため、合計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百万円の減となったものの、財政調整基金及び減債基金は、ふるさと納税や普通交付税の増加等により、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百万円積み立てることが出来たため、基金全体としては、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基金に依存した予算編成からの脱却を目的に、未利用公有財産の売却や有効活用をはじめとする歳入の確保策の強化や、歳出面では、新規事業の抑制や既存事業の廃止・縮小、公共施設の効果的な維持管理手法の検討・実施などによる経費の削減に重点的に取り組むとともに、計画的な基金への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・庁舎等建設基金 　　　： 大網白里市庁舎等の建設のための財源</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・社会福祉基金　　　　 ： 高齢化社会の到来に備えた地域における福祉活動の促進や生活環境の形成等を図るための財源</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・公共施設整備改修基金 ： 教育施設、ごみ処理施設、道路などの公共施設等の建設又は改修のための財源</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・森林環境整備基金　　 ： 森林整備及びその促進を図るための財源</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・スポーツ振興基金　　 ： 市民のスポーツ振興を図るための財源</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・庁舎等建設基金 　　　： 本庁舎整備実施設計に伴う調査業務の財源として取崩しを行ったため。</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・社会福祉基金 　　　　： 子育て交流センターの運営に係る指定管理料等の財源として取崩しを行ったため。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・公共施設整備改修基金 ： 市単独事業である道路や排水路の維持修繕事業の財源として取崩しを行ったため。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・森林環境整備基金　　 ：</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森林環境譲与税を積立てたため。</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庁舎等建設基金：令和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年度から開始する</a:t>
          </a:r>
          <a:r>
            <a:rPr kumimoji="1" lang="ja-JP" altLang="ja-JP" sz="1300" b="0">
              <a:solidFill>
                <a:schemeClr val="dk1"/>
              </a:solidFill>
              <a:effectLst/>
              <a:latin typeface="ＭＳ ゴシック" panose="020B0609070205080204" pitchFamily="49" charset="-128"/>
              <a:ea typeface="ＭＳ ゴシック" panose="020B0609070205080204" pitchFamily="49" charset="-128"/>
              <a:cs typeface="+mn-cs"/>
            </a:rPr>
            <a:t>本庁舎の</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整備改修工事の進捗に伴い、取崩し予定。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その他の基金　：財源不足を補うため、基金の使途に沿った事業へ複数年度に分けて、取崩し予定。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近年、公債費の増加や、平成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日の市制施行による扶助費の増加が主な要因となり、歳出が増加し財源不足が生じている。その財源不足に対し、基金の取崩しに頼った調整を続けたことから基金残高は減少傾向にあったが、令和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年度は、ふるさと納税や普通交付税の増加等によって、取り崩すことなく、決算剰余金を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百万円積立てることができ、増加となった。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基金に依存した予算編成からの脱却を目的に、未利用公有財産の売却や有効活用をはじめとする歳入の確保策の強化を図るとともに、歳出面では、新規事業の抑制や、効果の検証を踏まえた既存事業の廃止・縮小などによる経費の削減に重点的に取り組むとともに、計画的な基金への積み立てを行っ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億円）を維持するよう努めていく。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年度末時点で基金残高が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千円とほぼ枯渇状態であったが、令和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年度は、ふるさと納税や普通交付税の増加等により、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百万円積立てることができ、増加となった。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将来の市債の償還に備え、償還財源を確保するため、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財政健全化に向けた緊急的な取組みについて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に基づいて財政体質の改善を図り、引き続き、基金への計画的な積立てを目指す。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千葉県大網白里市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48,679
48,017
58.08
17,887,291
16,947,118
882,713
10,643,691
15,615,683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当市では、平成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年度に策定した公共施設等総合管理計画において、公共施設等の延べ床面積を約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％削減するという目標を掲げ、老朽化した施設の集約化・複合化や除却を進めることとしている。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有形固定資産減価償却率については、類似団体平均と比較すると低い水準にあるものの伸びており、個別施設計画等に基づく施設の適切な維持管理や統廃合等を進めていく必要がある。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77682</xdr:rowOff>
    </xdr:from>
    <xdr:to>
      <xdr:col>23</xdr:col>
      <xdr:colOff>85090</xdr:colOff>
      <xdr:row>34</xdr:row>
      <xdr:rowOff>126154</xdr:rowOff>
    </xdr:to>
    <xdr:cxnSp macro="">
      <xdr:nvCxnSpPr>
        <xdr:cNvPr id="65" name="直線コネクタ 64"/>
        <xdr:cNvCxnSpPr/>
      </xdr:nvCxnSpPr>
      <xdr:spPr>
        <a:xfrm flipV="1">
          <a:off x="4760595" y="5478357"/>
          <a:ext cx="1270" cy="1248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129981</xdr:rowOff>
    </xdr:from>
    <xdr:ext cx="405111" cy="259045"/>
    <xdr:sp macro="" textlink="">
      <xdr:nvSpPr>
        <xdr:cNvPr id="66" name="有形固定資産減価償却率最小値テキスト"/>
        <xdr:cNvSpPr txBox="1"/>
      </xdr:nvSpPr>
      <xdr:spPr>
        <a:xfrm>
          <a:off x="4813300" y="6730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126154</xdr:rowOff>
    </xdr:from>
    <xdr:to>
      <xdr:col>23</xdr:col>
      <xdr:colOff>174625</xdr:colOff>
      <xdr:row>34</xdr:row>
      <xdr:rowOff>126154</xdr:rowOff>
    </xdr:to>
    <xdr:cxnSp macro="">
      <xdr:nvCxnSpPr>
        <xdr:cNvPr id="67" name="直線コネクタ 66"/>
        <xdr:cNvCxnSpPr/>
      </xdr:nvCxnSpPr>
      <xdr:spPr>
        <a:xfrm>
          <a:off x="4673600" y="6726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24359</xdr:rowOff>
    </xdr:from>
    <xdr:ext cx="405111" cy="259045"/>
    <xdr:sp macro="" textlink="">
      <xdr:nvSpPr>
        <xdr:cNvPr id="68" name="有形固定資産減価償却率最大値テキスト"/>
        <xdr:cNvSpPr txBox="1"/>
      </xdr:nvSpPr>
      <xdr:spPr>
        <a:xfrm>
          <a:off x="4813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77682</xdr:rowOff>
    </xdr:from>
    <xdr:to>
      <xdr:col>23</xdr:col>
      <xdr:colOff>174625</xdr:colOff>
      <xdr:row>27</xdr:row>
      <xdr:rowOff>77682</xdr:rowOff>
    </xdr:to>
    <xdr:cxnSp macro="">
      <xdr:nvCxnSpPr>
        <xdr:cNvPr id="69" name="直線コネクタ 68"/>
        <xdr:cNvCxnSpPr/>
      </xdr:nvCxnSpPr>
      <xdr:spPr>
        <a:xfrm>
          <a:off x="4673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70" name="有形固定資産減価償却率平均値テキスト"/>
        <xdr:cNvSpPr txBox="1"/>
      </xdr:nvSpPr>
      <xdr:spPr>
        <a:xfrm>
          <a:off x="4813300" y="6060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127847</xdr:rowOff>
    </xdr:from>
    <xdr:to>
      <xdr:col>19</xdr:col>
      <xdr:colOff>187325</xdr:colOff>
      <xdr:row>31</xdr:row>
      <xdr:rowOff>57997</xdr:rowOff>
    </xdr:to>
    <xdr:sp macro="" textlink="">
      <xdr:nvSpPr>
        <xdr:cNvPr id="72" name="フローチャート: 判断 71"/>
        <xdr:cNvSpPr/>
      </xdr:nvSpPr>
      <xdr:spPr>
        <a:xfrm>
          <a:off x="40005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102658</xdr:rowOff>
    </xdr:from>
    <xdr:to>
      <xdr:col>15</xdr:col>
      <xdr:colOff>187325</xdr:colOff>
      <xdr:row>31</xdr:row>
      <xdr:rowOff>32808</xdr:rowOff>
    </xdr:to>
    <xdr:sp macro="" textlink="">
      <xdr:nvSpPr>
        <xdr:cNvPr id="73" name="フローチャート: 判断 72"/>
        <xdr:cNvSpPr/>
      </xdr:nvSpPr>
      <xdr:spPr>
        <a:xfrm>
          <a:off x="3238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95462</xdr:rowOff>
    </xdr:from>
    <xdr:to>
      <xdr:col>11</xdr:col>
      <xdr:colOff>187325</xdr:colOff>
      <xdr:row>31</xdr:row>
      <xdr:rowOff>25612</xdr:rowOff>
    </xdr:to>
    <xdr:sp macro="" textlink="">
      <xdr:nvSpPr>
        <xdr:cNvPr id="74" name="フローチャート: 判断 73"/>
        <xdr:cNvSpPr/>
      </xdr:nvSpPr>
      <xdr:spPr>
        <a:xfrm>
          <a:off x="24765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52282</xdr:rowOff>
    </xdr:from>
    <xdr:to>
      <xdr:col>7</xdr:col>
      <xdr:colOff>187325</xdr:colOff>
      <xdr:row>30</xdr:row>
      <xdr:rowOff>153882</xdr:rowOff>
    </xdr:to>
    <xdr:sp macro="" textlink="">
      <xdr:nvSpPr>
        <xdr:cNvPr id="75" name="フローチャート: 判断 74"/>
        <xdr:cNvSpPr/>
      </xdr:nvSpPr>
      <xdr:spPr>
        <a:xfrm>
          <a:off x="1714500" y="596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126577</xdr:rowOff>
    </xdr:from>
    <xdr:to>
      <xdr:col>23</xdr:col>
      <xdr:colOff>136525</xdr:colOff>
      <xdr:row>30</xdr:row>
      <xdr:rowOff>56727</xdr:rowOff>
    </xdr:to>
    <xdr:sp macro="" textlink="">
      <xdr:nvSpPr>
        <xdr:cNvPr id="81" name="楕円 80"/>
        <xdr:cNvSpPr/>
      </xdr:nvSpPr>
      <xdr:spPr>
        <a:xfrm>
          <a:off x="4711700" y="587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149454</xdr:rowOff>
    </xdr:from>
    <xdr:ext cx="405111" cy="259045"/>
    <xdr:sp macro="" textlink="">
      <xdr:nvSpPr>
        <xdr:cNvPr id="82" name="有形固定資産減価償却率該当値テキスト"/>
        <xdr:cNvSpPr txBox="1"/>
      </xdr:nvSpPr>
      <xdr:spPr>
        <a:xfrm>
          <a:off x="4813300" y="5721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58208</xdr:rowOff>
    </xdr:from>
    <xdr:to>
      <xdr:col>19</xdr:col>
      <xdr:colOff>187325</xdr:colOff>
      <xdr:row>29</xdr:row>
      <xdr:rowOff>159808</xdr:rowOff>
    </xdr:to>
    <xdr:sp macro="" textlink="">
      <xdr:nvSpPr>
        <xdr:cNvPr id="83" name="楕円 82"/>
        <xdr:cNvSpPr/>
      </xdr:nvSpPr>
      <xdr:spPr>
        <a:xfrm>
          <a:off x="4000500" y="58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109008</xdr:rowOff>
    </xdr:from>
    <xdr:to>
      <xdr:col>23</xdr:col>
      <xdr:colOff>85725</xdr:colOff>
      <xdr:row>30</xdr:row>
      <xdr:rowOff>5927</xdr:rowOff>
    </xdr:to>
    <xdr:cxnSp macro="">
      <xdr:nvCxnSpPr>
        <xdr:cNvPr id="84" name="直線コネクタ 83"/>
        <xdr:cNvCxnSpPr/>
      </xdr:nvCxnSpPr>
      <xdr:spPr>
        <a:xfrm>
          <a:off x="4051300" y="5852583"/>
          <a:ext cx="7112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4233</xdr:rowOff>
    </xdr:from>
    <xdr:to>
      <xdr:col>15</xdr:col>
      <xdr:colOff>187325</xdr:colOff>
      <xdr:row>29</xdr:row>
      <xdr:rowOff>105833</xdr:rowOff>
    </xdr:to>
    <xdr:sp macro="" textlink="">
      <xdr:nvSpPr>
        <xdr:cNvPr id="85" name="楕円 84"/>
        <xdr:cNvSpPr/>
      </xdr:nvSpPr>
      <xdr:spPr>
        <a:xfrm>
          <a:off x="3238500" y="574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55033</xdr:rowOff>
    </xdr:from>
    <xdr:to>
      <xdr:col>19</xdr:col>
      <xdr:colOff>136525</xdr:colOff>
      <xdr:row>29</xdr:row>
      <xdr:rowOff>109008</xdr:rowOff>
    </xdr:to>
    <xdr:cxnSp macro="">
      <xdr:nvCxnSpPr>
        <xdr:cNvPr id="86" name="直線コネクタ 85"/>
        <xdr:cNvCxnSpPr/>
      </xdr:nvCxnSpPr>
      <xdr:spPr>
        <a:xfrm>
          <a:off x="3289300" y="5798608"/>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143298</xdr:rowOff>
    </xdr:from>
    <xdr:to>
      <xdr:col>11</xdr:col>
      <xdr:colOff>187325</xdr:colOff>
      <xdr:row>29</xdr:row>
      <xdr:rowOff>73448</xdr:rowOff>
    </xdr:to>
    <xdr:sp macro="" textlink="">
      <xdr:nvSpPr>
        <xdr:cNvPr id="87" name="楕円 86"/>
        <xdr:cNvSpPr/>
      </xdr:nvSpPr>
      <xdr:spPr>
        <a:xfrm>
          <a:off x="2476500" y="571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22648</xdr:rowOff>
    </xdr:from>
    <xdr:to>
      <xdr:col>15</xdr:col>
      <xdr:colOff>136525</xdr:colOff>
      <xdr:row>29</xdr:row>
      <xdr:rowOff>55033</xdr:rowOff>
    </xdr:to>
    <xdr:cxnSp macro="">
      <xdr:nvCxnSpPr>
        <xdr:cNvPr id="88" name="直線コネクタ 87"/>
        <xdr:cNvCxnSpPr/>
      </xdr:nvCxnSpPr>
      <xdr:spPr>
        <a:xfrm>
          <a:off x="2527300" y="5766223"/>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110913</xdr:rowOff>
    </xdr:from>
    <xdr:to>
      <xdr:col>7</xdr:col>
      <xdr:colOff>187325</xdr:colOff>
      <xdr:row>29</xdr:row>
      <xdr:rowOff>41063</xdr:rowOff>
    </xdr:to>
    <xdr:sp macro="" textlink="">
      <xdr:nvSpPr>
        <xdr:cNvPr id="89" name="楕円 88"/>
        <xdr:cNvSpPr/>
      </xdr:nvSpPr>
      <xdr:spPr>
        <a:xfrm>
          <a:off x="1714500" y="56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161713</xdr:rowOff>
    </xdr:from>
    <xdr:to>
      <xdr:col>11</xdr:col>
      <xdr:colOff>136525</xdr:colOff>
      <xdr:row>29</xdr:row>
      <xdr:rowOff>22648</xdr:rowOff>
    </xdr:to>
    <xdr:cxnSp macro="">
      <xdr:nvCxnSpPr>
        <xdr:cNvPr id="90" name="直線コネクタ 89"/>
        <xdr:cNvCxnSpPr/>
      </xdr:nvCxnSpPr>
      <xdr:spPr>
        <a:xfrm>
          <a:off x="1765300" y="5733838"/>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49124</xdr:rowOff>
    </xdr:from>
    <xdr:ext cx="405111" cy="259045"/>
    <xdr:sp macro="" textlink="">
      <xdr:nvSpPr>
        <xdr:cNvPr id="91" name="n_1aveValue有形固定資産減価償却率"/>
        <xdr:cNvSpPr txBox="1"/>
      </xdr:nvSpPr>
      <xdr:spPr>
        <a:xfrm>
          <a:off x="3836044" y="613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23935</xdr:rowOff>
    </xdr:from>
    <xdr:ext cx="405111" cy="259045"/>
    <xdr:sp macro="" textlink="">
      <xdr:nvSpPr>
        <xdr:cNvPr id="92" name="n_2aveValue有形固定資産減価償却率"/>
        <xdr:cNvSpPr txBox="1"/>
      </xdr:nvSpPr>
      <xdr:spPr>
        <a:xfrm>
          <a:off x="3086744" y="6110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16739</xdr:rowOff>
    </xdr:from>
    <xdr:ext cx="405111" cy="259045"/>
    <xdr:sp macro="" textlink="">
      <xdr:nvSpPr>
        <xdr:cNvPr id="93" name="n_3aveValue有形固定資産減価償却率"/>
        <xdr:cNvSpPr txBox="1"/>
      </xdr:nvSpPr>
      <xdr:spPr>
        <a:xfrm>
          <a:off x="2324744" y="6103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145009</xdr:rowOff>
    </xdr:from>
    <xdr:ext cx="405111" cy="259045"/>
    <xdr:sp macro="" textlink="">
      <xdr:nvSpPr>
        <xdr:cNvPr id="94" name="n_4aveValue有形固定資産減価償却率"/>
        <xdr:cNvSpPr txBox="1"/>
      </xdr:nvSpPr>
      <xdr:spPr>
        <a:xfrm>
          <a:off x="1562744" y="6060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4885</xdr:rowOff>
    </xdr:from>
    <xdr:ext cx="405111" cy="259045"/>
    <xdr:sp macro="" textlink="">
      <xdr:nvSpPr>
        <xdr:cNvPr id="95" name="n_1mainValue有形固定資産減価償却率"/>
        <xdr:cNvSpPr txBox="1"/>
      </xdr:nvSpPr>
      <xdr:spPr>
        <a:xfrm>
          <a:off x="3836044" y="5577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122360</xdr:rowOff>
    </xdr:from>
    <xdr:ext cx="405111" cy="259045"/>
    <xdr:sp macro="" textlink="">
      <xdr:nvSpPr>
        <xdr:cNvPr id="96" name="n_2mainValue有形固定資産減価償却率"/>
        <xdr:cNvSpPr txBox="1"/>
      </xdr:nvSpPr>
      <xdr:spPr>
        <a:xfrm>
          <a:off x="3086744" y="5523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89975</xdr:rowOff>
    </xdr:from>
    <xdr:ext cx="405111" cy="259045"/>
    <xdr:sp macro="" textlink="">
      <xdr:nvSpPr>
        <xdr:cNvPr id="97" name="n_3mainValue有形固定資産減価償却率"/>
        <xdr:cNvSpPr txBox="1"/>
      </xdr:nvSpPr>
      <xdr:spPr>
        <a:xfrm>
          <a:off x="2324744" y="549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57590</xdr:rowOff>
    </xdr:from>
    <xdr:ext cx="405111" cy="259045"/>
    <xdr:sp macro="" textlink="">
      <xdr:nvSpPr>
        <xdr:cNvPr id="98" name="n_4mainValue有形固定資産減価償却率"/>
        <xdr:cNvSpPr txBox="1"/>
      </xdr:nvSpPr>
      <xdr:spPr>
        <a:xfrm>
          <a:off x="1562744" y="545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債務償還比率は類似団体平均を上回ってはいるものの、前年度と比較し、大きく減少している。主な要因としては、新規の普通建設事業を抑制してきたことが考えられる。 </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引き続き、債務償還比率が増加しないよう、市債発行額の縮減に取り組んでいく。 </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40979</xdr:rowOff>
    </xdr:from>
    <xdr:to>
      <xdr:col>76</xdr:col>
      <xdr:colOff>21589</xdr:colOff>
      <xdr:row>33</xdr:row>
      <xdr:rowOff>129081</xdr:rowOff>
    </xdr:to>
    <xdr:cxnSp macro="">
      <xdr:nvCxnSpPr>
        <xdr:cNvPr id="127" name="直線コネクタ 126"/>
        <xdr:cNvCxnSpPr/>
      </xdr:nvCxnSpPr>
      <xdr:spPr>
        <a:xfrm flipV="1">
          <a:off x="14793595" y="5441654"/>
          <a:ext cx="1269" cy="111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132908</xdr:rowOff>
    </xdr:from>
    <xdr:ext cx="560923" cy="259045"/>
    <xdr:sp macro="" textlink="">
      <xdr:nvSpPr>
        <xdr:cNvPr id="128" name="債務償還比率最小値テキスト"/>
        <xdr:cNvSpPr txBox="1"/>
      </xdr:nvSpPr>
      <xdr:spPr>
        <a:xfrm>
          <a:off x="14846300" y="656228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129081</xdr:rowOff>
    </xdr:from>
    <xdr:to>
      <xdr:col>76</xdr:col>
      <xdr:colOff>111125</xdr:colOff>
      <xdr:row>33</xdr:row>
      <xdr:rowOff>129081</xdr:rowOff>
    </xdr:to>
    <xdr:cxnSp macro="">
      <xdr:nvCxnSpPr>
        <xdr:cNvPr id="129" name="直線コネクタ 128"/>
        <xdr:cNvCxnSpPr/>
      </xdr:nvCxnSpPr>
      <xdr:spPr>
        <a:xfrm>
          <a:off x="14706600" y="655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159106</xdr:rowOff>
    </xdr:from>
    <xdr:ext cx="469744" cy="259045"/>
    <xdr:sp macro="" textlink="">
      <xdr:nvSpPr>
        <xdr:cNvPr id="130" name="債務償還比率最大値テキスト"/>
        <xdr:cNvSpPr txBox="1"/>
      </xdr:nvSpPr>
      <xdr:spPr>
        <a:xfrm>
          <a:off x="14846300" y="521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40979</xdr:rowOff>
    </xdr:from>
    <xdr:to>
      <xdr:col>76</xdr:col>
      <xdr:colOff>111125</xdr:colOff>
      <xdr:row>27</xdr:row>
      <xdr:rowOff>40979</xdr:rowOff>
    </xdr:to>
    <xdr:cxnSp macro="">
      <xdr:nvCxnSpPr>
        <xdr:cNvPr id="131" name="直線コネクタ 130"/>
        <xdr:cNvCxnSpPr/>
      </xdr:nvCxnSpPr>
      <xdr:spPr>
        <a:xfrm>
          <a:off x="14706600" y="5441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156530</xdr:rowOff>
    </xdr:from>
    <xdr:ext cx="469744" cy="259045"/>
    <xdr:sp macro="" textlink="">
      <xdr:nvSpPr>
        <xdr:cNvPr id="132" name="債務償還比率平均値テキスト"/>
        <xdr:cNvSpPr txBox="1"/>
      </xdr:nvSpPr>
      <xdr:spPr>
        <a:xfrm>
          <a:off x="14846300" y="5728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133653</xdr:rowOff>
    </xdr:from>
    <xdr:to>
      <xdr:col>76</xdr:col>
      <xdr:colOff>73025</xdr:colOff>
      <xdr:row>30</xdr:row>
      <xdr:rowOff>63803</xdr:rowOff>
    </xdr:to>
    <xdr:sp macro="" textlink="">
      <xdr:nvSpPr>
        <xdr:cNvPr id="133" name="フローチャート: 判断 132"/>
        <xdr:cNvSpPr/>
      </xdr:nvSpPr>
      <xdr:spPr>
        <a:xfrm>
          <a:off x="14744700" y="587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147638</xdr:rowOff>
    </xdr:from>
    <xdr:to>
      <xdr:col>72</xdr:col>
      <xdr:colOff>123825</xdr:colOff>
      <xdr:row>31</xdr:row>
      <xdr:rowOff>77788</xdr:rowOff>
    </xdr:to>
    <xdr:sp macro="" textlink="">
      <xdr:nvSpPr>
        <xdr:cNvPr id="134" name="フローチャート: 判断 133"/>
        <xdr:cNvSpPr/>
      </xdr:nvSpPr>
      <xdr:spPr>
        <a:xfrm>
          <a:off x="14033500" y="606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34361</xdr:rowOff>
    </xdr:from>
    <xdr:to>
      <xdr:col>68</xdr:col>
      <xdr:colOff>123825</xdr:colOff>
      <xdr:row>31</xdr:row>
      <xdr:rowOff>135961</xdr:rowOff>
    </xdr:to>
    <xdr:sp macro="" textlink="">
      <xdr:nvSpPr>
        <xdr:cNvPr id="135" name="フローチャート: 判断 134"/>
        <xdr:cNvSpPr/>
      </xdr:nvSpPr>
      <xdr:spPr>
        <a:xfrm>
          <a:off x="13271500" y="612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7493</xdr:rowOff>
    </xdr:from>
    <xdr:to>
      <xdr:col>64</xdr:col>
      <xdr:colOff>123825</xdr:colOff>
      <xdr:row>31</xdr:row>
      <xdr:rowOff>109093</xdr:rowOff>
    </xdr:to>
    <xdr:sp macro="" textlink="">
      <xdr:nvSpPr>
        <xdr:cNvPr id="136" name="フローチャート: 判断 135"/>
        <xdr:cNvSpPr/>
      </xdr:nvSpPr>
      <xdr:spPr>
        <a:xfrm>
          <a:off x="12509500" y="609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165869</xdr:rowOff>
    </xdr:from>
    <xdr:to>
      <xdr:col>60</xdr:col>
      <xdr:colOff>123825</xdr:colOff>
      <xdr:row>31</xdr:row>
      <xdr:rowOff>96019</xdr:rowOff>
    </xdr:to>
    <xdr:sp macro="" textlink="">
      <xdr:nvSpPr>
        <xdr:cNvPr id="137" name="フローチャート: 判断 136"/>
        <xdr:cNvSpPr/>
      </xdr:nvSpPr>
      <xdr:spPr>
        <a:xfrm>
          <a:off x="11747500" y="608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92894</xdr:rowOff>
    </xdr:from>
    <xdr:to>
      <xdr:col>76</xdr:col>
      <xdr:colOff>73025</xdr:colOff>
      <xdr:row>32</xdr:row>
      <xdr:rowOff>23044</xdr:rowOff>
    </xdr:to>
    <xdr:sp macro="" textlink="">
      <xdr:nvSpPr>
        <xdr:cNvPr id="143" name="楕円 142"/>
        <xdr:cNvSpPr/>
      </xdr:nvSpPr>
      <xdr:spPr>
        <a:xfrm>
          <a:off x="14744700" y="617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71321</xdr:rowOff>
    </xdr:from>
    <xdr:ext cx="469744" cy="259045"/>
    <xdr:sp macro="" textlink="">
      <xdr:nvSpPr>
        <xdr:cNvPr id="144" name="債務償還比率該当値テキスト"/>
        <xdr:cNvSpPr txBox="1"/>
      </xdr:nvSpPr>
      <xdr:spPr>
        <a:xfrm>
          <a:off x="14846300" y="615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136215</xdr:rowOff>
    </xdr:from>
    <xdr:to>
      <xdr:col>72</xdr:col>
      <xdr:colOff>123825</xdr:colOff>
      <xdr:row>34</xdr:row>
      <xdr:rowOff>66365</xdr:rowOff>
    </xdr:to>
    <xdr:sp macro="" textlink="">
      <xdr:nvSpPr>
        <xdr:cNvPr id="145" name="楕円 144"/>
        <xdr:cNvSpPr/>
      </xdr:nvSpPr>
      <xdr:spPr>
        <a:xfrm>
          <a:off x="14033500" y="656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143694</xdr:rowOff>
    </xdr:from>
    <xdr:to>
      <xdr:col>76</xdr:col>
      <xdr:colOff>22225</xdr:colOff>
      <xdr:row>34</xdr:row>
      <xdr:rowOff>15565</xdr:rowOff>
    </xdr:to>
    <xdr:cxnSp macro="">
      <xdr:nvCxnSpPr>
        <xdr:cNvPr id="146" name="直線コネクタ 145"/>
        <xdr:cNvCxnSpPr/>
      </xdr:nvCxnSpPr>
      <xdr:spPr>
        <a:xfrm flipV="1">
          <a:off x="14084300" y="6230169"/>
          <a:ext cx="711200" cy="38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46927</xdr:rowOff>
    </xdr:from>
    <xdr:to>
      <xdr:col>68</xdr:col>
      <xdr:colOff>123825</xdr:colOff>
      <xdr:row>34</xdr:row>
      <xdr:rowOff>148527</xdr:rowOff>
    </xdr:to>
    <xdr:sp macro="" textlink="">
      <xdr:nvSpPr>
        <xdr:cNvPr id="147" name="楕円 146"/>
        <xdr:cNvSpPr/>
      </xdr:nvSpPr>
      <xdr:spPr>
        <a:xfrm>
          <a:off x="13271500" y="664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15565</xdr:rowOff>
    </xdr:from>
    <xdr:to>
      <xdr:col>72</xdr:col>
      <xdr:colOff>73025</xdr:colOff>
      <xdr:row>34</xdr:row>
      <xdr:rowOff>97727</xdr:rowOff>
    </xdr:to>
    <xdr:cxnSp macro="">
      <xdr:nvCxnSpPr>
        <xdr:cNvPr id="148" name="直線コネクタ 147"/>
        <xdr:cNvCxnSpPr/>
      </xdr:nvCxnSpPr>
      <xdr:spPr>
        <a:xfrm flipV="1">
          <a:off x="13322300" y="6616390"/>
          <a:ext cx="762000" cy="8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21618</xdr:rowOff>
    </xdr:from>
    <xdr:to>
      <xdr:col>64</xdr:col>
      <xdr:colOff>123825</xdr:colOff>
      <xdr:row>34</xdr:row>
      <xdr:rowOff>123218</xdr:rowOff>
    </xdr:to>
    <xdr:sp macro="" textlink="">
      <xdr:nvSpPr>
        <xdr:cNvPr id="149" name="楕円 148"/>
        <xdr:cNvSpPr/>
      </xdr:nvSpPr>
      <xdr:spPr>
        <a:xfrm>
          <a:off x="12509500" y="662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72418</xdr:rowOff>
    </xdr:from>
    <xdr:to>
      <xdr:col>68</xdr:col>
      <xdr:colOff>73025</xdr:colOff>
      <xdr:row>34</xdr:row>
      <xdr:rowOff>97727</xdr:rowOff>
    </xdr:to>
    <xdr:cxnSp macro="">
      <xdr:nvCxnSpPr>
        <xdr:cNvPr id="150" name="直線コネクタ 149"/>
        <xdr:cNvCxnSpPr/>
      </xdr:nvCxnSpPr>
      <xdr:spPr>
        <a:xfrm>
          <a:off x="12560300" y="6673243"/>
          <a:ext cx="762000" cy="2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67606</xdr:rowOff>
    </xdr:from>
    <xdr:to>
      <xdr:col>60</xdr:col>
      <xdr:colOff>123825</xdr:colOff>
      <xdr:row>33</xdr:row>
      <xdr:rowOff>169207</xdr:rowOff>
    </xdr:to>
    <xdr:sp macro="" textlink="">
      <xdr:nvSpPr>
        <xdr:cNvPr id="151" name="楕円 150"/>
        <xdr:cNvSpPr/>
      </xdr:nvSpPr>
      <xdr:spPr>
        <a:xfrm>
          <a:off x="11747500" y="64969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118406</xdr:rowOff>
    </xdr:from>
    <xdr:to>
      <xdr:col>64</xdr:col>
      <xdr:colOff>73025</xdr:colOff>
      <xdr:row>34</xdr:row>
      <xdr:rowOff>72418</xdr:rowOff>
    </xdr:to>
    <xdr:cxnSp macro="">
      <xdr:nvCxnSpPr>
        <xdr:cNvPr id="152" name="直線コネクタ 151"/>
        <xdr:cNvCxnSpPr/>
      </xdr:nvCxnSpPr>
      <xdr:spPr>
        <a:xfrm>
          <a:off x="11798300" y="6547781"/>
          <a:ext cx="762000" cy="12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94315</xdr:rowOff>
    </xdr:from>
    <xdr:ext cx="469744" cy="259045"/>
    <xdr:sp macro="" textlink="">
      <xdr:nvSpPr>
        <xdr:cNvPr id="153" name="n_1aveValue債務償還比率"/>
        <xdr:cNvSpPr txBox="1"/>
      </xdr:nvSpPr>
      <xdr:spPr>
        <a:xfrm>
          <a:off x="13836727" y="583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152488</xdr:rowOff>
    </xdr:from>
    <xdr:ext cx="469744" cy="259045"/>
    <xdr:sp macro="" textlink="">
      <xdr:nvSpPr>
        <xdr:cNvPr id="154" name="n_2aveValue債務償還比率"/>
        <xdr:cNvSpPr txBox="1"/>
      </xdr:nvSpPr>
      <xdr:spPr>
        <a:xfrm>
          <a:off x="13087427" y="589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125620</xdr:rowOff>
    </xdr:from>
    <xdr:ext cx="469744" cy="259045"/>
    <xdr:sp macro="" textlink="">
      <xdr:nvSpPr>
        <xdr:cNvPr id="155" name="n_3aveValue債務償還比率"/>
        <xdr:cNvSpPr txBox="1"/>
      </xdr:nvSpPr>
      <xdr:spPr>
        <a:xfrm>
          <a:off x="12325427" y="586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112546</xdr:rowOff>
    </xdr:from>
    <xdr:ext cx="469744" cy="259045"/>
    <xdr:sp macro="" textlink="">
      <xdr:nvSpPr>
        <xdr:cNvPr id="156" name="n_4aveValue債務償還比率"/>
        <xdr:cNvSpPr txBox="1"/>
      </xdr:nvSpPr>
      <xdr:spPr>
        <a:xfrm>
          <a:off x="11563427" y="5856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57492</xdr:rowOff>
    </xdr:from>
    <xdr:ext cx="560923" cy="259045"/>
    <xdr:sp macro="" textlink="">
      <xdr:nvSpPr>
        <xdr:cNvPr id="157" name="n_1mainValue債務償還比率"/>
        <xdr:cNvSpPr txBox="1"/>
      </xdr:nvSpPr>
      <xdr:spPr>
        <a:xfrm>
          <a:off x="13791138" y="665831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139654</xdr:rowOff>
    </xdr:from>
    <xdr:ext cx="560923" cy="259045"/>
    <xdr:sp macro="" textlink="">
      <xdr:nvSpPr>
        <xdr:cNvPr id="158" name="n_2mainValue債務償還比率"/>
        <xdr:cNvSpPr txBox="1"/>
      </xdr:nvSpPr>
      <xdr:spPr>
        <a:xfrm>
          <a:off x="13041838" y="674047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114345</xdr:rowOff>
    </xdr:from>
    <xdr:ext cx="560923" cy="259045"/>
    <xdr:sp macro="" textlink="">
      <xdr:nvSpPr>
        <xdr:cNvPr id="159" name="n_3mainValue債務償還比率"/>
        <xdr:cNvSpPr txBox="1"/>
      </xdr:nvSpPr>
      <xdr:spPr>
        <a:xfrm>
          <a:off x="12279838" y="67151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33</xdr:row>
      <xdr:rowOff>160333</xdr:rowOff>
    </xdr:from>
    <xdr:ext cx="560923" cy="259045"/>
    <xdr:sp macro="" textlink="">
      <xdr:nvSpPr>
        <xdr:cNvPr id="160" name="n_4mainValue債務償還比率"/>
        <xdr:cNvSpPr txBox="1"/>
      </xdr:nvSpPr>
      <xdr:spPr>
        <a:xfrm>
          <a:off x="11517838" y="658970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千葉県大網白里市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48,679
48,017
58.08
17,887,291
16,947,118
882,713
10,643,691
15,615,683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104775</xdr:rowOff>
    </xdr:from>
    <xdr:to>
      <xdr:col>24</xdr:col>
      <xdr:colOff>62865</xdr:colOff>
      <xdr:row>42</xdr:row>
      <xdr:rowOff>5715</xdr:rowOff>
    </xdr:to>
    <xdr:cxnSp macro="">
      <xdr:nvCxnSpPr>
        <xdr:cNvPr id="57" name="直線コネクタ 56"/>
        <xdr:cNvCxnSpPr/>
      </xdr:nvCxnSpPr>
      <xdr:spPr>
        <a:xfrm flipV="1">
          <a:off x="4634865" y="593407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9542</xdr:rowOff>
    </xdr:from>
    <xdr:ext cx="405111" cy="259045"/>
    <xdr:sp macro="" textlink="">
      <xdr:nvSpPr>
        <xdr:cNvPr id="58" name="【道路】&#10;有形固定資産減価償却率最小値テキスト"/>
        <xdr:cNvSpPr txBox="1"/>
      </xdr:nvSpPr>
      <xdr:spPr>
        <a:xfrm>
          <a:off x="4673600" y="721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5715</xdr:rowOff>
    </xdr:from>
    <xdr:to>
      <xdr:col>24</xdr:col>
      <xdr:colOff>152400</xdr:colOff>
      <xdr:row>42</xdr:row>
      <xdr:rowOff>5715</xdr:rowOff>
    </xdr:to>
    <xdr:cxnSp macro="">
      <xdr:nvCxnSpPr>
        <xdr:cNvPr id="59" name="直線コネクタ 58"/>
        <xdr:cNvCxnSpPr/>
      </xdr:nvCxnSpPr>
      <xdr:spPr>
        <a:xfrm>
          <a:off x="4546600" y="720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51452</xdr:rowOff>
    </xdr:from>
    <xdr:ext cx="405111" cy="259045"/>
    <xdr:sp macro="" textlink="">
      <xdr:nvSpPr>
        <xdr:cNvPr id="60" name="【道路】&#10;有形固定資産減価償却率最大値テキスト"/>
        <xdr:cNvSpPr txBox="1"/>
      </xdr:nvSpPr>
      <xdr:spPr>
        <a:xfrm>
          <a:off x="4673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104775</xdr:rowOff>
    </xdr:from>
    <xdr:to>
      <xdr:col>24</xdr:col>
      <xdr:colOff>152400</xdr:colOff>
      <xdr:row>34</xdr:row>
      <xdr:rowOff>104775</xdr:rowOff>
    </xdr:to>
    <xdr:cxnSp macro="">
      <xdr:nvCxnSpPr>
        <xdr:cNvPr id="61" name="直線コネクタ 60"/>
        <xdr:cNvCxnSpPr/>
      </xdr:nvCxnSpPr>
      <xdr:spPr>
        <a:xfrm>
          <a:off x="4546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131462</xdr:rowOff>
    </xdr:from>
    <xdr:ext cx="405111" cy="259045"/>
    <xdr:sp macro="" textlink="">
      <xdr:nvSpPr>
        <xdr:cNvPr id="62" name="【道路】&#10;有形固定資産減価償却率平均値テキスト"/>
        <xdr:cNvSpPr txBox="1"/>
      </xdr:nvSpPr>
      <xdr:spPr>
        <a:xfrm>
          <a:off x="4673600" y="647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153035</xdr:rowOff>
    </xdr:from>
    <xdr:to>
      <xdr:col>24</xdr:col>
      <xdr:colOff>114300</xdr:colOff>
      <xdr:row>38</xdr:row>
      <xdr:rowOff>83185</xdr:rowOff>
    </xdr:to>
    <xdr:sp macro="" textlink="">
      <xdr:nvSpPr>
        <xdr:cNvPr id="63" name="フローチャート: 判断 62"/>
        <xdr:cNvSpPr/>
      </xdr:nvSpPr>
      <xdr:spPr>
        <a:xfrm>
          <a:off x="4584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137795</xdr:rowOff>
    </xdr:from>
    <xdr:to>
      <xdr:col>24</xdr:col>
      <xdr:colOff>114300</xdr:colOff>
      <xdr:row>36</xdr:row>
      <xdr:rowOff>67945</xdr:rowOff>
    </xdr:to>
    <xdr:sp macro="" textlink="">
      <xdr:nvSpPr>
        <xdr:cNvPr id="73" name="楕円 72"/>
        <xdr:cNvSpPr/>
      </xdr:nvSpPr>
      <xdr:spPr>
        <a:xfrm>
          <a:off x="45847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160672</xdr:rowOff>
    </xdr:from>
    <xdr:ext cx="405111" cy="259045"/>
    <xdr:sp macro="" textlink="">
      <xdr:nvSpPr>
        <xdr:cNvPr id="74" name="【道路】&#10;有形固定資産減価償却率該当値テキスト"/>
        <xdr:cNvSpPr txBox="1"/>
      </xdr:nvSpPr>
      <xdr:spPr>
        <a:xfrm>
          <a:off x="4673600"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137795</xdr:rowOff>
    </xdr:from>
    <xdr:to>
      <xdr:col>20</xdr:col>
      <xdr:colOff>38100</xdr:colOff>
      <xdr:row>36</xdr:row>
      <xdr:rowOff>67945</xdr:rowOff>
    </xdr:to>
    <xdr:sp macro="" textlink="">
      <xdr:nvSpPr>
        <xdr:cNvPr id="75" name="楕円 74"/>
        <xdr:cNvSpPr/>
      </xdr:nvSpPr>
      <xdr:spPr>
        <a:xfrm>
          <a:off x="37465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17145</xdr:rowOff>
    </xdr:from>
    <xdr:to>
      <xdr:col>24</xdr:col>
      <xdr:colOff>63500</xdr:colOff>
      <xdr:row>36</xdr:row>
      <xdr:rowOff>17145</xdr:rowOff>
    </xdr:to>
    <xdr:cxnSp macro="">
      <xdr:nvCxnSpPr>
        <xdr:cNvPr id="76" name="直線コネクタ 75"/>
        <xdr:cNvCxnSpPr/>
      </xdr:nvCxnSpPr>
      <xdr:spPr>
        <a:xfrm>
          <a:off x="3797300" y="61893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95885</xdr:rowOff>
    </xdr:from>
    <xdr:to>
      <xdr:col>15</xdr:col>
      <xdr:colOff>101600</xdr:colOff>
      <xdr:row>36</xdr:row>
      <xdr:rowOff>26035</xdr:rowOff>
    </xdr:to>
    <xdr:sp macro="" textlink="">
      <xdr:nvSpPr>
        <xdr:cNvPr id="77" name="楕円 76"/>
        <xdr:cNvSpPr/>
      </xdr:nvSpPr>
      <xdr:spPr>
        <a:xfrm>
          <a:off x="2857500" y="6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146685</xdr:rowOff>
    </xdr:from>
    <xdr:to>
      <xdr:col>19</xdr:col>
      <xdr:colOff>177800</xdr:colOff>
      <xdr:row>36</xdr:row>
      <xdr:rowOff>17145</xdr:rowOff>
    </xdr:to>
    <xdr:cxnSp macro="">
      <xdr:nvCxnSpPr>
        <xdr:cNvPr id="78" name="直線コネクタ 77"/>
        <xdr:cNvCxnSpPr/>
      </xdr:nvCxnSpPr>
      <xdr:spPr>
        <a:xfrm>
          <a:off x="2908300" y="61474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55880</xdr:rowOff>
    </xdr:from>
    <xdr:to>
      <xdr:col>10</xdr:col>
      <xdr:colOff>165100</xdr:colOff>
      <xdr:row>35</xdr:row>
      <xdr:rowOff>157480</xdr:rowOff>
    </xdr:to>
    <xdr:sp macro="" textlink="">
      <xdr:nvSpPr>
        <xdr:cNvPr id="79" name="楕円 78"/>
        <xdr:cNvSpPr/>
      </xdr:nvSpPr>
      <xdr:spPr>
        <a:xfrm>
          <a:off x="1968500" y="60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106680</xdr:rowOff>
    </xdr:from>
    <xdr:to>
      <xdr:col>15</xdr:col>
      <xdr:colOff>50800</xdr:colOff>
      <xdr:row>35</xdr:row>
      <xdr:rowOff>146685</xdr:rowOff>
    </xdr:to>
    <xdr:cxnSp macro="">
      <xdr:nvCxnSpPr>
        <xdr:cNvPr id="80" name="直線コネクタ 79"/>
        <xdr:cNvCxnSpPr/>
      </xdr:nvCxnSpPr>
      <xdr:spPr>
        <a:xfrm>
          <a:off x="2019300" y="61074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19685</xdr:rowOff>
    </xdr:from>
    <xdr:to>
      <xdr:col>6</xdr:col>
      <xdr:colOff>38100</xdr:colOff>
      <xdr:row>35</xdr:row>
      <xdr:rowOff>121285</xdr:rowOff>
    </xdr:to>
    <xdr:sp macro="" textlink="">
      <xdr:nvSpPr>
        <xdr:cNvPr id="81" name="楕円 80"/>
        <xdr:cNvSpPr/>
      </xdr:nvSpPr>
      <xdr:spPr>
        <a:xfrm>
          <a:off x="1079500" y="60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70485</xdr:rowOff>
    </xdr:from>
    <xdr:to>
      <xdr:col>10</xdr:col>
      <xdr:colOff>114300</xdr:colOff>
      <xdr:row>35</xdr:row>
      <xdr:rowOff>106680</xdr:rowOff>
    </xdr:to>
    <xdr:cxnSp macro="">
      <xdr:nvCxnSpPr>
        <xdr:cNvPr id="82" name="直線コネクタ 81"/>
        <xdr:cNvCxnSpPr/>
      </xdr:nvCxnSpPr>
      <xdr:spPr>
        <a:xfrm>
          <a:off x="1130300" y="60712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26687</xdr:rowOff>
    </xdr:from>
    <xdr:ext cx="405111" cy="259045"/>
    <xdr:sp macro="" textlink="">
      <xdr:nvSpPr>
        <xdr:cNvPr id="85" name="n_3aveValue【道路】&#10;有形固定資産減価償却率"/>
        <xdr:cNvSpPr txBox="1"/>
      </xdr:nvSpPr>
      <xdr:spPr>
        <a:xfrm>
          <a:off x="1816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xdr:rowOff>
    </xdr:from>
    <xdr:ext cx="405111" cy="259045"/>
    <xdr:sp macro="" textlink="">
      <xdr:nvSpPr>
        <xdr:cNvPr id="86" name="n_4aveValue【道路】&#10;有形固定資産減価償却率"/>
        <xdr:cNvSpPr txBox="1"/>
      </xdr:nvSpPr>
      <xdr:spPr>
        <a:xfrm>
          <a:off x="927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84472</xdr:rowOff>
    </xdr:from>
    <xdr:ext cx="405111" cy="259045"/>
    <xdr:sp macro="" textlink="">
      <xdr:nvSpPr>
        <xdr:cNvPr id="87" name="n_1mainValue【道路】&#10;有形固定資産減価償却率"/>
        <xdr:cNvSpPr txBox="1"/>
      </xdr:nvSpPr>
      <xdr:spPr>
        <a:xfrm>
          <a:off x="35820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42562</xdr:rowOff>
    </xdr:from>
    <xdr:ext cx="405111" cy="259045"/>
    <xdr:sp macro="" textlink="">
      <xdr:nvSpPr>
        <xdr:cNvPr id="88" name="n_2mainValue【道路】&#10;有形固定資産減価償却率"/>
        <xdr:cNvSpPr txBox="1"/>
      </xdr:nvSpPr>
      <xdr:spPr>
        <a:xfrm>
          <a:off x="2705744" y="587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2557</xdr:rowOff>
    </xdr:from>
    <xdr:ext cx="405111" cy="259045"/>
    <xdr:sp macro="" textlink="">
      <xdr:nvSpPr>
        <xdr:cNvPr id="89" name="n_3mainValue【道路】&#10;有形固定資産減価償却率"/>
        <xdr:cNvSpPr txBox="1"/>
      </xdr:nvSpPr>
      <xdr:spPr>
        <a:xfrm>
          <a:off x="1816744" y="58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137812</xdr:rowOff>
    </xdr:from>
    <xdr:ext cx="405111" cy="259045"/>
    <xdr:sp macro="" textlink="">
      <xdr:nvSpPr>
        <xdr:cNvPr id="90" name="n_4mainValue【道路】&#10;有形固定資産減価償却率"/>
        <xdr:cNvSpPr txBox="1"/>
      </xdr:nvSpPr>
      <xdr:spPr>
        <a:xfrm>
          <a:off x="927744" y="579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18002</xdr:rowOff>
    </xdr:from>
    <xdr:to>
      <xdr:col>54</xdr:col>
      <xdr:colOff>189865</xdr:colOff>
      <xdr:row>41</xdr:row>
      <xdr:rowOff>112795</xdr:rowOff>
    </xdr:to>
    <xdr:cxnSp macro="">
      <xdr:nvCxnSpPr>
        <xdr:cNvPr id="114" name="直線コネクタ 113"/>
        <xdr:cNvCxnSpPr/>
      </xdr:nvCxnSpPr>
      <xdr:spPr>
        <a:xfrm flipV="1">
          <a:off x="10476865" y="5675852"/>
          <a:ext cx="0" cy="146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116622</xdr:rowOff>
    </xdr:from>
    <xdr:ext cx="469744" cy="259045"/>
    <xdr:sp macro="" textlink="">
      <xdr:nvSpPr>
        <xdr:cNvPr id="115" name="【道路】&#10;一人当たり延長最小値テキスト"/>
        <xdr:cNvSpPr txBox="1"/>
      </xdr:nvSpPr>
      <xdr:spPr>
        <a:xfrm>
          <a:off x="10515600" y="714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112795</xdr:rowOff>
    </xdr:from>
    <xdr:to>
      <xdr:col>55</xdr:col>
      <xdr:colOff>88900</xdr:colOff>
      <xdr:row>41</xdr:row>
      <xdr:rowOff>112795</xdr:rowOff>
    </xdr:to>
    <xdr:cxnSp macro="">
      <xdr:nvCxnSpPr>
        <xdr:cNvPr id="116" name="直線コネクタ 115"/>
        <xdr:cNvCxnSpPr/>
      </xdr:nvCxnSpPr>
      <xdr:spPr>
        <a:xfrm>
          <a:off x="10388600" y="714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136129</xdr:rowOff>
    </xdr:from>
    <xdr:ext cx="534377" cy="259045"/>
    <xdr:sp macro="" textlink="">
      <xdr:nvSpPr>
        <xdr:cNvPr id="117" name="【道路】&#10;一人当たり延長最大値テキスト"/>
        <xdr:cNvSpPr txBox="1"/>
      </xdr:nvSpPr>
      <xdr:spPr>
        <a:xfrm>
          <a:off x="10515600" y="545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18002</xdr:rowOff>
    </xdr:from>
    <xdr:to>
      <xdr:col>55</xdr:col>
      <xdr:colOff>88900</xdr:colOff>
      <xdr:row>33</xdr:row>
      <xdr:rowOff>18002</xdr:rowOff>
    </xdr:to>
    <xdr:cxnSp macro="">
      <xdr:nvCxnSpPr>
        <xdr:cNvPr id="118" name="直線コネクタ 117"/>
        <xdr:cNvCxnSpPr/>
      </xdr:nvCxnSpPr>
      <xdr:spPr>
        <a:xfrm>
          <a:off x="10388600" y="567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60965</xdr:rowOff>
    </xdr:from>
    <xdr:ext cx="534377" cy="259045"/>
    <xdr:sp macro="" textlink="">
      <xdr:nvSpPr>
        <xdr:cNvPr id="119" name="【道路】&#10;一人当たり延長平均値テキスト"/>
        <xdr:cNvSpPr txBox="1"/>
      </xdr:nvSpPr>
      <xdr:spPr>
        <a:xfrm>
          <a:off x="10515600" y="6747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38088</xdr:rowOff>
    </xdr:from>
    <xdr:to>
      <xdr:col>55</xdr:col>
      <xdr:colOff>50800</xdr:colOff>
      <xdr:row>40</xdr:row>
      <xdr:rowOff>139688</xdr:rowOff>
    </xdr:to>
    <xdr:sp macro="" textlink="">
      <xdr:nvSpPr>
        <xdr:cNvPr id="120" name="フローチャート: 判断 119"/>
        <xdr:cNvSpPr/>
      </xdr:nvSpPr>
      <xdr:spPr>
        <a:xfrm>
          <a:off x="10426700" y="689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3988</xdr:rowOff>
    </xdr:from>
    <xdr:to>
      <xdr:col>50</xdr:col>
      <xdr:colOff>165100</xdr:colOff>
      <xdr:row>39</xdr:row>
      <xdr:rowOff>105588</xdr:rowOff>
    </xdr:to>
    <xdr:sp macro="" textlink="">
      <xdr:nvSpPr>
        <xdr:cNvPr id="121" name="フローチャート: 判断 120"/>
        <xdr:cNvSpPr/>
      </xdr:nvSpPr>
      <xdr:spPr>
        <a:xfrm>
          <a:off x="9588500" y="66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12694</xdr:rowOff>
    </xdr:from>
    <xdr:to>
      <xdr:col>46</xdr:col>
      <xdr:colOff>38100</xdr:colOff>
      <xdr:row>39</xdr:row>
      <xdr:rowOff>114294</xdr:rowOff>
    </xdr:to>
    <xdr:sp macro="" textlink="">
      <xdr:nvSpPr>
        <xdr:cNvPr id="122" name="フローチャート: 判断 121"/>
        <xdr:cNvSpPr/>
      </xdr:nvSpPr>
      <xdr:spPr>
        <a:xfrm>
          <a:off x="8699500" y="669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31000</xdr:rowOff>
    </xdr:from>
    <xdr:to>
      <xdr:col>41</xdr:col>
      <xdr:colOff>101600</xdr:colOff>
      <xdr:row>39</xdr:row>
      <xdr:rowOff>132600</xdr:rowOff>
    </xdr:to>
    <xdr:sp macro="" textlink="">
      <xdr:nvSpPr>
        <xdr:cNvPr id="123" name="フローチャート: 判断 122"/>
        <xdr:cNvSpPr/>
      </xdr:nvSpPr>
      <xdr:spPr>
        <a:xfrm>
          <a:off x="7810500" y="671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57880</xdr:rowOff>
    </xdr:from>
    <xdr:to>
      <xdr:col>36</xdr:col>
      <xdr:colOff>165100</xdr:colOff>
      <xdr:row>39</xdr:row>
      <xdr:rowOff>159480</xdr:rowOff>
    </xdr:to>
    <xdr:sp macro="" textlink="">
      <xdr:nvSpPr>
        <xdr:cNvPr id="124" name="フローチャート: 判断 123"/>
        <xdr:cNvSpPr/>
      </xdr:nvSpPr>
      <xdr:spPr>
        <a:xfrm>
          <a:off x="6921500" y="674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86513</xdr:rowOff>
    </xdr:from>
    <xdr:to>
      <xdr:col>55</xdr:col>
      <xdr:colOff>50800</xdr:colOff>
      <xdr:row>41</xdr:row>
      <xdr:rowOff>16663</xdr:rowOff>
    </xdr:to>
    <xdr:sp macro="" textlink="">
      <xdr:nvSpPr>
        <xdr:cNvPr id="130" name="楕円 129"/>
        <xdr:cNvSpPr/>
      </xdr:nvSpPr>
      <xdr:spPr>
        <a:xfrm>
          <a:off x="10426700" y="694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64940</xdr:rowOff>
    </xdr:from>
    <xdr:ext cx="534377" cy="259045"/>
    <xdr:sp macro="" textlink="">
      <xdr:nvSpPr>
        <xdr:cNvPr id="131" name="【道路】&#10;一人当たり延長該当値テキスト"/>
        <xdr:cNvSpPr txBox="1"/>
      </xdr:nvSpPr>
      <xdr:spPr>
        <a:xfrm>
          <a:off x="10515600" y="692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88094</xdr:rowOff>
    </xdr:from>
    <xdr:to>
      <xdr:col>50</xdr:col>
      <xdr:colOff>165100</xdr:colOff>
      <xdr:row>41</xdr:row>
      <xdr:rowOff>18244</xdr:rowOff>
    </xdr:to>
    <xdr:sp macro="" textlink="">
      <xdr:nvSpPr>
        <xdr:cNvPr id="132" name="楕円 131"/>
        <xdr:cNvSpPr/>
      </xdr:nvSpPr>
      <xdr:spPr>
        <a:xfrm>
          <a:off x="9588500" y="694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137313</xdr:rowOff>
    </xdr:from>
    <xdr:to>
      <xdr:col>55</xdr:col>
      <xdr:colOff>0</xdr:colOff>
      <xdr:row>40</xdr:row>
      <xdr:rowOff>138894</xdr:rowOff>
    </xdr:to>
    <xdr:cxnSp macro="">
      <xdr:nvCxnSpPr>
        <xdr:cNvPr id="133" name="直線コネクタ 132"/>
        <xdr:cNvCxnSpPr/>
      </xdr:nvCxnSpPr>
      <xdr:spPr>
        <a:xfrm flipV="1">
          <a:off x="9639300" y="6995313"/>
          <a:ext cx="8382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89351</xdr:rowOff>
    </xdr:from>
    <xdr:to>
      <xdr:col>46</xdr:col>
      <xdr:colOff>38100</xdr:colOff>
      <xdr:row>41</xdr:row>
      <xdr:rowOff>19501</xdr:rowOff>
    </xdr:to>
    <xdr:sp macro="" textlink="">
      <xdr:nvSpPr>
        <xdr:cNvPr id="134" name="楕円 133"/>
        <xdr:cNvSpPr/>
      </xdr:nvSpPr>
      <xdr:spPr>
        <a:xfrm>
          <a:off x="8699500" y="694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138894</xdr:rowOff>
    </xdr:from>
    <xdr:to>
      <xdr:col>50</xdr:col>
      <xdr:colOff>114300</xdr:colOff>
      <xdr:row>40</xdr:row>
      <xdr:rowOff>140151</xdr:rowOff>
    </xdr:to>
    <xdr:cxnSp macro="">
      <xdr:nvCxnSpPr>
        <xdr:cNvPr id="135" name="直線コネクタ 134"/>
        <xdr:cNvCxnSpPr/>
      </xdr:nvCxnSpPr>
      <xdr:spPr>
        <a:xfrm flipV="1">
          <a:off x="8750300" y="6996894"/>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92228</xdr:rowOff>
    </xdr:from>
    <xdr:to>
      <xdr:col>41</xdr:col>
      <xdr:colOff>101600</xdr:colOff>
      <xdr:row>41</xdr:row>
      <xdr:rowOff>22378</xdr:rowOff>
    </xdr:to>
    <xdr:sp macro="" textlink="">
      <xdr:nvSpPr>
        <xdr:cNvPr id="136" name="楕円 135"/>
        <xdr:cNvSpPr/>
      </xdr:nvSpPr>
      <xdr:spPr>
        <a:xfrm>
          <a:off x="7810500" y="69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140151</xdr:rowOff>
    </xdr:from>
    <xdr:to>
      <xdr:col>45</xdr:col>
      <xdr:colOff>177800</xdr:colOff>
      <xdr:row>40</xdr:row>
      <xdr:rowOff>143028</xdr:rowOff>
    </xdr:to>
    <xdr:cxnSp macro="">
      <xdr:nvCxnSpPr>
        <xdr:cNvPr id="137" name="直線コネクタ 136"/>
        <xdr:cNvCxnSpPr/>
      </xdr:nvCxnSpPr>
      <xdr:spPr>
        <a:xfrm flipV="1">
          <a:off x="7861300" y="6998151"/>
          <a:ext cx="889000" cy="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95694</xdr:rowOff>
    </xdr:from>
    <xdr:to>
      <xdr:col>36</xdr:col>
      <xdr:colOff>165100</xdr:colOff>
      <xdr:row>41</xdr:row>
      <xdr:rowOff>25844</xdr:rowOff>
    </xdr:to>
    <xdr:sp macro="" textlink="">
      <xdr:nvSpPr>
        <xdr:cNvPr id="138" name="楕円 137"/>
        <xdr:cNvSpPr/>
      </xdr:nvSpPr>
      <xdr:spPr>
        <a:xfrm>
          <a:off x="6921500" y="695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143028</xdr:rowOff>
    </xdr:from>
    <xdr:to>
      <xdr:col>41</xdr:col>
      <xdr:colOff>50800</xdr:colOff>
      <xdr:row>40</xdr:row>
      <xdr:rowOff>146494</xdr:rowOff>
    </xdr:to>
    <xdr:cxnSp macro="">
      <xdr:nvCxnSpPr>
        <xdr:cNvPr id="139" name="直線コネクタ 138"/>
        <xdr:cNvCxnSpPr/>
      </xdr:nvCxnSpPr>
      <xdr:spPr>
        <a:xfrm flipV="1">
          <a:off x="6972300" y="7001028"/>
          <a:ext cx="889000" cy="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122115</xdr:rowOff>
    </xdr:from>
    <xdr:ext cx="534377" cy="259045"/>
    <xdr:sp macro="" textlink="">
      <xdr:nvSpPr>
        <xdr:cNvPr id="140" name="n_1aveValue【道路】&#10;一人当たり延長"/>
        <xdr:cNvSpPr txBox="1"/>
      </xdr:nvSpPr>
      <xdr:spPr>
        <a:xfrm>
          <a:off x="9359411" y="646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130821</xdr:rowOff>
    </xdr:from>
    <xdr:ext cx="534377" cy="259045"/>
    <xdr:sp macro="" textlink="">
      <xdr:nvSpPr>
        <xdr:cNvPr id="141" name="n_2aveValue【道路】&#10;一人当たり延長"/>
        <xdr:cNvSpPr txBox="1"/>
      </xdr:nvSpPr>
      <xdr:spPr>
        <a:xfrm>
          <a:off x="8483111" y="647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149127</xdr:rowOff>
    </xdr:from>
    <xdr:ext cx="534377" cy="259045"/>
    <xdr:sp macro="" textlink="">
      <xdr:nvSpPr>
        <xdr:cNvPr id="142" name="n_3aveValue【道路】&#10;一人当たり延長"/>
        <xdr:cNvSpPr txBox="1"/>
      </xdr:nvSpPr>
      <xdr:spPr>
        <a:xfrm>
          <a:off x="7594111" y="649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4557</xdr:rowOff>
    </xdr:from>
    <xdr:ext cx="534377" cy="259045"/>
    <xdr:sp macro="" textlink="">
      <xdr:nvSpPr>
        <xdr:cNvPr id="143" name="n_4aveValue【道路】&#10;一人当たり延長"/>
        <xdr:cNvSpPr txBox="1"/>
      </xdr:nvSpPr>
      <xdr:spPr>
        <a:xfrm>
          <a:off x="6705111" y="651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9371</xdr:rowOff>
    </xdr:from>
    <xdr:ext cx="534377" cy="259045"/>
    <xdr:sp macro="" textlink="">
      <xdr:nvSpPr>
        <xdr:cNvPr id="144" name="n_1mainValue【道路】&#10;一人当たり延長"/>
        <xdr:cNvSpPr txBox="1"/>
      </xdr:nvSpPr>
      <xdr:spPr>
        <a:xfrm>
          <a:off x="9359411" y="703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10628</xdr:rowOff>
    </xdr:from>
    <xdr:ext cx="534377" cy="259045"/>
    <xdr:sp macro="" textlink="">
      <xdr:nvSpPr>
        <xdr:cNvPr id="145" name="n_2mainValue【道路】&#10;一人当たり延長"/>
        <xdr:cNvSpPr txBox="1"/>
      </xdr:nvSpPr>
      <xdr:spPr>
        <a:xfrm>
          <a:off x="8483111" y="704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13505</xdr:rowOff>
    </xdr:from>
    <xdr:ext cx="534377" cy="259045"/>
    <xdr:sp macro="" textlink="">
      <xdr:nvSpPr>
        <xdr:cNvPr id="146" name="n_3mainValue【道路】&#10;一人当たり延長"/>
        <xdr:cNvSpPr txBox="1"/>
      </xdr:nvSpPr>
      <xdr:spPr>
        <a:xfrm>
          <a:off x="7594111" y="704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16971</xdr:rowOff>
    </xdr:from>
    <xdr:ext cx="534377" cy="259045"/>
    <xdr:sp macro="" textlink="">
      <xdr:nvSpPr>
        <xdr:cNvPr id="147" name="n_4mainValue【道路】&#10;一人当たり延長"/>
        <xdr:cNvSpPr txBox="1"/>
      </xdr:nvSpPr>
      <xdr:spPr>
        <a:xfrm>
          <a:off x="6705111" y="704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76744</xdr:rowOff>
    </xdr:to>
    <xdr:cxnSp macro="">
      <xdr:nvCxnSpPr>
        <xdr:cNvPr id="173" name="直線コネクタ 172"/>
        <xdr:cNvCxnSpPr/>
      </xdr:nvCxnSpPr>
      <xdr:spPr>
        <a:xfrm flipV="1">
          <a:off x="4634865" y="9524456"/>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80571</xdr:rowOff>
    </xdr:from>
    <xdr:ext cx="405111" cy="259045"/>
    <xdr:sp macro="" textlink="">
      <xdr:nvSpPr>
        <xdr:cNvPr id="174" name="【橋りょう・トンネル】&#10;有形固定資産減価償却率最小値テキスト"/>
        <xdr:cNvSpPr txBox="1"/>
      </xdr:nvSpPr>
      <xdr:spPr>
        <a:xfrm>
          <a:off x="4673600" y="1105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76744</xdr:rowOff>
    </xdr:from>
    <xdr:to>
      <xdr:col>24</xdr:col>
      <xdr:colOff>152400</xdr:colOff>
      <xdr:row>64</xdr:row>
      <xdr:rowOff>76744</xdr:rowOff>
    </xdr:to>
    <xdr:cxnSp macro="">
      <xdr:nvCxnSpPr>
        <xdr:cNvPr id="175" name="直線コネクタ 174"/>
        <xdr:cNvCxnSpPr/>
      </xdr:nvCxnSpPr>
      <xdr:spPr>
        <a:xfrm>
          <a:off x="4546600" y="1104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6" name="【橋りょう・トンネル】&#10;有形固定資産減価償却率最大値テキスト"/>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7" name="直線コネクタ 176"/>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78" name="【橋りょう・トンネル】&#10;有形固定資産減価償却率平均値テキスト"/>
        <xdr:cNvSpPr txBox="1"/>
      </xdr:nvSpPr>
      <xdr:spPr>
        <a:xfrm>
          <a:off x="4673600" y="1037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80" name="フローチャート: 判断 179"/>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81" name="フローチャート: 判断 180"/>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2" name="フローチャート: 判断 181"/>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3" name="フローチャート: 判断 182"/>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27577</xdr:rowOff>
    </xdr:from>
    <xdr:to>
      <xdr:col>24</xdr:col>
      <xdr:colOff>114300</xdr:colOff>
      <xdr:row>57</xdr:row>
      <xdr:rowOff>129177</xdr:rowOff>
    </xdr:to>
    <xdr:sp macro="" textlink="">
      <xdr:nvSpPr>
        <xdr:cNvPr id="189" name="楕円 188"/>
        <xdr:cNvSpPr/>
      </xdr:nvSpPr>
      <xdr:spPr>
        <a:xfrm>
          <a:off x="4584700" y="980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50454</xdr:rowOff>
    </xdr:from>
    <xdr:ext cx="405111" cy="259045"/>
    <xdr:sp macro="" textlink="">
      <xdr:nvSpPr>
        <xdr:cNvPr id="190" name="【橋りょう・トンネル】&#10;有形固定資産減価償却率該当値テキスト"/>
        <xdr:cNvSpPr txBox="1"/>
      </xdr:nvSpPr>
      <xdr:spPr>
        <a:xfrm>
          <a:off x="4673600" y="965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27577</xdr:rowOff>
    </xdr:from>
    <xdr:to>
      <xdr:col>20</xdr:col>
      <xdr:colOff>38100</xdr:colOff>
      <xdr:row>57</xdr:row>
      <xdr:rowOff>129177</xdr:rowOff>
    </xdr:to>
    <xdr:sp macro="" textlink="">
      <xdr:nvSpPr>
        <xdr:cNvPr id="191" name="楕円 190"/>
        <xdr:cNvSpPr/>
      </xdr:nvSpPr>
      <xdr:spPr>
        <a:xfrm>
          <a:off x="3746500" y="980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78377</xdr:rowOff>
    </xdr:from>
    <xdr:to>
      <xdr:col>24</xdr:col>
      <xdr:colOff>63500</xdr:colOff>
      <xdr:row>57</xdr:row>
      <xdr:rowOff>78377</xdr:rowOff>
    </xdr:to>
    <xdr:cxnSp macro="">
      <xdr:nvCxnSpPr>
        <xdr:cNvPr id="192" name="直線コネクタ 191"/>
        <xdr:cNvCxnSpPr/>
      </xdr:nvCxnSpPr>
      <xdr:spPr>
        <a:xfrm>
          <a:off x="3797300" y="98510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164737</xdr:rowOff>
    </xdr:from>
    <xdr:to>
      <xdr:col>15</xdr:col>
      <xdr:colOff>101600</xdr:colOff>
      <xdr:row>57</xdr:row>
      <xdr:rowOff>94887</xdr:rowOff>
    </xdr:to>
    <xdr:sp macro="" textlink="">
      <xdr:nvSpPr>
        <xdr:cNvPr id="193" name="楕円 192"/>
        <xdr:cNvSpPr/>
      </xdr:nvSpPr>
      <xdr:spPr>
        <a:xfrm>
          <a:off x="2857500" y="976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44087</xdr:rowOff>
    </xdr:from>
    <xdr:to>
      <xdr:col>19</xdr:col>
      <xdr:colOff>177800</xdr:colOff>
      <xdr:row>57</xdr:row>
      <xdr:rowOff>78377</xdr:rowOff>
    </xdr:to>
    <xdr:cxnSp macro="">
      <xdr:nvCxnSpPr>
        <xdr:cNvPr id="194" name="直線コネクタ 193"/>
        <xdr:cNvCxnSpPr/>
      </xdr:nvCxnSpPr>
      <xdr:spPr>
        <a:xfrm>
          <a:off x="2908300" y="981673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132080</xdr:rowOff>
    </xdr:from>
    <xdr:to>
      <xdr:col>10</xdr:col>
      <xdr:colOff>165100</xdr:colOff>
      <xdr:row>57</xdr:row>
      <xdr:rowOff>62230</xdr:rowOff>
    </xdr:to>
    <xdr:sp macro="" textlink="">
      <xdr:nvSpPr>
        <xdr:cNvPr id="195" name="楕円 194"/>
        <xdr:cNvSpPr/>
      </xdr:nvSpPr>
      <xdr:spPr>
        <a:xfrm>
          <a:off x="1968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11430</xdr:rowOff>
    </xdr:from>
    <xdr:to>
      <xdr:col>15</xdr:col>
      <xdr:colOff>50800</xdr:colOff>
      <xdr:row>57</xdr:row>
      <xdr:rowOff>44087</xdr:rowOff>
    </xdr:to>
    <xdr:cxnSp macro="">
      <xdr:nvCxnSpPr>
        <xdr:cNvPr id="196" name="直線コネクタ 195"/>
        <xdr:cNvCxnSpPr/>
      </xdr:nvCxnSpPr>
      <xdr:spPr>
        <a:xfrm>
          <a:off x="2019300" y="97840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104322</xdr:rowOff>
    </xdr:from>
    <xdr:to>
      <xdr:col>6</xdr:col>
      <xdr:colOff>38100</xdr:colOff>
      <xdr:row>57</xdr:row>
      <xdr:rowOff>34472</xdr:rowOff>
    </xdr:to>
    <xdr:sp macro="" textlink="">
      <xdr:nvSpPr>
        <xdr:cNvPr id="197" name="楕円 196"/>
        <xdr:cNvSpPr/>
      </xdr:nvSpPr>
      <xdr:spPr>
        <a:xfrm>
          <a:off x="1079500" y="970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155122</xdr:rowOff>
    </xdr:from>
    <xdr:to>
      <xdr:col>10</xdr:col>
      <xdr:colOff>114300</xdr:colOff>
      <xdr:row>57</xdr:row>
      <xdr:rowOff>11430</xdr:rowOff>
    </xdr:to>
    <xdr:cxnSp macro="">
      <xdr:nvCxnSpPr>
        <xdr:cNvPr id="198" name="直線コネクタ 197"/>
        <xdr:cNvCxnSpPr/>
      </xdr:nvCxnSpPr>
      <xdr:spPr>
        <a:xfrm>
          <a:off x="1130300" y="975632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40294</xdr:rowOff>
    </xdr:from>
    <xdr:ext cx="405111" cy="259045"/>
    <xdr:sp macro="" textlink="">
      <xdr:nvSpPr>
        <xdr:cNvPr id="199" name="n_1aveValue【橋りょう・トンネル】&#10;有形固定資産減価償却率"/>
        <xdr:cNvSpPr txBox="1"/>
      </xdr:nvSpPr>
      <xdr:spPr>
        <a:xfrm>
          <a:off x="35820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200" name="n_2aveValue【橋りょう・トンネル】&#10;有形固定資産減価償却率"/>
        <xdr:cNvSpPr txBox="1"/>
      </xdr:nvSpPr>
      <xdr:spPr>
        <a:xfrm>
          <a:off x="2705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201" name="n_3aveValue【橋りょう・トンネル】&#10;有形固定資産減価償却率"/>
        <xdr:cNvSpPr txBox="1"/>
      </xdr:nvSpPr>
      <xdr:spPr>
        <a:xfrm>
          <a:off x="1816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166024</xdr:rowOff>
    </xdr:from>
    <xdr:ext cx="405111" cy="259045"/>
    <xdr:sp macro="" textlink="">
      <xdr:nvSpPr>
        <xdr:cNvPr id="202" name="n_4aveValue【橋りょう・トンネル】&#10;有形固定資産減価償却率"/>
        <xdr:cNvSpPr txBox="1"/>
      </xdr:nvSpPr>
      <xdr:spPr>
        <a:xfrm>
          <a:off x="927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145704</xdr:rowOff>
    </xdr:from>
    <xdr:ext cx="405111" cy="259045"/>
    <xdr:sp macro="" textlink="">
      <xdr:nvSpPr>
        <xdr:cNvPr id="203" name="n_1mainValue【橋りょう・トンネル】&#10;有形固定資産減価償却率"/>
        <xdr:cNvSpPr txBox="1"/>
      </xdr:nvSpPr>
      <xdr:spPr>
        <a:xfrm>
          <a:off x="3582044" y="9575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111414</xdr:rowOff>
    </xdr:from>
    <xdr:ext cx="405111" cy="259045"/>
    <xdr:sp macro="" textlink="">
      <xdr:nvSpPr>
        <xdr:cNvPr id="204" name="n_2mainValue【橋りょう・トンネル】&#10;有形固定資産減価償却率"/>
        <xdr:cNvSpPr txBox="1"/>
      </xdr:nvSpPr>
      <xdr:spPr>
        <a:xfrm>
          <a:off x="2705744" y="954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78757</xdr:rowOff>
    </xdr:from>
    <xdr:ext cx="405111" cy="259045"/>
    <xdr:sp macro="" textlink="">
      <xdr:nvSpPr>
        <xdr:cNvPr id="205" name="n_3mainValue【橋りょう・トンネル】&#10;有形固定資産減価償却率"/>
        <xdr:cNvSpPr txBox="1"/>
      </xdr:nvSpPr>
      <xdr:spPr>
        <a:xfrm>
          <a:off x="18167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50999</xdr:rowOff>
    </xdr:from>
    <xdr:ext cx="405111" cy="259045"/>
    <xdr:sp macro="" textlink="">
      <xdr:nvSpPr>
        <xdr:cNvPr id="206" name="n_4mainValue【橋りょう・トンネル】&#10;有形固定資産減価償却率"/>
        <xdr:cNvSpPr txBox="1"/>
      </xdr:nvSpPr>
      <xdr:spPr>
        <a:xfrm>
          <a:off x="927744" y="9480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8680</xdr:rowOff>
    </xdr:from>
    <xdr:to>
      <xdr:col>54</xdr:col>
      <xdr:colOff>189865</xdr:colOff>
      <xdr:row>64</xdr:row>
      <xdr:rowOff>127998</xdr:rowOff>
    </xdr:to>
    <xdr:cxnSp macro="">
      <xdr:nvCxnSpPr>
        <xdr:cNvPr id="232" name="直線コネクタ 231"/>
        <xdr:cNvCxnSpPr/>
      </xdr:nvCxnSpPr>
      <xdr:spPr>
        <a:xfrm flipV="1">
          <a:off x="10476865" y="9609880"/>
          <a:ext cx="0" cy="1490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131825</xdr:rowOff>
    </xdr:from>
    <xdr:ext cx="469744" cy="259045"/>
    <xdr:sp macro="" textlink="">
      <xdr:nvSpPr>
        <xdr:cNvPr id="233" name="【橋りょう・トンネル】&#10;一人当たり有形固定資産（償却資産）額最小値テキスト"/>
        <xdr:cNvSpPr txBox="1"/>
      </xdr:nvSpPr>
      <xdr:spPr>
        <a:xfrm>
          <a:off x="10515600" y="1110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127998</xdr:rowOff>
    </xdr:from>
    <xdr:to>
      <xdr:col>55</xdr:col>
      <xdr:colOff>88900</xdr:colOff>
      <xdr:row>64</xdr:row>
      <xdr:rowOff>127998</xdr:rowOff>
    </xdr:to>
    <xdr:cxnSp macro="">
      <xdr:nvCxnSpPr>
        <xdr:cNvPr id="234" name="直線コネクタ 233"/>
        <xdr:cNvCxnSpPr/>
      </xdr:nvCxnSpPr>
      <xdr:spPr>
        <a:xfrm>
          <a:off x="10388600" y="11100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126807</xdr:rowOff>
    </xdr:from>
    <xdr:ext cx="599010" cy="259045"/>
    <xdr:sp macro="" textlink="">
      <xdr:nvSpPr>
        <xdr:cNvPr id="235" name="【橋りょう・トンネル】&#10;一人当たり有形固定資産（償却資産）額最大値テキスト"/>
        <xdr:cNvSpPr txBox="1"/>
      </xdr:nvSpPr>
      <xdr:spPr>
        <a:xfrm>
          <a:off x="10515600" y="938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8680</xdr:rowOff>
    </xdr:from>
    <xdr:to>
      <xdr:col>55</xdr:col>
      <xdr:colOff>88900</xdr:colOff>
      <xdr:row>56</xdr:row>
      <xdr:rowOff>8680</xdr:rowOff>
    </xdr:to>
    <xdr:cxnSp macro="">
      <xdr:nvCxnSpPr>
        <xdr:cNvPr id="236" name="直線コネクタ 235"/>
        <xdr:cNvCxnSpPr/>
      </xdr:nvCxnSpPr>
      <xdr:spPr>
        <a:xfrm>
          <a:off x="10388600" y="960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50021</xdr:rowOff>
    </xdr:from>
    <xdr:ext cx="599010" cy="259045"/>
    <xdr:sp macro="" textlink="">
      <xdr:nvSpPr>
        <xdr:cNvPr id="237" name="【橋りょう・トンネル】&#10;一人当たり有形固定資産（償却資産）額平均値テキスト"/>
        <xdr:cNvSpPr txBox="1"/>
      </xdr:nvSpPr>
      <xdr:spPr>
        <a:xfrm>
          <a:off x="10515600" y="10508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27144</xdr:rowOff>
    </xdr:from>
    <xdr:to>
      <xdr:col>55</xdr:col>
      <xdr:colOff>50800</xdr:colOff>
      <xdr:row>62</xdr:row>
      <xdr:rowOff>128744</xdr:rowOff>
    </xdr:to>
    <xdr:sp macro="" textlink="">
      <xdr:nvSpPr>
        <xdr:cNvPr id="238" name="フローチャート: 判断 237"/>
        <xdr:cNvSpPr/>
      </xdr:nvSpPr>
      <xdr:spPr>
        <a:xfrm>
          <a:off x="10426700" y="1065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329</xdr:rowOff>
    </xdr:from>
    <xdr:to>
      <xdr:col>50</xdr:col>
      <xdr:colOff>165100</xdr:colOff>
      <xdr:row>61</xdr:row>
      <xdr:rowOff>101929</xdr:rowOff>
    </xdr:to>
    <xdr:sp macro="" textlink="">
      <xdr:nvSpPr>
        <xdr:cNvPr id="239" name="フローチャート: 判断 238"/>
        <xdr:cNvSpPr/>
      </xdr:nvSpPr>
      <xdr:spPr>
        <a:xfrm>
          <a:off x="9588500" y="10458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171213</xdr:rowOff>
    </xdr:from>
    <xdr:to>
      <xdr:col>46</xdr:col>
      <xdr:colOff>38100</xdr:colOff>
      <xdr:row>61</xdr:row>
      <xdr:rowOff>101363</xdr:rowOff>
    </xdr:to>
    <xdr:sp macro="" textlink="">
      <xdr:nvSpPr>
        <xdr:cNvPr id="240" name="フローチャート: 判断 239"/>
        <xdr:cNvSpPr/>
      </xdr:nvSpPr>
      <xdr:spPr>
        <a:xfrm>
          <a:off x="8699500" y="1045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6193</xdr:rowOff>
    </xdr:from>
    <xdr:to>
      <xdr:col>41</xdr:col>
      <xdr:colOff>101600</xdr:colOff>
      <xdr:row>61</xdr:row>
      <xdr:rowOff>107793</xdr:rowOff>
    </xdr:to>
    <xdr:sp macro="" textlink="">
      <xdr:nvSpPr>
        <xdr:cNvPr id="241" name="フローチャート: 判断 240"/>
        <xdr:cNvSpPr/>
      </xdr:nvSpPr>
      <xdr:spPr>
        <a:xfrm>
          <a:off x="7810500" y="104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15582</xdr:rowOff>
    </xdr:from>
    <xdr:to>
      <xdr:col>36</xdr:col>
      <xdr:colOff>165100</xdr:colOff>
      <xdr:row>61</xdr:row>
      <xdr:rowOff>117182</xdr:rowOff>
    </xdr:to>
    <xdr:sp macro="" textlink="">
      <xdr:nvSpPr>
        <xdr:cNvPr id="242" name="フローチャート: 判断 241"/>
        <xdr:cNvSpPr/>
      </xdr:nvSpPr>
      <xdr:spPr>
        <a:xfrm>
          <a:off x="6921500" y="10474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59499</xdr:rowOff>
    </xdr:from>
    <xdr:to>
      <xdr:col>55</xdr:col>
      <xdr:colOff>50800</xdr:colOff>
      <xdr:row>64</xdr:row>
      <xdr:rowOff>161099</xdr:rowOff>
    </xdr:to>
    <xdr:sp macro="" textlink="">
      <xdr:nvSpPr>
        <xdr:cNvPr id="248" name="楕円 247"/>
        <xdr:cNvSpPr/>
      </xdr:nvSpPr>
      <xdr:spPr>
        <a:xfrm>
          <a:off x="10426700" y="1103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145876</xdr:rowOff>
    </xdr:from>
    <xdr:ext cx="534377" cy="259045"/>
    <xdr:sp macro="" textlink="">
      <xdr:nvSpPr>
        <xdr:cNvPr id="249" name="【橋りょう・トンネル】&#10;一人当たり有形固定資産（償却資産）額該当値テキスト"/>
        <xdr:cNvSpPr txBox="1"/>
      </xdr:nvSpPr>
      <xdr:spPr>
        <a:xfrm>
          <a:off x="10515600" y="1094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59617</xdr:rowOff>
    </xdr:from>
    <xdr:to>
      <xdr:col>50</xdr:col>
      <xdr:colOff>165100</xdr:colOff>
      <xdr:row>64</xdr:row>
      <xdr:rowOff>161217</xdr:rowOff>
    </xdr:to>
    <xdr:sp macro="" textlink="">
      <xdr:nvSpPr>
        <xdr:cNvPr id="250" name="楕円 249"/>
        <xdr:cNvSpPr/>
      </xdr:nvSpPr>
      <xdr:spPr>
        <a:xfrm>
          <a:off x="9588500" y="1103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110299</xdr:rowOff>
    </xdr:from>
    <xdr:to>
      <xdr:col>55</xdr:col>
      <xdr:colOff>0</xdr:colOff>
      <xdr:row>64</xdr:row>
      <xdr:rowOff>110417</xdr:rowOff>
    </xdr:to>
    <xdr:cxnSp macro="">
      <xdr:nvCxnSpPr>
        <xdr:cNvPr id="251" name="直線コネクタ 250"/>
        <xdr:cNvCxnSpPr/>
      </xdr:nvCxnSpPr>
      <xdr:spPr>
        <a:xfrm flipV="1">
          <a:off x="9639300" y="11083099"/>
          <a:ext cx="83820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59715</xdr:rowOff>
    </xdr:from>
    <xdr:to>
      <xdr:col>46</xdr:col>
      <xdr:colOff>38100</xdr:colOff>
      <xdr:row>64</xdr:row>
      <xdr:rowOff>161315</xdr:rowOff>
    </xdr:to>
    <xdr:sp macro="" textlink="">
      <xdr:nvSpPr>
        <xdr:cNvPr id="252" name="楕円 251"/>
        <xdr:cNvSpPr/>
      </xdr:nvSpPr>
      <xdr:spPr>
        <a:xfrm>
          <a:off x="8699500" y="1103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110417</xdr:rowOff>
    </xdr:from>
    <xdr:to>
      <xdr:col>50</xdr:col>
      <xdr:colOff>114300</xdr:colOff>
      <xdr:row>64</xdr:row>
      <xdr:rowOff>110515</xdr:rowOff>
    </xdr:to>
    <xdr:cxnSp macro="">
      <xdr:nvCxnSpPr>
        <xdr:cNvPr id="253" name="直線コネクタ 252"/>
        <xdr:cNvCxnSpPr/>
      </xdr:nvCxnSpPr>
      <xdr:spPr>
        <a:xfrm flipV="1">
          <a:off x="8750300" y="11083217"/>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59885</xdr:rowOff>
    </xdr:from>
    <xdr:to>
      <xdr:col>41</xdr:col>
      <xdr:colOff>101600</xdr:colOff>
      <xdr:row>64</xdr:row>
      <xdr:rowOff>161485</xdr:rowOff>
    </xdr:to>
    <xdr:sp macro="" textlink="">
      <xdr:nvSpPr>
        <xdr:cNvPr id="254" name="楕円 253"/>
        <xdr:cNvSpPr/>
      </xdr:nvSpPr>
      <xdr:spPr>
        <a:xfrm>
          <a:off x="7810500" y="1103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110515</xdr:rowOff>
    </xdr:from>
    <xdr:to>
      <xdr:col>45</xdr:col>
      <xdr:colOff>177800</xdr:colOff>
      <xdr:row>64</xdr:row>
      <xdr:rowOff>110685</xdr:rowOff>
    </xdr:to>
    <xdr:cxnSp macro="">
      <xdr:nvCxnSpPr>
        <xdr:cNvPr id="255" name="直線コネクタ 254"/>
        <xdr:cNvCxnSpPr/>
      </xdr:nvCxnSpPr>
      <xdr:spPr>
        <a:xfrm flipV="1">
          <a:off x="7861300" y="11083315"/>
          <a:ext cx="889000" cy="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60444</xdr:rowOff>
    </xdr:from>
    <xdr:to>
      <xdr:col>36</xdr:col>
      <xdr:colOff>165100</xdr:colOff>
      <xdr:row>64</xdr:row>
      <xdr:rowOff>162044</xdr:rowOff>
    </xdr:to>
    <xdr:sp macro="" textlink="">
      <xdr:nvSpPr>
        <xdr:cNvPr id="256" name="楕円 255"/>
        <xdr:cNvSpPr/>
      </xdr:nvSpPr>
      <xdr:spPr>
        <a:xfrm>
          <a:off x="6921500" y="1103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110685</xdr:rowOff>
    </xdr:from>
    <xdr:to>
      <xdr:col>41</xdr:col>
      <xdr:colOff>50800</xdr:colOff>
      <xdr:row>64</xdr:row>
      <xdr:rowOff>111244</xdr:rowOff>
    </xdr:to>
    <xdr:cxnSp macro="">
      <xdr:nvCxnSpPr>
        <xdr:cNvPr id="257" name="直線コネクタ 256"/>
        <xdr:cNvCxnSpPr/>
      </xdr:nvCxnSpPr>
      <xdr:spPr>
        <a:xfrm flipV="1">
          <a:off x="6972300" y="11083485"/>
          <a:ext cx="889000" cy="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118456</xdr:rowOff>
    </xdr:from>
    <xdr:ext cx="599010" cy="259045"/>
    <xdr:sp macro="" textlink="">
      <xdr:nvSpPr>
        <xdr:cNvPr id="258" name="n_1aveValue【橋りょう・トンネル】&#10;一人当たり有形固定資産（償却資産）額"/>
        <xdr:cNvSpPr txBox="1"/>
      </xdr:nvSpPr>
      <xdr:spPr>
        <a:xfrm>
          <a:off x="9327095" y="10234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117890</xdr:rowOff>
    </xdr:from>
    <xdr:ext cx="599010" cy="259045"/>
    <xdr:sp macro="" textlink="">
      <xdr:nvSpPr>
        <xdr:cNvPr id="259" name="n_2aveValue【橋りょう・トンネル】&#10;一人当たり有形固定資産（償却資産）額"/>
        <xdr:cNvSpPr txBox="1"/>
      </xdr:nvSpPr>
      <xdr:spPr>
        <a:xfrm>
          <a:off x="8450795" y="10233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124320</xdr:rowOff>
    </xdr:from>
    <xdr:ext cx="599010" cy="259045"/>
    <xdr:sp macro="" textlink="">
      <xdr:nvSpPr>
        <xdr:cNvPr id="260" name="n_3aveValue【橋りょう・トンネル】&#10;一人当たり有形固定資産（償却資産）額"/>
        <xdr:cNvSpPr txBox="1"/>
      </xdr:nvSpPr>
      <xdr:spPr>
        <a:xfrm>
          <a:off x="7561795" y="1023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133709</xdr:rowOff>
    </xdr:from>
    <xdr:ext cx="599010" cy="259045"/>
    <xdr:sp macro="" textlink="">
      <xdr:nvSpPr>
        <xdr:cNvPr id="261" name="n_4aveValue【橋りょう・トンネル】&#10;一人当たり有形固定資産（償却資産）額"/>
        <xdr:cNvSpPr txBox="1"/>
      </xdr:nvSpPr>
      <xdr:spPr>
        <a:xfrm>
          <a:off x="6672795" y="10249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152344</xdr:rowOff>
    </xdr:from>
    <xdr:ext cx="534377" cy="259045"/>
    <xdr:sp macro="" textlink="">
      <xdr:nvSpPr>
        <xdr:cNvPr id="262" name="n_1mainValue【橋りょう・トンネル】&#10;一人当たり有形固定資産（償却資産）額"/>
        <xdr:cNvSpPr txBox="1"/>
      </xdr:nvSpPr>
      <xdr:spPr>
        <a:xfrm>
          <a:off x="9359411" y="1112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152442</xdr:rowOff>
    </xdr:from>
    <xdr:ext cx="534377" cy="259045"/>
    <xdr:sp macro="" textlink="">
      <xdr:nvSpPr>
        <xdr:cNvPr id="263" name="n_2mainValue【橋りょう・トンネル】&#10;一人当たり有形固定資産（償却資産）額"/>
        <xdr:cNvSpPr txBox="1"/>
      </xdr:nvSpPr>
      <xdr:spPr>
        <a:xfrm>
          <a:off x="8483111" y="1112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152612</xdr:rowOff>
    </xdr:from>
    <xdr:ext cx="534377" cy="259045"/>
    <xdr:sp macro="" textlink="">
      <xdr:nvSpPr>
        <xdr:cNvPr id="264" name="n_3mainValue【橋りょう・トンネル】&#10;一人当たり有形固定資産（償却資産）額"/>
        <xdr:cNvSpPr txBox="1"/>
      </xdr:nvSpPr>
      <xdr:spPr>
        <a:xfrm>
          <a:off x="7594111" y="1112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153171</xdr:rowOff>
    </xdr:from>
    <xdr:ext cx="534377" cy="259045"/>
    <xdr:sp macro="" textlink="">
      <xdr:nvSpPr>
        <xdr:cNvPr id="265" name="n_4mainValue【橋りょう・トンネル】&#10;一人当たり有形固定資産（償却資産）額"/>
        <xdr:cNvSpPr txBox="1"/>
      </xdr:nvSpPr>
      <xdr:spPr>
        <a:xfrm>
          <a:off x="6705111" y="111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290" name="直線コネクタ 289"/>
        <xdr:cNvCxnSpPr/>
      </xdr:nvCxnSpPr>
      <xdr:spPr>
        <a:xfrm flipV="1">
          <a:off x="4634865"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93" name="【公営住宅】&#10;有形固定資産減価償却率最大値テキスト"/>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94" name="直線コネクタ 293"/>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167657</xdr:rowOff>
    </xdr:from>
    <xdr:ext cx="405111" cy="259045"/>
    <xdr:sp macro="" textlink="">
      <xdr:nvSpPr>
        <xdr:cNvPr id="295" name="【公営住宅】&#10;有形固定資産減価償却率平均値テキスト"/>
        <xdr:cNvSpPr txBox="1"/>
      </xdr:nvSpPr>
      <xdr:spPr>
        <a:xfrm>
          <a:off x="4673600" y="14226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17780</xdr:rowOff>
    </xdr:from>
    <xdr:to>
      <xdr:col>24</xdr:col>
      <xdr:colOff>114300</xdr:colOff>
      <xdr:row>83</xdr:row>
      <xdr:rowOff>119380</xdr:rowOff>
    </xdr:to>
    <xdr:sp macro="" textlink="">
      <xdr:nvSpPr>
        <xdr:cNvPr id="296" name="フローチャート: 判断 295"/>
        <xdr:cNvSpPr/>
      </xdr:nvSpPr>
      <xdr:spPr>
        <a:xfrm>
          <a:off x="45847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7" name="フローチャート: 判断 296"/>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8" name="フローチャート: 判断 297"/>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9" name="フローチャート: 判断 298"/>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300" name="フローチャート: 判断 299"/>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139700</xdr:rowOff>
    </xdr:from>
    <xdr:to>
      <xdr:col>24</xdr:col>
      <xdr:colOff>114300</xdr:colOff>
      <xdr:row>83</xdr:row>
      <xdr:rowOff>69850</xdr:rowOff>
    </xdr:to>
    <xdr:sp macro="" textlink="">
      <xdr:nvSpPr>
        <xdr:cNvPr id="306" name="楕円 305"/>
        <xdr:cNvSpPr/>
      </xdr:nvSpPr>
      <xdr:spPr>
        <a:xfrm>
          <a:off x="4584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162577</xdr:rowOff>
    </xdr:from>
    <xdr:ext cx="405111" cy="259045"/>
    <xdr:sp macro="" textlink="">
      <xdr:nvSpPr>
        <xdr:cNvPr id="307" name="【公営住宅】&#10;有形固定資産減価償却率該当値テキスト"/>
        <xdr:cNvSpPr txBox="1"/>
      </xdr:nvSpPr>
      <xdr:spPr>
        <a:xfrm>
          <a:off x="4673600"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111125</xdr:rowOff>
    </xdr:from>
    <xdr:to>
      <xdr:col>20</xdr:col>
      <xdr:colOff>38100</xdr:colOff>
      <xdr:row>83</xdr:row>
      <xdr:rowOff>41275</xdr:rowOff>
    </xdr:to>
    <xdr:sp macro="" textlink="">
      <xdr:nvSpPr>
        <xdr:cNvPr id="308" name="楕円 307"/>
        <xdr:cNvSpPr/>
      </xdr:nvSpPr>
      <xdr:spPr>
        <a:xfrm>
          <a:off x="37465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161925</xdr:rowOff>
    </xdr:from>
    <xdr:to>
      <xdr:col>24</xdr:col>
      <xdr:colOff>63500</xdr:colOff>
      <xdr:row>83</xdr:row>
      <xdr:rowOff>19050</xdr:rowOff>
    </xdr:to>
    <xdr:cxnSp macro="">
      <xdr:nvCxnSpPr>
        <xdr:cNvPr id="309" name="直線コネクタ 308"/>
        <xdr:cNvCxnSpPr/>
      </xdr:nvCxnSpPr>
      <xdr:spPr>
        <a:xfrm>
          <a:off x="3797300" y="142208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76836</xdr:rowOff>
    </xdr:from>
    <xdr:to>
      <xdr:col>15</xdr:col>
      <xdr:colOff>101600</xdr:colOff>
      <xdr:row>83</xdr:row>
      <xdr:rowOff>6986</xdr:rowOff>
    </xdr:to>
    <xdr:sp macro="" textlink="">
      <xdr:nvSpPr>
        <xdr:cNvPr id="310" name="楕円 309"/>
        <xdr:cNvSpPr/>
      </xdr:nvSpPr>
      <xdr:spPr>
        <a:xfrm>
          <a:off x="2857500" y="1413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127636</xdr:rowOff>
    </xdr:from>
    <xdr:to>
      <xdr:col>19</xdr:col>
      <xdr:colOff>177800</xdr:colOff>
      <xdr:row>82</xdr:row>
      <xdr:rowOff>161925</xdr:rowOff>
    </xdr:to>
    <xdr:cxnSp macro="">
      <xdr:nvCxnSpPr>
        <xdr:cNvPr id="311" name="直線コネクタ 310"/>
        <xdr:cNvCxnSpPr/>
      </xdr:nvCxnSpPr>
      <xdr:spPr>
        <a:xfrm>
          <a:off x="2908300" y="1418653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40639</xdr:rowOff>
    </xdr:from>
    <xdr:to>
      <xdr:col>10</xdr:col>
      <xdr:colOff>165100</xdr:colOff>
      <xdr:row>82</xdr:row>
      <xdr:rowOff>142239</xdr:rowOff>
    </xdr:to>
    <xdr:sp macro="" textlink="">
      <xdr:nvSpPr>
        <xdr:cNvPr id="312" name="楕円 311"/>
        <xdr:cNvSpPr/>
      </xdr:nvSpPr>
      <xdr:spPr>
        <a:xfrm>
          <a:off x="1968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91439</xdr:rowOff>
    </xdr:from>
    <xdr:to>
      <xdr:col>15</xdr:col>
      <xdr:colOff>50800</xdr:colOff>
      <xdr:row>82</xdr:row>
      <xdr:rowOff>127636</xdr:rowOff>
    </xdr:to>
    <xdr:cxnSp macro="">
      <xdr:nvCxnSpPr>
        <xdr:cNvPr id="313" name="直線コネクタ 312"/>
        <xdr:cNvCxnSpPr/>
      </xdr:nvCxnSpPr>
      <xdr:spPr>
        <a:xfrm>
          <a:off x="2019300" y="141503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4445</xdr:rowOff>
    </xdr:from>
    <xdr:to>
      <xdr:col>6</xdr:col>
      <xdr:colOff>38100</xdr:colOff>
      <xdr:row>82</xdr:row>
      <xdr:rowOff>106045</xdr:rowOff>
    </xdr:to>
    <xdr:sp macro="" textlink="">
      <xdr:nvSpPr>
        <xdr:cNvPr id="314" name="楕円 313"/>
        <xdr:cNvSpPr/>
      </xdr:nvSpPr>
      <xdr:spPr>
        <a:xfrm>
          <a:off x="10795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55245</xdr:rowOff>
    </xdr:from>
    <xdr:to>
      <xdr:col>10</xdr:col>
      <xdr:colOff>114300</xdr:colOff>
      <xdr:row>82</xdr:row>
      <xdr:rowOff>91439</xdr:rowOff>
    </xdr:to>
    <xdr:cxnSp macro="">
      <xdr:nvCxnSpPr>
        <xdr:cNvPr id="315" name="直線コネクタ 314"/>
        <xdr:cNvCxnSpPr/>
      </xdr:nvCxnSpPr>
      <xdr:spPr>
        <a:xfrm>
          <a:off x="1130300" y="1411414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62882</xdr:rowOff>
    </xdr:from>
    <xdr:ext cx="405111" cy="259045"/>
    <xdr:sp macro="" textlink="">
      <xdr:nvSpPr>
        <xdr:cNvPr id="316" name="n_1aveValue【公営住宅】&#10;有形固定資産減価償却率"/>
        <xdr:cNvSpPr txBox="1"/>
      </xdr:nvSpPr>
      <xdr:spPr>
        <a:xfrm>
          <a:off x="35820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49547</xdr:rowOff>
    </xdr:from>
    <xdr:ext cx="405111" cy="259045"/>
    <xdr:sp macro="" textlink="">
      <xdr:nvSpPr>
        <xdr:cNvPr id="317" name="n_2aveValue【公営住宅】&#10;有形固定資産減価償却率"/>
        <xdr:cNvSpPr txBox="1"/>
      </xdr:nvSpPr>
      <xdr:spPr>
        <a:xfrm>
          <a:off x="2705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26688</xdr:rowOff>
    </xdr:from>
    <xdr:ext cx="405111" cy="259045"/>
    <xdr:sp macro="" textlink="">
      <xdr:nvSpPr>
        <xdr:cNvPr id="318" name="n_3aveValue【公営住宅】&#10;有形固定資産減価償却率"/>
        <xdr:cNvSpPr txBox="1"/>
      </xdr:nvSpPr>
      <xdr:spPr>
        <a:xfrm>
          <a:off x="1816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3827</xdr:rowOff>
    </xdr:from>
    <xdr:ext cx="405111" cy="259045"/>
    <xdr:sp macro="" textlink="">
      <xdr:nvSpPr>
        <xdr:cNvPr id="319" name="n_4aveValue【公営住宅】&#10;有形固定資産減価償却率"/>
        <xdr:cNvSpPr txBox="1"/>
      </xdr:nvSpPr>
      <xdr:spPr>
        <a:xfrm>
          <a:off x="927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57802</xdr:rowOff>
    </xdr:from>
    <xdr:ext cx="405111" cy="259045"/>
    <xdr:sp macro="" textlink="">
      <xdr:nvSpPr>
        <xdr:cNvPr id="320" name="n_1mainValue【公営住宅】&#10;有形固定資産減価償却率"/>
        <xdr:cNvSpPr txBox="1"/>
      </xdr:nvSpPr>
      <xdr:spPr>
        <a:xfrm>
          <a:off x="3582044" y="1394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23513</xdr:rowOff>
    </xdr:from>
    <xdr:ext cx="405111" cy="259045"/>
    <xdr:sp macro="" textlink="">
      <xdr:nvSpPr>
        <xdr:cNvPr id="321" name="n_2mainValue【公営住宅】&#10;有形固定資産減価償却率"/>
        <xdr:cNvSpPr txBox="1"/>
      </xdr:nvSpPr>
      <xdr:spPr>
        <a:xfrm>
          <a:off x="27057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158766</xdr:rowOff>
    </xdr:from>
    <xdr:ext cx="405111" cy="259045"/>
    <xdr:sp macro="" textlink="">
      <xdr:nvSpPr>
        <xdr:cNvPr id="322" name="n_3mainValue【公営住宅】&#10;有形固定資産減価償却率"/>
        <xdr:cNvSpPr txBox="1"/>
      </xdr:nvSpPr>
      <xdr:spPr>
        <a:xfrm>
          <a:off x="1816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122572</xdr:rowOff>
    </xdr:from>
    <xdr:ext cx="405111" cy="259045"/>
    <xdr:sp macro="" textlink="">
      <xdr:nvSpPr>
        <xdr:cNvPr id="323" name="n_4mainValue【公営住宅】&#10;有形固定資産減価償却率"/>
        <xdr:cNvSpPr txBox="1"/>
      </xdr:nvSpPr>
      <xdr:spPr>
        <a:xfrm>
          <a:off x="927744"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84</xdr:row>
      <xdr:rowOff>42834</xdr:rowOff>
    </xdr:from>
    <xdr:ext cx="531299" cy="259045"/>
    <xdr:sp macro="" textlink="">
      <xdr:nvSpPr>
        <xdr:cNvPr id="337" name="テキスト ボックス 336"/>
        <xdr:cNvSpPr txBox="1"/>
      </xdr:nvSpPr>
      <xdr:spPr>
        <a:xfrm>
          <a:off x="6072701" y="1444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59163</xdr:rowOff>
    </xdr:from>
    <xdr:ext cx="531299" cy="259045"/>
    <xdr:sp macro="" textlink="">
      <xdr:nvSpPr>
        <xdr:cNvPr id="339" name="テキスト ボックス 338"/>
        <xdr:cNvSpPr txBox="1"/>
      </xdr:nvSpPr>
      <xdr:spPr>
        <a:xfrm>
          <a:off x="6072701" y="1411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75491</xdr:rowOff>
    </xdr:from>
    <xdr:ext cx="531299" cy="259045"/>
    <xdr:sp macro="" textlink="">
      <xdr:nvSpPr>
        <xdr:cNvPr id="341" name="テキスト ボックス 340"/>
        <xdr:cNvSpPr txBox="1"/>
      </xdr:nvSpPr>
      <xdr:spPr>
        <a:xfrm>
          <a:off x="6072701" y="1379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3" name="テキスト ボックス 342"/>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5" name="テキスト ボックス 344"/>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7" name="テキスト ボックス 34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124282</xdr:rowOff>
    </xdr:from>
    <xdr:to>
      <xdr:col>54</xdr:col>
      <xdr:colOff>189865</xdr:colOff>
      <xdr:row>86</xdr:row>
      <xdr:rowOff>166932</xdr:rowOff>
    </xdr:to>
    <xdr:cxnSp macro="">
      <xdr:nvCxnSpPr>
        <xdr:cNvPr id="349" name="直線コネクタ 348"/>
        <xdr:cNvCxnSpPr/>
      </xdr:nvCxnSpPr>
      <xdr:spPr>
        <a:xfrm flipV="1">
          <a:off x="10476865" y="13325932"/>
          <a:ext cx="0" cy="158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170759</xdr:rowOff>
    </xdr:from>
    <xdr:ext cx="469744" cy="259045"/>
    <xdr:sp macro="" textlink="">
      <xdr:nvSpPr>
        <xdr:cNvPr id="350" name="【公営住宅】&#10;一人当たり面積最小値テキスト"/>
        <xdr:cNvSpPr txBox="1"/>
      </xdr:nvSpPr>
      <xdr:spPr>
        <a:xfrm>
          <a:off x="10515600" y="1491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166932</xdr:rowOff>
    </xdr:from>
    <xdr:to>
      <xdr:col>55</xdr:col>
      <xdr:colOff>88900</xdr:colOff>
      <xdr:row>86</xdr:row>
      <xdr:rowOff>166932</xdr:rowOff>
    </xdr:to>
    <xdr:cxnSp macro="">
      <xdr:nvCxnSpPr>
        <xdr:cNvPr id="351" name="直線コネクタ 350"/>
        <xdr:cNvCxnSpPr/>
      </xdr:nvCxnSpPr>
      <xdr:spPr>
        <a:xfrm>
          <a:off x="10388600" y="1491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70959</xdr:rowOff>
    </xdr:from>
    <xdr:ext cx="534377" cy="259045"/>
    <xdr:sp macro="" textlink="">
      <xdr:nvSpPr>
        <xdr:cNvPr id="352" name="【公営住宅】&#10;一人当たり面積最大値テキスト"/>
        <xdr:cNvSpPr txBox="1"/>
      </xdr:nvSpPr>
      <xdr:spPr>
        <a:xfrm>
          <a:off x="10515600" y="1310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124282</xdr:rowOff>
    </xdr:from>
    <xdr:to>
      <xdr:col>55</xdr:col>
      <xdr:colOff>88900</xdr:colOff>
      <xdr:row>77</xdr:row>
      <xdr:rowOff>124282</xdr:rowOff>
    </xdr:to>
    <xdr:cxnSp macro="">
      <xdr:nvCxnSpPr>
        <xdr:cNvPr id="353" name="直線コネクタ 352"/>
        <xdr:cNvCxnSpPr/>
      </xdr:nvCxnSpPr>
      <xdr:spPr>
        <a:xfrm>
          <a:off x="10388600" y="1332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76438</xdr:rowOff>
    </xdr:from>
    <xdr:ext cx="469744" cy="259045"/>
    <xdr:sp macro="" textlink="">
      <xdr:nvSpPr>
        <xdr:cNvPr id="354" name="【公営住宅】&#10;一人当たり面積平均値テキスト"/>
        <xdr:cNvSpPr txBox="1"/>
      </xdr:nvSpPr>
      <xdr:spPr>
        <a:xfrm>
          <a:off x="10515600" y="14649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53561</xdr:rowOff>
    </xdr:from>
    <xdr:to>
      <xdr:col>55</xdr:col>
      <xdr:colOff>50800</xdr:colOff>
      <xdr:row>86</xdr:row>
      <xdr:rowOff>155161</xdr:rowOff>
    </xdr:to>
    <xdr:sp macro="" textlink="">
      <xdr:nvSpPr>
        <xdr:cNvPr id="355" name="フローチャート: 判断 354"/>
        <xdr:cNvSpPr/>
      </xdr:nvSpPr>
      <xdr:spPr>
        <a:xfrm>
          <a:off x="10426700" y="1479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77369</xdr:rowOff>
    </xdr:from>
    <xdr:to>
      <xdr:col>50</xdr:col>
      <xdr:colOff>165100</xdr:colOff>
      <xdr:row>87</xdr:row>
      <xdr:rowOff>7519</xdr:rowOff>
    </xdr:to>
    <xdr:sp macro="" textlink="">
      <xdr:nvSpPr>
        <xdr:cNvPr id="356" name="フローチャート: 判断 355"/>
        <xdr:cNvSpPr/>
      </xdr:nvSpPr>
      <xdr:spPr>
        <a:xfrm>
          <a:off x="9588500" y="1482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76291</xdr:rowOff>
    </xdr:from>
    <xdr:to>
      <xdr:col>46</xdr:col>
      <xdr:colOff>38100</xdr:colOff>
      <xdr:row>87</xdr:row>
      <xdr:rowOff>6441</xdr:rowOff>
    </xdr:to>
    <xdr:sp macro="" textlink="">
      <xdr:nvSpPr>
        <xdr:cNvPr id="357" name="フローチャート: 判断 356"/>
        <xdr:cNvSpPr/>
      </xdr:nvSpPr>
      <xdr:spPr>
        <a:xfrm>
          <a:off x="8699500" y="1482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77270</xdr:rowOff>
    </xdr:from>
    <xdr:to>
      <xdr:col>41</xdr:col>
      <xdr:colOff>101600</xdr:colOff>
      <xdr:row>87</xdr:row>
      <xdr:rowOff>7420</xdr:rowOff>
    </xdr:to>
    <xdr:sp macro="" textlink="">
      <xdr:nvSpPr>
        <xdr:cNvPr id="358" name="フローチャート: 判断 357"/>
        <xdr:cNvSpPr/>
      </xdr:nvSpPr>
      <xdr:spPr>
        <a:xfrm>
          <a:off x="7810500" y="1482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78349</xdr:rowOff>
    </xdr:from>
    <xdr:to>
      <xdr:col>36</xdr:col>
      <xdr:colOff>165100</xdr:colOff>
      <xdr:row>87</xdr:row>
      <xdr:rowOff>8499</xdr:rowOff>
    </xdr:to>
    <xdr:sp macro="" textlink="">
      <xdr:nvSpPr>
        <xdr:cNvPr id="359" name="フローチャート: 判断 358"/>
        <xdr:cNvSpPr/>
      </xdr:nvSpPr>
      <xdr:spPr>
        <a:xfrm>
          <a:off x="6921500" y="1482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114957</xdr:rowOff>
    </xdr:from>
    <xdr:to>
      <xdr:col>55</xdr:col>
      <xdr:colOff>50800</xdr:colOff>
      <xdr:row>87</xdr:row>
      <xdr:rowOff>45107</xdr:rowOff>
    </xdr:to>
    <xdr:sp macro="" textlink="">
      <xdr:nvSpPr>
        <xdr:cNvPr id="365" name="楕円 364"/>
        <xdr:cNvSpPr/>
      </xdr:nvSpPr>
      <xdr:spPr>
        <a:xfrm>
          <a:off x="10426700" y="1485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31989</xdr:rowOff>
    </xdr:from>
    <xdr:ext cx="469744" cy="259045"/>
    <xdr:sp macro="" textlink="">
      <xdr:nvSpPr>
        <xdr:cNvPr id="366" name="【公営住宅】&#10;一人当たり面積該当値テキスト"/>
        <xdr:cNvSpPr txBox="1"/>
      </xdr:nvSpPr>
      <xdr:spPr>
        <a:xfrm>
          <a:off x="10515600" y="1477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114990</xdr:rowOff>
    </xdr:from>
    <xdr:to>
      <xdr:col>50</xdr:col>
      <xdr:colOff>165100</xdr:colOff>
      <xdr:row>87</xdr:row>
      <xdr:rowOff>45140</xdr:rowOff>
    </xdr:to>
    <xdr:sp macro="" textlink="">
      <xdr:nvSpPr>
        <xdr:cNvPr id="367" name="楕円 366"/>
        <xdr:cNvSpPr/>
      </xdr:nvSpPr>
      <xdr:spPr>
        <a:xfrm>
          <a:off x="9588500" y="148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165757</xdr:rowOff>
    </xdr:from>
    <xdr:to>
      <xdr:col>55</xdr:col>
      <xdr:colOff>0</xdr:colOff>
      <xdr:row>86</xdr:row>
      <xdr:rowOff>165790</xdr:rowOff>
    </xdr:to>
    <xdr:cxnSp macro="">
      <xdr:nvCxnSpPr>
        <xdr:cNvPr id="368" name="直線コネクタ 367"/>
        <xdr:cNvCxnSpPr/>
      </xdr:nvCxnSpPr>
      <xdr:spPr>
        <a:xfrm flipV="1">
          <a:off x="9639300" y="14910457"/>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114990</xdr:rowOff>
    </xdr:from>
    <xdr:to>
      <xdr:col>46</xdr:col>
      <xdr:colOff>38100</xdr:colOff>
      <xdr:row>87</xdr:row>
      <xdr:rowOff>45140</xdr:rowOff>
    </xdr:to>
    <xdr:sp macro="" textlink="">
      <xdr:nvSpPr>
        <xdr:cNvPr id="369" name="楕円 368"/>
        <xdr:cNvSpPr/>
      </xdr:nvSpPr>
      <xdr:spPr>
        <a:xfrm>
          <a:off x="8699500" y="148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165790</xdr:rowOff>
    </xdr:from>
    <xdr:to>
      <xdr:col>50</xdr:col>
      <xdr:colOff>114300</xdr:colOff>
      <xdr:row>86</xdr:row>
      <xdr:rowOff>165790</xdr:rowOff>
    </xdr:to>
    <xdr:cxnSp macro="">
      <xdr:nvCxnSpPr>
        <xdr:cNvPr id="370" name="直線コネクタ 369"/>
        <xdr:cNvCxnSpPr/>
      </xdr:nvCxnSpPr>
      <xdr:spPr>
        <a:xfrm>
          <a:off x="8750300" y="149104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115022</xdr:rowOff>
    </xdr:from>
    <xdr:to>
      <xdr:col>41</xdr:col>
      <xdr:colOff>101600</xdr:colOff>
      <xdr:row>87</xdr:row>
      <xdr:rowOff>45172</xdr:rowOff>
    </xdr:to>
    <xdr:sp macro="" textlink="">
      <xdr:nvSpPr>
        <xdr:cNvPr id="371" name="楕円 370"/>
        <xdr:cNvSpPr/>
      </xdr:nvSpPr>
      <xdr:spPr>
        <a:xfrm>
          <a:off x="7810500" y="1485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165790</xdr:rowOff>
    </xdr:from>
    <xdr:to>
      <xdr:col>45</xdr:col>
      <xdr:colOff>177800</xdr:colOff>
      <xdr:row>86</xdr:row>
      <xdr:rowOff>165822</xdr:rowOff>
    </xdr:to>
    <xdr:cxnSp macro="">
      <xdr:nvCxnSpPr>
        <xdr:cNvPr id="372" name="直線コネクタ 371"/>
        <xdr:cNvCxnSpPr/>
      </xdr:nvCxnSpPr>
      <xdr:spPr>
        <a:xfrm flipV="1">
          <a:off x="7861300" y="14910490"/>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115055</xdr:rowOff>
    </xdr:from>
    <xdr:to>
      <xdr:col>36</xdr:col>
      <xdr:colOff>165100</xdr:colOff>
      <xdr:row>87</xdr:row>
      <xdr:rowOff>45205</xdr:rowOff>
    </xdr:to>
    <xdr:sp macro="" textlink="">
      <xdr:nvSpPr>
        <xdr:cNvPr id="373" name="楕円 372"/>
        <xdr:cNvSpPr/>
      </xdr:nvSpPr>
      <xdr:spPr>
        <a:xfrm>
          <a:off x="6921500" y="1485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165822</xdr:rowOff>
    </xdr:from>
    <xdr:to>
      <xdr:col>41</xdr:col>
      <xdr:colOff>50800</xdr:colOff>
      <xdr:row>86</xdr:row>
      <xdr:rowOff>165855</xdr:rowOff>
    </xdr:to>
    <xdr:cxnSp macro="">
      <xdr:nvCxnSpPr>
        <xdr:cNvPr id="374" name="直線コネクタ 373"/>
        <xdr:cNvCxnSpPr/>
      </xdr:nvCxnSpPr>
      <xdr:spPr>
        <a:xfrm flipV="1">
          <a:off x="6972300" y="14910522"/>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24046</xdr:rowOff>
    </xdr:from>
    <xdr:ext cx="469744" cy="259045"/>
    <xdr:sp macro="" textlink="">
      <xdr:nvSpPr>
        <xdr:cNvPr id="375" name="n_1aveValue【公営住宅】&#10;一人当たり面積"/>
        <xdr:cNvSpPr txBox="1"/>
      </xdr:nvSpPr>
      <xdr:spPr>
        <a:xfrm>
          <a:off x="9391727" y="1459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22968</xdr:rowOff>
    </xdr:from>
    <xdr:ext cx="469744" cy="259045"/>
    <xdr:sp macro="" textlink="">
      <xdr:nvSpPr>
        <xdr:cNvPr id="376" name="n_2aveValue【公営住宅】&#10;一人当たり面積"/>
        <xdr:cNvSpPr txBox="1"/>
      </xdr:nvSpPr>
      <xdr:spPr>
        <a:xfrm>
          <a:off x="8515427" y="14596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23947</xdr:rowOff>
    </xdr:from>
    <xdr:ext cx="469744" cy="259045"/>
    <xdr:sp macro="" textlink="">
      <xdr:nvSpPr>
        <xdr:cNvPr id="377" name="n_3aveValue【公営住宅】&#10;一人当たり面積"/>
        <xdr:cNvSpPr txBox="1"/>
      </xdr:nvSpPr>
      <xdr:spPr>
        <a:xfrm>
          <a:off x="7626427" y="1459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25026</xdr:rowOff>
    </xdr:from>
    <xdr:ext cx="469744" cy="259045"/>
    <xdr:sp macro="" textlink="">
      <xdr:nvSpPr>
        <xdr:cNvPr id="378" name="n_4aveValue【公営住宅】&#10;一人当たり面積"/>
        <xdr:cNvSpPr txBox="1"/>
      </xdr:nvSpPr>
      <xdr:spPr>
        <a:xfrm>
          <a:off x="6737427" y="1459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36267</xdr:rowOff>
    </xdr:from>
    <xdr:ext cx="469744" cy="259045"/>
    <xdr:sp macro="" textlink="">
      <xdr:nvSpPr>
        <xdr:cNvPr id="379" name="n_1mainValue【公営住宅】&#10;一人当たり面積"/>
        <xdr:cNvSpPr txBox="1"/>
      </xdr:nvSpPr>
      <xdr:spPr>
        <a:xfrm>
          <a:off x="9391727" y="149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36267</xdr:rowOff>
    </xdr:from>
    <xdr:ext cx="469744" cy="259045"/>
    <xdr:sp macro="" textlink="">
      <xdr:nvSpPr>
        <xdr:cNvPr id="380" name="n_2mainValue【公営住宅】&#10;一人当たり面積"/>
        <xdr:cNvSpPr txBox="1"/>
      </xdr:nvSpPr>
      <xdr:spPr>
        <a:xfrm>
          <a:off x="8515427" y="149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36299</xdr:rowOff>
    </xdr:from>
    <xdr:ext cx="469744" cy="259045"/>
    <xdr:sp macro="" textlink="">
      <xdr:nvSpPr>
        <xdr:cNvPr id="381" name="n_3mainValue【公営住宅】&#10;一人当たり面積"/>
        <xdr:cNvSpPr txBox="1"/>
      </xdr:nvSpPr>
      <xdr:spPr>
        <a:xfrm>
          <a:off x="7626427" y="1495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36332</xdr:rowOff>
    </xdr:from>
    <xdr:ext cx="469744" cy="259045"/>
    <xdr:sp macro="" textlink="">
      <xdr:nvSpPr>
        <xdr:cNvPr id="382" name="n_4mainValue【公営住宅】&#10;一人当たり面積"/>
        <xdr:cNvSpPr txBox="1"/>
      </xdr:nvSpPr>
      <xdr:spPr>
        <a:xfrm>
          <a:off x="6737427" y="1495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10" name="直線コネクタ 40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1" name="テキスト ボックス 41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2" name="直線コネクタ 41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3" name="テキスト ボックス 41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4" name="直線コネクタ 41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5" name="テキスト ボックス 41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6" name="直線コネクタ 41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7" name="テキスト ボックス 41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8" name="直線コネクタ 41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9" name="テキスト ボックス 41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0" name="直線コネクタ 41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21" name="テキスト ボックス 42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2" name="直線コネクタ 42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424" name="直線コネクタ 423"/>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5"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6" name="直線コネクタ 425"/>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427" name="【認定こども園・幼稚園・保育所】&#10;有形固定資産減価償却率最大値テキスト"/>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28" name="直線コネクタ 427"/>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41746</xdr:rowOff>
    </xdr:from>
    <xdr:ext cx="405111" cy="259045"/>
    <xdr:sp macro="" textlink="">
      <xdr:nvSpPr>
        <xdr:cNvPr id="429" name="【認定こども園・幼稚園・保育所】&#10;有形固定資産減価償却率平均値テキスト"/>
        <xdr:cNvSpPr txBox="1"/>
      </xdr:nvSpPr>
      <xdr:spPr>
        <a:xfrm>
          <a:off x="1635760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430" name="フローチャート: 判断 429"/>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51526</xdr:rowOff>
    </xdr:from>
    <xdr:to>
      <xdr:col>81</xdr:col>
      <xdr:colOff>101600</xdr:colOff>
      <xdr:row>38</xdr:row>
      <xdr:rowOff>153126</xdr:rowOff>
    </xdr:to>
    <xdr:sp macro="" textlink="">
      <xdr:nvSpPr>
        <xdr:cNvPr id="431" name="フローチャート: 判断 430"/>
        <xdr:cNvSpPr/>
      </xdr:nvSpPr>
      <xdr:spPr>
        <a:xfrm>
          <a:off x="154305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46627</xdr:rowOff>
    </xdr:from>
    <xdr:to>
      <xdr:col>76</xdr:col>
      <xdr:colOff>165100</xdr:colOff>
      <xdr:row>38</xdr:row>
      <xdr:rowOff>148227</xdr:rowOff>
    </xdr:to>
    <xdr:sp macro="" textlink="">
      <xdr:nvSpPr>
        <xdr:cNvPr id="432" name="フローチャート: 判断 431"/>
        <xdr:cNvSpPr/>
      </xdr:nvSpPr>
      <xdr:spPr>
        <a:xfrm>
          <a:off x="14541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433" name="フローチャート: 判断 432"/>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38463</xdr:rowOff>
    </xdr:from>
    <xdr:to>
      <xdr:col>67</xdr:col>
      <xdr:colOff>101600</xdr:colOff>
      <xdr:row>38</xdr:row>
      <xdr:rowOff>140063</xdr:rowOff>
    </xdr:to>
    <xdr:sp macro="" textlink="">
      <xdr:nvSpPr>
        <xdr:cNvPr id="434" name="フローチャート: 判断 433"/>
        <xdr:cNvSpPr/>
      </xdr:nvSpPr>
      <xdr:spPr>
        <a:xfrm>
          <a:off x="12763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5" name="テキスト ボックス 43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6" name="テキスト ボックス 43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7" name="テキスト ボックス 43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8" name="テキスト ボックス 43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9" name="テキスト ボックス 43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131535</xdr:rowOff>
    </xdr:from>
    <xdr:to>
      <xdr:col>85</xdr:col>
      <xdr:colOff>177800</xdr:colOff>
      <xdr:row>41</xdr:row>
      <xdr:rowOff>61685</xdr:rowOff>
    </xdr:to>
    <xdr:sp macro="" textlink="">
      <xdr:nvSpPr>
        <xdr:cNvPr id="440" name="楕円 439"/>
        <xdr:cNvSpPr/>
      </xdr:nvSpPr>
      <xdr:spPr>
        <a:xfrm>
          <a:off x="16268700" y="69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109962</xdr:rowOff>
    </xdr:from>
    <xdr:ext cx="405111" cy="259045"/>
    <xdr:sp macro="" textlink="">
      <xdr:nvSpPr>
        <xdr:cNvPr id="441" name="【認定こども園・幼稚園・保育所】&#10;有形固定資産減価償却率該当値テキスト"/>
        <xdr:cNvSpPr txBox="1"/>
      </xdr:nvSpPr>
      <xdr:spPr>
        <a:xfrm>
          <a:off x="16357600" y="696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113574</xdr:rowOff>
    </xdr:from>
    <xdr:to>
      <xdr:col>81</xdr:col>
      <xdr:colOff>101600</xdr:colOff>
      <xdr:row>41</xdr:row>
      <xdr:rowOff>43724</xdr:rowOff>
    </xdr:to>
    <xdr:sp macro="" textlink="">
      <xdr:nvSpPr>
        <xdr:cNvPr id="442" name="楕円 441"/>
        <xdr:cNvSpPr/>
      </xdr:nvSpPr>
      <xdr:spPr>
        <a:xfrm>
          <a:off x="15430500" y="697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164374</xdr:rowOff>
    </xdr:from>
    <xdr:to>
      <xdr:col>85</xdr:col>
      <xdr:colOff>127000</xdr:colOff>
      <xdr:row>41</xdr:row>
      <xdr:rowOff>10885</xdr:rowOff>
    </xdr:to>
    <xdr:cxnSp macro="">
      <xdr:nvCxnSpPr>
        <xdr:cNvPr id="443" name="直線コネクタ 442"/>
        <xdr:cNvCxnSpPr/>
      </xdr:nvCxnSpPr>
      <xdr:spPr>
        <a:xfrm>
          <a:off x="15481300" y="7022374"/>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87449</xdr:rowOff>
    </xdr:from>
    <xdr:to>
      <xdr:col>76</xdr:col>
      <xdr:colOff>165100</xdr:colOff>
      <xdr:row>41</xdr:row>
      <xdr:rowOff>17599</xdr:rowOff>
    </xdr:to>
    <xdr:sp macro="" textlink="">
      <xdr:nvSpPr>
        <xdr:cNvPr id="444" name="楕円 443"/>
        <xdr:cNvSpPr/>
      </xdr:nvSpPr>
      <xdr:spPr>
        <a:xfrm>
          <a:off x="14541500" y="694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138249</xdr:rowOff>
    </xdr:from>
    <xdr:to>
      <xdr:col>81</xdr:col>
      <xdr:colOff>50800</xdr:colOff>
      <xdr:row>40</xdr:row>
      <xdr:rowOff>164374</xdr:rowOff>
    </xdr:to>
    <xdr:cxnSp macro="">
      <xdr:nvCxnSpPr>
        <xdr:cNvPr id="445" name="直線コネクタ 444"/>
        <xdr:cNvCxnSpPr/>
      </xdr:nvCxnSpPr>
      <xdr:spPr>
        <a:xfrm>
          <a:off x="14592300" y="69962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61323</xdr:rowOff>
    </xdr:from>
    <xdr:to>
      <xdr:col>72</xdr:col>
      <xdr:colOff>38100</xdr:colOff>
      <xdr:row>40</xdr:row>
      <xdr:rowOff>162923</xdr:rowOff>
    </xdr:to>
    <xdr:sp macro="" textlink="">
      <xdr:nvSpPr>
        <xdr:cNvPr id="446" name="楕円 445"/>
        <xdr:cNvSpPr/>
      </xdr:nvSpPr>
      <xdr:spPr>
        <a:xfrm>
          <a:off x="13652500" y="69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112123</xdr:rowOff>
    </xdr:from>
    <xdr:to>
      <xdr:col>76</xdr:col>
      <xdr:colOff>114300</xdr:colOff>
      <xdr:row>40</xdr:row>
      <xdr:rowOff>138249</xdr:rowOff>
    </xdr:to>
    <xdr:cxnSp macro="">
      <xdr:nvCxnSpPr>
        <xdr:cNvPr id="447" name="直線コネクタ 446"/>
        <xdr:cNvCxnSpPr/>
      </xdr:nvCxnSpPr>
      <xdr:spPr>
        <a:xfrm>
          <a:off x="13703300" y="69701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31931</xdr:rowOff>
    </xdr:from>
    <xdr:to>
      <xdr:col>67</xdr:col>
      <xdr:colOff>101600</xdr:colOff>
      <xdr:row>40</xdr:row>
      <xdr:rowOff>133531</xdr:rowOff>
    </xdr:to>
    <xdr:sp macro="" textlink="">
      <xdr:nvSpPr>
        <xdr:cNvPr id="448" name="楕円 447"/>
        <xdr:cNvSpPr/>
      </xdr:nvSpPr>
      <xdr:spPr>
        <a:xfrm>
          <a:off x="127635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82731</xdr:rowOff>
    </xdr:from>
    <xdr:to>
      <xdr:col>71</xdr:col>
      <xdr:colOff>177800</xdr:colOff>
      <xdr:row>40</xdr:row>
      <xdr:rowOff>112123</xdr:rowOff>
    </xdr:to>
    <xdr:cxnSp macro="">
      <xdr:nvCxnSpPr>
        <xdr:cNvPr id="449" name="直線コネクタ 448"/>
        <xdr:cNvCxnSpPr/>
      </xdr:nvCxnSpPr>
      <xdr:spPr>
        <a:xfrm>
          <a:off x="12814300" y="694073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169653</xdr:rowOff>
    </xdr:from>
    <xdr:ext cx="405111" cy="259045"/>
    <xdr:sp macro="" textlink="">
      <xdr:nvSpPr>
        <xdr:cNvPr id="450" name="n_1aveValue【認定こども園・幼稚園・保育所】&#10;有形固定資産減価償却率"/>
        <xdr:cNvSpPr txBox="1"/>
      </xdr:nvSpPr>
      <xdr:spPr>
        <a:xfrm>
          <a:off x="15266044" y="634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164754</xdr:rowOff>
    </xdr:from>
    <xdr:ext cx="405111" cy="259045"/>
    <xdr:sp macro="" textlink="">
      <xdr:nvSpPr>
        <xdr:cNvPr id="451" name="n_2aveValue【認定こども園・幼稚園・保育所】&#10;有形固定資産減価償却率"/>
        <xdr:cNvSpPr txBox="1"/>
      </xdr:nvSpPr>
      <xdr:spPr>
        <a:xfrm>
          <a:off x="143897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135363</xdr:rowOff>
    </xdr:from>
    <xdr:ext cx="405111" cy="259045"/>
    <xdr:sp macro="" textlink="">
      <xdr:nvSpPr>
        <xdr:cNvPr id="452" name="n_3aveValue【認定こども園・幼稚園・保育所】&#10;有形固定資産減価償却率"/>
        <xdr:cNvSpPr txBox="1"/>
      </xdr:nvSpPr>
      <xdr:spPr>
        <a:xfrm>
          <a:off x="13500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156590</xdr:rowOff>
    </xdr:from>
    <xdr:ext cx="405111" cy="259045"/>
    <xdr:sp macro="" textlink="">
      <xdr:nvSpPr>
        <xdr:cNvPr id="453" name="n_4aveValue【認定こども園・幼稚園・保育所】&#10;有形固定資産減価償却率"/>
        <xdr:cNvSpPr txBox="1"/>
      </xdr:nvSpPr>
      <xdr:spPr>
        <a:xfrm>
          <a:off x="12611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34851</xdr:rowOff>
    </xdr:from>
    <xdr:ext cx="405111" cy="259045"/>
    <xdr:sp macro="" textlink="">
      <xdr:nvSpPr>
        <xdr:cNvPr id="454" name="n_1mainValue【認定こども園・幼稚園・保育所】&#10;有形固定資産減価償却率"/>
        <xdr:cNvSpPr txBox="1"/>
      </xdr:nvSpPr>
      <xdr:spPr>
        <a:xfrm>
          <a:off x="15266044" y="706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8726</xdr:rowOff>
    </xdr:from>
    <xdr:ext cx="405111" cy="259045"/>
    <xdr:sp macro="" textlink="">
      <xdr:nvSpPr>
        <xdr:cNvPr id="455" name="n_2mainValue【認定こども園・幼稚園・保育所】&#10;有形固定資産減価償却率"/>
        <xdr:cNvSpPr txBox="1"/>
      </xdr:nvSpPr>
      <xdr:spPr>
        <a:xfrm>
          <a:off x="14389744" y="703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154050</xdr:rowOff>
    </xdr:from>
    <xdr:ext cx="405111" cy="259045"/>
    <xdr:sp macro="" textlink="">
      <xdr:nvSpPr>
        <xdr:cNvPr id="456" name="n_3mainValue【認定こども園・幼稚園・保育所】&#10;有形固定資産減価償却率"/>
        <xdr:cNvSpPr txBox="1"/>
      </xdr:nvSpPr>
      <xdr:spPr>
        <a:xfrm>
          <a:off x="13500744" y="701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124658</xdr:rowOff>
    </xdr:from>
    <xdr:ext cx="405111" cy="259045"/>
    <xdr:sp macro="" textlink="">
      <xdr:nvSpPr>
        <xdr:cNvPr id="457" name="n_4mainValue【認定こども園・幼稚園・保育所】&#10;有形固定資産減価償却率"/>
        <xdr:cNvSpPr txBox="1"/>
      </xdr:nvSpPr>
      <xdr:spPr>
        <a:xfrm>
          <a:off x="12611744" y="698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8" name="直線コネクタ 46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9" name="テキスト ボックス 468"/>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0" name="直線コネクタ 46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71" name="テキスト ボックス 470"/>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2" name="直線コネクタ 47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3" name="テキスト ボックス 472"/>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4" name="直線コネクタ 47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5" name="テキスト ボックス 474"/>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6" name="直線コネクタ 47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7" name="テキスト ボックス 476"/>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8" name="直線コネクタ 47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9" name="テキスト ボックス 478"/>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0" name="直線コネクタ 4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1" name="テキスト ボックス 4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15784</xdr:rowOff>
    </xdr:from>
    <xdr:to>
      <xdr:col>116</xdr:col>
      <xdr:colOff>62864</xdr:colOff>
      <xdr:row>42</xdr:row>
      <xdr:rowOff>66403</xdr:rowOff>
    </xdr:to>
    <xdr:cxnSp macro="">
      <xdr:nvCxnSpPr>
        <xdr:cNvPr id="483" name="直線コネクタ 482"/>
        <xdr:cNvCxnSpPr/>
      </xdr:nvCxnSpPr>
      <xdr:spPr>
        <a:xfrm flipV="1">
          <a:off x="22160864" y="5673634"/>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84" name="【認定こども園・幼稚園・保育所】&#10;一人当たり面積最小値テキスト"/>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85" name="直線コネクタ 484"/>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133911</xdr:rowOff>
    </xdr:from>
    <xdr:ext cx="469744" cy="259045"/>
    <xdr:sp macro="" textlink="">
      <xdr:nvSpPr>
        <xdr:cNvPr id="486" name="【認定こども園・幼稚園・保育所】&#10;一人当たり面積最大値テキスト"/>
        <xdr:cNvSpPr txBox="1"/>
      </xdr:nvSpPr>
      <xdr:spPr>
        <a:xfrm>
          <a:off x="22199600" y="544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15784</xdr:rowOff>
    </xdr:from>
    <xdr:to>
      <xdr:col>116</xdr:col>
      <xdr:colOff>152400</xdr:colOff>
      <xdr:row>33</xdr:row>
      <xdr:rowOff>15784</xdr:rowOff>
    </xdr:to>
    <xdr:cxnSp macro="">
      <xdr:nvCxnSpPr>
        <xdr:cNvPr id="487" name="直線コネクタ 486"/>
        <xdr:cNvCxnSpPr/>
      </xdr:nvCxnSpPr>
      <xdr:spPr>
        <a:xfrm>
          <a:off x="22072600" y="567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79301</xdr:rowOff>
    </xdr:from>
    <xdr:ext cx="469744" cy="259045"/>
    <xdr:sp macro="" textlink="">
      <xdr:nvSpPr>
        <xdr:cNvPr id="488" name="【認定こども園・幼稚園・保育所】&#10;一人当たり面積平均値テキスト"/>
        <xdr:cNvSpPr txBox="1"/>
      </xdr:nvSpPr>
      <xdr:spPr>
        <a:xfrm>
          <a:off x="22199600" y="6594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56424</xdr:rowOff>
    </xdr:from>
    <xdr:to>
      <xdr:col>116</xdr:col>
      <xdr:colOff>114300</xdr:colOff>
      <xdr:row>39</xdr:row>
      <xdr:rowOff>158024</xdr:rowOff>
    </xdr:to>
    <xdr:sp macro="" textlink="">
      <xdr:nvSpPr>
        <xdr:cNvPr id="489" name="フローチャート: 判断 488"/>
        <xdr:cNvSpPr/>
      </xdr:nvSpPr>
      <xdr:spPr>
        <a:xfrm>
          <a:off x="22110700" y="674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120106</xdr:rowOff>
    </xdr:from>
    <xdr:to>
      <xdr:col>112</xdr:col>
      <xdr:colOff>38100</xdr:colOff>
      <xdr:row>39</xdr:row>
      <xdr:rowOff>50256</xdr:rowOff>
    </xdr:to>
    <xdr:sp macro="" textlink="">
      <xdr:nvSpPr>
        <xdr:cNvPr id="490" name="フローチャート: 判断 489"/>
        <xdr:cNvSpPr/>
      </xdr:nvSpPr>
      <xdr:spPr>
        <a:xfrm>
          <a:off x="21272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136434</xdr:rowOff>
    </xdr:from>
    <xdr:to>
      <xdr:col>107</xdr:col>
      <xdr:colOff>101600</xdr:colOff>
      <xdr:row>39</xdr:row>
      <xdr:rowOff>66584</xdr:rowOff>
    </xdr:to>
    <xdr:sp macro="" textlink="">
      <xdr:nvSpPr>
        <xdr:cNvPr id="491" name="フローチャート: 判断 490"/>
        <xdr:cNvSpPr/>
      </xdr:nvSpPr>
      <xdr:spPr>
        <a:xfrm>
          <a:off x="203835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126637</xdr:rowOff>
    </xdr:from>
    <xdr:to>
      <xdr:col>102</xdr:col>
      <xdr:colOff>165100</xdr:colOff>
      <xdr:row>39</xdr:row>
      <xdr:rowOff>56787</xdr:rowOff>
    </xdr:to>
    <xdr:sp macro="" textlink="">
      <xdr:nvSpPr>
        <xdr:cNvPr id="492" name="フローチャート: 判断 491"/>
        <xdr:cNvSpPr/>
      </xdr:nvSpPr>
      <xdr:spPr>
        <a:xfrm>
          <a:off x="19494500" y="664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123372</xdr:rowOff>
    </xdr:from>
    <xdr:to>
      <xdr:col>98</xdr:col>
      <xdr:colOff>38100</xdr:colOff>
      <xdr:row>39</xdr:row>
      <xdr:rowOff>53522</xdr:rowOff>
    </xdr:to>
    <xdr:sp macro="" textlink="">
      <xdr:nvSpPr>
        <xdr:cNvPr id="493" name="フローチャート: 判断 492"/>
        <xdr:cNvSpPr/>
      </xdr:nvSpPr>
      <xdr:spPr>
        <a:xfrm>
          <a:off x="18605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4" name="テキスト ボックス 4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5" name="テキスト ボックス 4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6" name="テキスト ボックス 4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7" name="テキスト ボックス 4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8" name="テキスト ボックス 4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12337</xdr:rowOff>
    </xdr:from>
    <xdr:to>
      <xdr:col>116</xdr:col>
      <xdr:colOff>114300</xdr:colOff>
      <xdr:row>40</xdr:row>
      <xdr:rowOff>113937</xdr:rowOff>
    </xdr:to>
    <xdr:sp macro="" textlink="">
      <xdr:nvSpPr>
        <xdr:cNvPr id="499" name="楕円 498"/>
        <xdr:cNvSpPr/>
      </xdr:nvSpPr>
      <xdr:spPr>
        <a:xfrm>
          <a:off x="22110700" y="68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162214</xdr:rowOff>
    </xdr:from>
    <xdr:ext cx="469744" cy="259045"/>
    <xdr:sp macro="" textlink="">
      <xdr:nvSpPr>
        <xdr:cNvPr id="500" name="【認定こども園・幼稚園・保育所】&#10;一人当たり面積該当値テキスト"/>
        <xdr:cNvSpPr txBox="1"/>
      </xdr:nvSpPr>
      <xdr:spPr>
        <a:xfrm>
          <a:off x="22199600" y="684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12337</xdr:rowOff>
    </xdr:from>
    <xdr:to>
      <xdr:col>112</xdr:col>
      <xdr:colOff>38100</xdr:colOff>
      <xdr:row>40</xdr:row>
      <xdr:rowOff>113937</xdr:rowOff>
    </xdr:to>
    <xdr:sp macro="" textlink="">
      <xdr:nvSpPr>
        <xdr:cNvPr id="501" name="楕円 500"/>
        <xdr:cNvSpPr/>
      </xdr:nvSpPr>
      <xdr:spPr>
        <a:xfrm>
          <a:off x="21272500" y="68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63137</xdr:rowOff>
    </xdr:from>
    <xdr:to>
      <xdr:col>116</xdr:col>
      <xdr:colOff>63500</xdr:colOff>
      <xdr:row>40</xdr:row>
      <xdr:rowOff>63137</xdr:rowOff>
    </xdr:to>
    <xdr:cxnSp macro="">
      <xdr:nvCxnSpPr>
        <xdr:cNvPr id="502" name="直線コネクタ 501"/>
        <xdr:cNvCxnSpPr/>
      </xdr:nvCxnSpPr>
      <xdr:spPr>
        <a:xfrm>
          <a:off x="21323300" y="69211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125004</xdr:rowOff>
    </xdr:from>
    <xdr:to>
      <xdr:col>107</xdr:col>
      <xdr:colOff>101600</xdr:colOff>
      <xdr:row>40</xdr:row>
      <xdr:rowOff>55154</xdr:rowOff>
    </xdr:to>
    <xdr:sp macro="" textlink="">
      <xdr:nvSpPr>
        <xdr:cNvPr id="503" name="楕円 502"/>
        <xdr:cNvSpPr/>
      </xdr:nvSpPr>
      <xdr:spPr>
        <a:xfrm>
          <a:off x="20383500" y="68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4354</xdr:rowOff>
    </xdr:from>
    <xdr:to>
      <xdr:col>111</xdr:col>
      <xdr:colOff>177800</xdr:colOff>
      <xdr:row>40</xdr:row>
      <xdr:rowOff>63137</xdr:rowOff>
    </xdr:to>
    <xdr:cxnSp macro="">
      <xdr:nvCxnSpPr>
        <xdr:cNvPr id="504" name="直線コネクタ 503"/>
        <xdr:cNvCxnSpPr/>
      </xdr:nvCxnSpPr>
      <xdr:spPr>
        <a:xfrm>
          <a:off x="20434300" y="686235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128270</xdr:rowOff>
    </xdr:from>
    <xdr:to>
      <xdr:col>102</xdr:col>
      <xdr:colOff>165100</xdr:colOff>
      <xdr:row>40</xdr:row>
      <xdr:rowOff>58420</xdr:rowOff>
    </xdr:to>
    <xdr:sp macro="" textlink="">
      <xdr:nvSpPr>
        <xdr:cNvPr id="505" name="楕円 504"/>
        <xdr:cNvSpPr/>
      </xdr:nvSpPr>
      <xdr:spPr>
        <a:xfrm>
          <a:off x="19494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4354</xdr:rowOff>
    </xdr:from>
    <xdr:to>
      <xdr:col>107</xdr:col>
      <xdr:colOff>50800</xdr:colOff>
      <xdr:row>40</xdr:row>
      <xdr:rowOff>7620</xdr:rowOff>
    </xdr:to>
    <xdr:cxnSp macro="">
      <xdr:nvCxnSpPr>
        <xdr:cNvPr id="506" name="直線コネクタ 505"/>
        <xdr:cNvCxnSpPr/>
      </xdr:nvCxnSpPr>
      <xdr:spPr>
        <a:xfrm flipV="1">
          <a:off x="19545300" y="686235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128270</xdr:rowOff>
    </xdr:from>
    <xdr:to>
      <xdr:col>98</xdr:col>
      <xdr:colOff>38100</xdr:colOff>
      <xdr:row>40</xdr:row>
      <xdr:rowOff>58420</xdr:rowOff>
    </xdr:to>
    <xdr:sp macro="" textlink="">
      <xdr:nvSpPr>
        <xdr:cNvPr id="507" name="楕円 506"/>
        <xdr:cNvSpPr/>
      </xdr:nvSpPr>
      <xdr:spPr>
        <a:xfrm>
          <a:off x="18605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7620</xdr:rowOff>
    </xdr:from>
    <xdr:to>
      <xdr:col>102</xdr:col>
      <xdr:colOff>114300</xdr:colOff>
      <xdr:row>40</xdr:row>
      <xdr:rowOff>7620</xdr:rowOff>
    </xdr:to>
    <xdr:cxnSp macro="">
      <xdr:nvCxnSpPr>
        <xdr:cNvPr id="508" name="直線コネクタ 507"/>
        <xdr:cNvCxnSpPr/>
      </xdr:nvCxnSpPr>
      <xdr:spPr>
        <a:xfrm>
          <a:off x="18656300" y="686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66783</xdr:rowOff>
    </xdr:from>
    <xdr:ext cx="469744" cy="259045"/>
    <xdr:sp macro="" textlink="">
      <xdr:nvSpPr>
        <xdr:cNvPr id="509" name="n_1aveValue【認定こども園・幼稚園・保育所】&#10;一人当たり面積"/>
        <xdr:cNvSpPr txBox="1"/>
      </xdr:nvSpPr>
      <xdr:spPr>
        <a:xfrm>
          <a:off x="21075727" y="641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83111</xdr:rowOff>
    </xdr:from>
    <xdr:ext cx="469744" cy="259045"/>
    <xdr:sp macro="" textlink="">
      <xdr:nvSpPr>
        <xdr:cNvPr id="510" name="n_2aveValue【認定こども園・幼稚園・保育所】&#10;一人当たり面積"/>
        <xdr:cNvSpPr txBox="1"/>
      </xdr:nvSpPr>
      <xdr:spPr>
        <a:xfrm>
          <a:off x="20199427" y="642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73314</xdr:rowOff>
    </xdr:from>
    <xdr:ext cx="469744" cy="259045"/>
    <xdr:sp macro="" textlink="">
      <xdr:nvSpPr>
        <xdr:cNvPr id="511" name="n_3aveValue【認定こども園・幼稚園・保育所】&#10;一人当たり面積"/>
        <xdr:cNvSpPr txBox="1"/>
      </xdr:nvSpPr>
      <xdr:spPr>
        <a:xfrm>
          <a:off x="19310427" y="641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70049</xdr:rowOff>
    </xdr:from>
    <xdr:ext cx="469744" cy="259045"/>
    <xdr:sp macro="" textlink="">
      <xdr:nvSpPr>
        <xdr:cNvPr id="512" name="n_4aveValue【認定こども園・幼稚園・保育所】&#10;一人当たり面積"/>
        <xdr:cNvSpPr txBox="1"/>
      </xdr:nvSpPr>
      <xdr:spPr>
        <a:xfrm>
          <a:off x="18421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105064</xdr:rowOff>
    </xdr:from>
    <xdr:ext cx="469744" cy="259045"/>
    <xdr:sp macro="" textlink="">
      <xdr:nvSpPr>
        <xdr:cNvPr id="513" name="n_1mainValue【認定こども園・幼稚園・保育所】&#10;一人当たり面積"/>
        <xdr:cNvSpPr txBox="1"/>
      </xdr:nvSpPr>
      <xdr:spPr>
        <a:xfrm>
          <a:off x="21075727" y="696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46281</xdr:rowOff>
    </xdr:from>
    <xdr:ext cx="469744" cy="259045"/>
    <xdr:sp macro="" textlink="">
      <xdr:nvSpPr>
        <xdr:cNvPr id="514" name="n_2mainValue【認定こども園・幼稚園・保育所】&#10;一人当たり面積"/>
        <xdr:cNvSpPr txBox="1"/>
      </xdr:nvSpPr>
      <xdr:spPr>
        <a:xfrm>
          <a:off x="20199427" y="690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49547</xdr:rowOff>
    </xdr:from>
    <xdr:ext cx="469744" cy="259045"/>
    <xdr:sp macro="" textlink="">
      <xdr:nvSpPr>
        <xdr:cNvPr id="515" name="n_3mainValue【認定こども園・幼稚園・保育所】&#10;一人当たり面積"/>
        <xdr:cNvSpPr txBox="1"/>
      </xdr:nvSpPr>
      <xdr:spPr>
        <a:xfrm>
          <a:off x="19310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49547</xdr:rowOff>
    </xdr:from>
    <xdr:ext cx="469744" cy="259045"/>
    <xdr:sp macro="" textlink="">
      <xdr:nvSpPr>
        <xdr:cNvPr id="516" name="n_4mainValue【認定こども園・幼稚園・保育所】&#10;一人当たり面積"/>
        <xdr:cNvSpPr txBox="1"/>
      </xdr:nvSpPr>
      <xdr:spPr>
        <a:xfrm>
          <a:off x="18421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7" name="正方形/長方形 51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8" name="正方形/長方形 51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9" name="正方形/長方形 51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0" name="正方形/長方形 51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1" name="正方形/長方形 52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2" name="正方形/長方形 52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3" name="正方形/長方形 52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4" name="正方形/長方形 52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5" name="テキスト ボックス 52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6" name="直線コネクタ 52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7" name="テキスト ボックス 52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8" name="直線コネクタ 52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9" name="テキスト ボックス 52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0" name="直線コネクタ 52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1" name="テキスト ボックス 53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2" name="直線コネクタ 53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3" name="テキスト ボックス 53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4" name="直線コネクタ 53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5" name="テキスト ボックス 53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6" name="直線コネクタ 53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7" name="テキスト ボックス 53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8" name="直線コネクタ 53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9" name="テキスト ボックス 53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62</xdr:row>
      <xdr:rowOff>167640</xdr:rowOff>
    </xdr:to>
    <xdr:cxnSp macro="">
      <xdr:nvCxnSpPr>
        <xdr:cNvPr id="541" name="直線コネクタ 540"/>
        <xdr:cNvCxnSpPr/>
      </xdr:nvCxnSpPr>
      <xdr:spPr>
        <a:xfrm flipV="1">
          <a:off x="16318864" y="97231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17</xdr:rowOff>
    </xdr:from>
    <xdr:ext cx="405111" cy="259045"/>
    <xdr:sp macro="" textlink="">
      <xdr:nvSpPr>
        <xdr:cNvPr id="542" name="【学校施設】&#10;有形固定資産減価償却率最小値テキスト"/>
        <xdr:cNvSpPr txBox="1"/>
      </xdr:nvSpPr>
      <xdr:spPr>
        <a:xfrm>
          <a:off x="163576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167640</xdr:rowOff>
    </xdr:from>
    <xdr:to>
      <xdr:col>86</xdr:col>
      <xdr:colOff>25400</xdr:colOff>
      <xdr:row>62</xdr:row>
      <xdr:rowOff>167640</xdr:rowOff>
    </xdr:to>
    <xdr:cxnSp macro="">
      <xdr:nvCxnSpPr>
        <xdr:cNvPr id="543" name="直線コネクタ 542"/>
        <xdr:cNvCxnSpPr/>
      </xdr:nvCxnSpPr>
      <xdr:spPr>
        <a:xfrm>
          <a:off x="16230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44" name="【学校施設】&#10;有形固定資産減価償却率最大値テキスト"/>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45" name="直線コネクタ 544"/>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139082</xdr:rowOff>
    </xdr:from>
    <xdr:ext cx="405111" cy="259045"/>
    <xdr:sp macro="" textlink="">
      <xdr:nvSpPr>
        <xdr:cNvPr id="546" name="【学校施設】&#10;有形固定資産減価償却率平均値テキスト"/>
        <xdr:cNvSpPr txBox="1"/>
      </xdr:nvSpPr>
      <xdr:spPr>
        <a:xfrm>
          <a:off x="16357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7" name="フローチャート: 判断 546"/>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548" name="フローチャート: 判断 547"/>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549" name="フローチャート: 判断 548"/>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50" name="フローチャート: 判断 549"/>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124460</xdr:rowOff>
    </xdr:from>
    <xdr:to>
      <xdr:col>67</xdr:col>
      <xdr:colOff>101600</xdr:colOff>
      <xdr:row>60</xdr:row>
      <xdr:rowOff>54610</xdr:rowOff>
    </xdr:to>
    <xdr:sp macro="" textlink="">
      <xdr:nvSpPr>
        <xdr:cNvPr id="551" name="フローチャート: 判断 550"/>
        <xdr:cNvSpPr/>
      </xdr:nvSpPr>
      <xdr:spPr>
        <a:xfrm>
          <a:off x="12763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2" name="テキスト ボックス 5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3" name="テキスト ボックス 5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4" name="テキスト ボックス 5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5" name="テキスト ボックス 5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6" name="テキスト ボックス 5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156845</xdr:rowOff>
    </xdr:from>
    <xdr:to>
      <xdr:col>85</xdr:col>
      <xdr:colOff>177800</xdr:colOff>
      <xdr:row>60</xdr:row>
      <xdr:rowOff>86995</xdr:rowOff>
    </xdr:to>
    <xdr:sp macro="" textlink="">
      <xdr:nvSpPr>
        <xdr:cNvPr id="557" name="楕円 556"/>
        <xdr:cNvSpPr/>
      </xdr:nvSpPr>
      <xdr:spPr>
        <a:xfrm>
          <a:off x="162687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8272</xdr:rowOff>
    </xdr:from>
    <xdr:ext cx="405111" cy="259045"/>
    <xdr:sp macro="" textlink="">
      <xdr:nvSpPr>
        <xdr:cNvPr id="558" name="【学校施設】&#10;有形固定資産減価償却率該当値テキスト"/>
        <xdr:cNvSpPr txBox="1"/>
      </xdr:nvSpPr>
      <xdr:spPr>
        <a:xfrm>
          <a:off x="16357600"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116840</xdr:rowOff>
    </xdr:from>
    <xdr:to>
      <xdr:col>81</xdr:col>
      <xdr:colOff>101600</xdr:colOff>
      <xdr:row>60</xdr:row>
      <xdr:rowOff>46990</xdr:rowOff>
    </xdr:to>
    <xdr:sp macro="" textlink="">
      <xdr:nvSpPr>
        <xdr:cNvPr id="559" name="楕円 558"/>
        <xdr:cNvSpPr/>
      </xdr:nvSpPr>
      <xdr:spPr>
        <a:xfrm>
          <a:off x="15430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167640</xdr:rowOff>
    </xdr:from>
    <xdr:to>
      <xdr:col>85</xdr:col>
      <xdr:colOff>127000</xdr:colOff>
      <xdr:row>60</xdr:row>
      <xdr:rowOff>36195</xdr:rowOff>
    </xdr:to>
    <xdr:cxnSp macro="">
      <xdr:nvCxnSpPr>
        <xdr:cNvPr id="560" name="直線コネクタ 559"/>
        <xdr:cNvCxnSpPr/>
      </xdr:nvCxnSpPr>
      <xdr:spPr>
        <a:xfrm>
          <a:off x="15481300" y="1028319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101600</xdr:rowOff>
    </xdr:from>
    <xdr:to>
      <xdr:col>76</xdr:col>
      <xdr:colOff>165100</xdr:colOff>
      <xdr:row>60</xdr:row>
      <xdr:rowOff>31750</xdr:rowOff>
    </xdr:to>
    <xdr:sp macro="" textlink="">
      <xdr:nvSpPr>
        <xdr:cNvPr id="561" name="楕円 560"/>
        <xdr:cNvSpPr/>
      </xdr:nvSpPr>
      <xdr:spPr>
        <a:xfrm>
          <a:off x="14541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152400</xdr:rowOff>
    </xdr:from>
    <xdr:to>
      <xdr:col>81</xdr:col>
      <xdr:colOff>50800</xdr:colOff>
      <xdr:row>59</xdr:row>
      <xdr:rowOff>167640</xdr:rowOff>
    </xdr:to>
    <xdr:cxnSp macro="">
      <xdr:nvCxnSpPr>
        <xdr:cNvPr id="562" name="直線コネクタ 561"/>
        <xdr:cNvCxnSpPr/>
      </xdr:nvCxnSpPr>
      <xdr:spPr>
        <a:xfrm>
          <a:off x="14592300" y="102679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90170</xdr:rowOff>
    </xdr:from>
    <xdr:to>
      <xdr:col>72</xdr:col>
      <xdr:colOff>38100</xdr:colOff>
      <xdr:row>60</xdr:row>
      <xdr:rowOff>20320</xdr:rowOff>
    </xdr:to>
    <xdr:sp macro="" textlink="">
      <xdr:nvSpPr>
        <xdr:cNvPr id="563" name="楕円 562"/>
        <xdr:cNvSpPr/>
      </xdr:nvSpPr>
      <xdr:spPr>
        <a:xfrm>
          <a:off x="13652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140970</xdr:rowOff>
    </xdr:from>
    <xdr:to>
      <xdr:col>76</xdr:col>
      <xdr:colOff>114300</xdr:colOff>
      <xdr:row>59</xdr:row>
      <xdr:rowOff>152400</xdr:rowOff>
    </xdr:to>
    <xdr:cxnSp macro="">
      <xdr:nvCxnSpPr>
        <xdr:cNvPr id="564" name="直線コネクタ 563"/>
        <xdr:cNvCxnSpPr/>
      </xdr:nvCxnSpPr>
      <xdr:spPr>
        <a:xfrm>
          <a:off x="13703300" y="102565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52070</xdr:rowOff>
    </xdr:from>
    <xdr:to>
      <xdr:col>67</xdr:col>
      <xdr:colOff>101600</xdr:colOff>
      <xdr:row>59</xdr:row>
      <xdr:rowOff>153670</xdr:rowOff>
    </xdr:to>
    <xdr:sp macro="" textlink="">
      <xdr:nvSpPr>
        <xdr:cNvPr id="565" name="楕円 564"/>
        <xdr:cNvSpPr/>
      </xdr:nvSpPr>
      <xdr:spPr>
        <a:xfrm>
          <a:off x="12763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102870</xdr:rowOff>
    </xdr:from>
    <xdr:to>
      <xdr:col>71</xdr:col>
      <xdr:colOff>177800</xdr:colOff>
      <xdr:row>59</xdr:row>
      <xdr:rowOff>140970</xdr:rowOff>
    </xdr:to>
    <xdr:cxnSp macro="">
      <xdr:nvCxnSpPr>
        <xdr:cNvPr id="566" name="直線コネクタ 565"/>
        <xdr:cNvCxnSpPr/>
      </xdr:nvCxnSpPr>
      <xdr:spPr>
        <a:xfrm>
          <a:off x="12814300" y="10218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80027</xdr:rowOff>
    </xdr:from>
    <xdr:ext cx="405111" cy="259045"/>
    <xdr:sp macro="" textlink="">
      <xdr:nvSpPr>
        <xdr:cNvPr id="567" name="n_1aveValue【学校施設】&#10;有形固定資産減価償却率"/>
        <xdr:cNvSpPr txBox="1"/>
      </xdr:nvSpPr>
      <xdr:spPr>
        <a:xfrm>
          <a:off x="15266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62882</xdr:rowOff>
    </xdr:from>
    <xdr:ext cx="405111" cy="259045"/>
    <xdr:sp macro="" textlink="">
      <xdr:nvSpPr>
        <xdr:cNvPr id="568" name="n_2aveValue【学校施設】&#10;有形固定資産減価償却率"/>
        <xdr:cNvSpPr txBox="1"/>
      </xdr:nvSpPr>
      <xdr:spPr>
        <a:xfrm>
          <a:off x="14389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51452</xdr:rowOff>
    </xdr:from>
    <xdr:ext cx="405111" cy="259045"/>
    <xdr:sp macro="" textlink="">
      <xdr:nvSpPr>
        <xdr:cNvPr id="569" name="n_3aveValue【学校施設】&#10;有形固定資産減価償却率"/>
        <xdr:cNvSpPr txBox="1"/>
      </xdr:nvSpPr>
      <xdr:spPr>
        <a:xfrm>
          <a:off x="13500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45737</xdr:rowOff>
    </xdr:from>
    <xdr:ext cx="405111" cy="259045"/>
    <xdr:sp macro="" textlink="">
      <xdr:nvSpPr>
        <xdr:cNvPr id="570" name="n_4aveValue【学校施設】&#10;有形固定資産減価償却率"/>
        <xdr:cNvSpPr txBox="1"/>
      </xdr:nvSpPr>
      <xdr:spPr>
        <a:xfrm>
          <a:off x="12611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63517</xdr:rowOff>
    </xdr:from>
    <xdr:ext cx="405111" cy="259045"/>
    <xdr:sp macro="" textlink="">
      <xdr:nvSpPr>
        <xdr:cNvPr id="571" name="n_1mainValue【学校施設】&#10;有形固定資産減価償却率"/>
        <xdr:cNvSpPr txBox="1"/>
      </xdr:nvSpPr>
      <xdr:spPr>
        <a:xfrm>
          <a:off x="152660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48277</xdr:rowOff>
    </xdr:from>
    <xdr:ext cx="405111" cy="259045"/>
    <xdr:sp macro="" textlink="">
      <xdr:nvSpPr>
        <xdr:cNvPr id="572" name="n_2mainValue【学校施設】&#10;有形固定資産減価償却率"/>
        <xdr:cNvSpPr txBox="1"/>
      </xdr:nvSpPr>
      <xdr:spPr>
        <a:xfrm>
          <a:off x="14389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36847</xdr:rowOff>
    </xdr:from>
    <xdr:ext cx="405111" cy="259045"/>
    <xdr:sp macro="" textlink="">
      <xdr:nvSpPr>
        <xdr:cNvPr id="573" name="n_3mainValue【学校施設】&#10;有形固定資産減価償却率"/>
        <xdr:cNvSpPr txBox="1"/>
      </xdr:nvSpPr>
      <xdr:spPr>
        <a:xfrm>
          <a:off x="13500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170197</xdr:rowOff>
    </xdr:from>
    <xdr:ext cx="405111" cy="259045"/>
    <xdr:sp macro="" textlink="">
      <xdr:nvSpPr>
        <xdr:cNvPr id="574" name="n_4mainValue【学校施設】&#10;有形固定資産減価償却率"/>
        <xdr:cNvSpPr txBox="1"/>
      </xdr:nvSpPr>
      <xdr:spPr>
        <a:xfrm>
          <a:off x="12611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5" name="正方形/長方形 5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6" name="正方形/長方形 5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7" name="正方形/長方形 5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8" name="正方形/長方形 5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9" name="正方形/長方形 5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0" name="正方形/長方形 5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1" name="正方形/長方形 5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2" name="正方形/長方形 5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3" name="テキスト ボックス 5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4" name="直線コネクタ 5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5" name="テキスト ボックス 58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6" name="直線コネクタ 58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7" name="テキスト ボックス 58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8" name="直線コネクタ 58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9" name="テキスト ボックス 58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90" name="直線コネクタ 58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91" name="テキスト ボックス 59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92" name="直線コネクタ 59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3" name="テキスト ボックス 59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4" name="直線コネクタ 59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5" name="テキスト ボックス 59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6" name="直線コネクタ 59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7" name="テキスト ボックス 59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8" name="直線コネクタ 59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9" name="テキスト ボックス 59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77398</xdr:rowOff>
    </xdr:from>
    <xdr:to>
      <xdr:col>116</xdr:col>
      <xdr:colOff>62864</xdr:colOff>
      <xdr:row>64</xdr:row>
      <xdr:rowOff>118872</xdr:rowOff>
    </xdr:to>
    <xdr:cxnSp macro="">
      <xdr:nvCxnSpPr>
        <xdr:cNvPr id="601" name="直線コネクタ 600"/>
        <xdr:cNvCxnSpPr/>
      </xdr:nvCxnSpPr>
      <xdr:spPr>
        <a:xfrm flipV="1">
          <a:off x="22160864" y="9507148"/>
          <a:ext cx="0" cy="1584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122699</xdr:rowOff>
    </xdr:from>
    <xdr:ext cx="469744" cy="259045"/>
    <xdr:sp macro="" textlink="">
      <xdr:nvSpPr>
        <xdr:cNvPr id="602" name="【学校施設】&#10;一人当たり面積最小値テキスト"/>
        <xdr:cNvSpPr txBox="1"/>
      </xdr:nvSpPr>
      <xdr:spPr>
        <a:xfrm>
          <a:off x="22199600" y="1109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118872</xdr:rowOff>
    </xdr:from>
    <xdr:to>
      <xdr:col>116</xdr:col>
      <xdr:colOff>152400</xdr:colOff>
      <xdr:row>64</xdr:row>
      <xdr:rowOff>118872</xdr:rowOff>
    </xdr:to>
    <xdr:cxnSp macro="">
      <xdr:nvCxnSpPr>
        <xdr:cNvPr id="603" name="直線コネクタ 602"/>
        <xdr:cNvCxnSpPr/>
      </xdr:nvCxnSpPr>
      <xdr:spPr>
        <a:xfrm>
          <a:off x="22072600" y="11091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24075</xdr:rowOff>
    </xdr:from>
    <xdr:ext cx="469744" cy="259045"/>
    <xdr:sp macro="" textlink="">
      <xdr:nvSpPr>
        <xdr:cNvPr id="604" name="【学校施設】&#10;一人当たり面積最大値テキスト"/>
        <xdr:cNvSpPr txBox="1"/>
      </xdr:nvSpPr>
      <xdr:spPr>
        <a:xfrm>
          <a:off x="22199600" y="928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77398</xdr:rowOff>
    </xdr:from>
    <xdr:to>
      <xdr:col>116</xdr:col>
      <xdr:colOff>152400</xdr:colOff>
      <xdr:row>55</xdr:row>
      <xdr:rowOff>77398</xdr:rowOff>
    </xdr:to>
    <xdr:cxnSp macro="">
      <xdr:nvCxnSpPr>
        <xdr:cNvPr id="605" name="直線コネクタ 604"/>
        <xdr:cNvCxnSpPr/>
      </xdr:nvCxnSpPr>
      <xdr:spPr>
        <a:xfrm>
          <a:off x="22072600" y="9507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150058</xdr:rowOff>
    </xdr:from>
    <xdr:ext cx="469744" cy="259045"/>
    <xdr:sp macro="" textlink="">
      <xdr:nvSpPr>
        <xdr:cNvPr id="606" name="【学校施設】&#10;一人当たり面積平均値テキスト"/>
        <xdr:cNvSpPr txBox="1"/>
      </xdr:nvSpPr>
      <xdr:spPr>
        <a:xfrm>
          <a:off x="22199600" y="10608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127181</xdr:rowOff>
    </xdr:from>
    <xdr:to>
      <xdr:col>116</xdr:col>
      <xdr:colOff>114300</xdr:colOff>
      <xdr:row>63</xdr:row>
      <xdr:rowOff>57331</xdr:rowOff>
    </xdr:to>
    <xdr:sp macro="" textlink="">
      <xdr:nvSpPr>
        <xdr:cNvPr id="607" name="フローチャート: 判断 606"/>
        <xdr:cNvSpPr/>
      </xdr:nvSpPr>
      <xdr:spPr>
        <a:xfrm>
          <a:off x="22110700" y="1075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165064</xdr:rowOff>
    </xdr:from>
    <xdr:to>
      <xdr:col>112</xdr:col>
      <xdr:colOff>38100</xdr:colOff>
      <xdr:row>62</xdr:row>
      <xdr:rowOff>95214</xdr:rowOff>
    </xdr:to>
    <xdr:sp macro="" textlink="">
      <xdr:nvSpPr>
        <xdr:cNvPr id="608" name="フローチャート: 判断 607"/>
        <xdr:cNvSpPr/>
      </xdr:nvSpPr>
      <xdr:spPr>
        <a:xfrm>
          <a:off x="21272500" y="1062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5697</xdr:rowOff>
    </xdr:from>
    <xdr:to>
      <xdr:col>107</xdr:col>
      <xdr:colOff>101600</xdr:colOff>
      <xdr:row>62</xdr:row>
      <xdr:rowOff>107297</xdr:rowOff>
    </xdr:to>
    <xdr:sp macro="" textlink="">
      <xdr:nvSpPr>
        <xdr:cNvPr id="609" name="フローチャート: 判断 608"/>
        <xdr:cNvSpPr/>
      </xdr:nvSpPr>
      <xdr:spPr>
        <a:xfrm>
          <a:off x="20383500" y="106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10922</xdr:rowOff>
    </xdr:from>
    <xdr:to>
      <xdr:col>102</xdr:col>
      <xdr:colOff>165100</xdr:colOff>
      <xdr:row>62</xdr:row>
      <xdr:rowOff>112522</xdr:rowOff>
    </xdr:to>
    <xdr:sp macro="" textlink="">
      <xdr:nvSpPr>
        <xdr:cNvPr id="610" name="フローチャート: 判断 609"/>
        <xdr:cNvSpPr/>
      </xdr:nvSpPr>
      <xdr:spPr>
        <a:xfrm>
          <a:off x="19494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144163</xdr:rowOff>
    </xdr:from>
    <xdr:to>
      <xdr:col>98</xdr:col>
      <xdr:colOff>38100</xdr:colOff>
      <xdr:row>62</xdr:row>
      <xdr:rowOff>74313</xdr:rowOff>
    </xdr:to>
    <xdr:sp macro="" textlink="">
      <xdr:nvSpPr>
        <xdr:cNvPr id="611" name="フローチャート: 判断 610"/>
        <xdr:cNvSpPr/>
      </xdr:nvSpPr>
      <xdr:spPr>
        <a:xfrm>
          <a:off x="18605500" y="106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2" name="テキスト ボックス 61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3" name="テキスト ボックス 61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4" name="テキスト ボックス 61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5" name="テキスト ボックス 61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6" name="テキスト ボックス 61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130121</xdr:rowOff>
    </xdr:from>
    <xdr:to>
      <xdr:col>116</xdr:col>
      <xdr:colOff>114300</xdr:colOff>
      <xdr:row>64</xdr:row>
      <xdr:rowOff>60271</xdr:rowOff>
    </xdr:to>
    <xdr:sp macro="" textlink="">
      <xdr:nvSpPr>
        <xdr:cNvPr id="617" name="楕円 616"/>
        <xdr:cNvSpPr/>
      </xdr:nvSpPr>
      <xdr:spPr>
        <a:xfrm>
          <a:off x="22110700" y="1093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45048</xdr:rowOff>
    </xdr:from>
    <xdr:ext cx="469744" cy="259045"/>
    <xdr:sp macro="" textlink="">
      <xdr:nvSpPr>
        <xdr:cNvPr id="618" name="【学校施設】&#10;一人当たり面積該当値テキスト"/>
        <xdr:cNvSpPr txBox="1"/>
      </xdr:nvSpPr>
      <xdr:spPr>
        <a:xfrm>
          <a:off x="22199600" y="10846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132733</xdr:rowOff>
    </xdr:from>
    <xdr:to>
      <xdr:col>112</xdr:col>
      <xdr:colOff>38100</xdr:colOff>
      <xdr:row>64</xdr:row>
      <xdr:rowOff>62883</xdr:rowOff>
    </xdr:to>
    <xdr:sp macro="" textlink="">
      <xdr:nvSpPr>
        <xdr:cNvPr id="619" name="楕円 618"/>
        <xdr:cNvSpPr/>
      </xdr:nvSpPr>
      <xdr:spPr>
        <a:xfrm>
          <a:off x="21272500" y="1093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9471</xdr:rowOff>
    </xdr:from>
    <xdr:to>
      <xdr:col>116</xdr:col>
      <xdr:colOff>63500</xdr:colOff>
      <xdr:row>64</xdr:row>
      <xdr:rowOff>12083</xdr:rowOff>
    </xdr:to>
    <xdr:cxnSp macro="">
      <xdr:nvCxnSpPr>
        <xdr:cNvPr id="620" name="直線コネクタ 619"/>
        <xdr:cNvCxnSpPr/>
      </xdr:nvCxnSpPr>
      <xdr:spPr>
        <a:xfrm flipV="1">
          <a:off x="21323300" y="10982271"/>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135019</xdr:rowOff>
    </xdr:from>
    <xdr:to>
      <xdr:col>107</xdr:col>
      <xdr:colOff>101600</xdr:colOff>
      <xdr:row>64</xdr:row>
      <xdr:rowOff>65169</xdr:rowOff>
    </xdr:to>
    <xdr:sp macro="" textlink="">
      <xdr:nvSpPr>
        <xdr:cNvPr id="621" name="楕円 620"/>
        <xdr:cNvSpPr/>
      </xdr:nvSpPr>
      <xdr:spPr>
        <a:xfrm>
          <a:off x="20383500" y="1093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12083</xdr:rowOff>
    </xdr:from>
    <xdr:to>
      <xdr:col>111</xdr:col>
      <xdr:colOff>177800</xdr:colOff>
      <xdr:row>64</xdr:row>
      <xdr:rowOff>14369</xdr:rowOff>
    </xdr:to>
    <xdr:cxnSp macro="">
      <xdr:nvCxnSpPr>
        <xdr:cNvPr id="622" name="直線コネクタ 621"/>
        <xdr:cNvCxnSpPr/>
      </xdr:nvCxnSpPr>
      <xdr:spPr>
        <a:xfrm flipV="1">
          <a:off x="20434300" y="1098488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138612</xdr:rowOff>
    </xdr:from>
    <xdr:to>
      <xdr:col>102</xdr:col>
      <xdr:colOff>165100</xdr:colOff>
      <xdr:row>64</xdr:row>
      <xdr:rowOff>68762</xdr:rowOff>
    </xdr:to>
    <xdr:sp macro="" textlink="">
      <xdr:nvSpPr>
        <xdr:cNvPr id="623" name="楕円 622"/>
        <xdr:cNvSpPr/>
      </xdr:nvSpPr>
      <xdr:spPr>
        <a:xfrm>
          <a:off x="19494500" y="1093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14369</xdr:rowOff>
    </xdr:from>
    <xdr:to>
      <xdr:col>107</xdr:col>
      <xdr:colOff>50800</xdr:colOff>
      <xdr:row>64</xdr:row>
      <xdr:rowOff>17962</xdr:rowOff>
    </xdr:to>
    <xdr:cxnSp macro="">
      <xdr:nvCxnSpPr>
        <xdr:cNvPr id="624" name="直線コネクタ 623"/>
        <xdr:cNvCxnSpPr/>
      </xdr:nvCxnSpPr>
      <xdr:spPr>
        <a:xfrm flipV="1">
          <a:off x="19545300" y="10987169"/>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55</xdr:row>
      <xdr:rowOff>131101</xdr:rowOff>
    </xdr:from>
    <xdr:to>
      <xdr:col>98</xdr:col>
      <xdr:colOff>38100</xdr:colOff>
      <xdr:row>56</xdr:row>
      <xdr:rowOff>61251</xdr:rowOff>
    </xdr:to>
    <xdr:sp macro="" textlink="">
      <xdr:nvSpPr>
        <xdr:cNvPr id="625" name="楕円 624"/>
        <xdr:cNvSpPr/>
      </xdr:nvSpPr>
      <xdr:spPr>
        <a:xfrm>
          <a:off x="18605500" y="956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10451</xdr:rowOff>
    </xdr:from>
    <xdr:to>
      <xdr:col>102</xdr:col>
      <xdr:colOff>114300</xdr:colOff>
      <xdr:row>64</xdr:row>
      <xdr:rowOff>17962</xdr:rowOff>
    </xdr:to>
    <xdr:cxnSp macro="">
      <xdr:nvCxnSpPr>
        <xdr:cNvPr id="626" name="直線コネクタ 625"/>
        <xdr:cNvCxnSpPr/>
      </xdr:nvCxnSpPr>
      <xdr:spPr>
        <a:xfrm>
          <a:off x="18656300" y="9611651"/>
          <a:ext cx="889000" cy="137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111741</xdr:rowOff>
    </xdr:from>
    <xdr:ext cx="469744" cy="259045"/>
    <xdr:sp macro="" textlink="">
      <xdr:nvSpPr>
        <xdr:cNvPr id="627" name="n_1aveValue【学校施設】&#10;一人当たり面積"/>
        <xdr:cNvSpPr txBox="1"/>
      </xdr:nvSpPr>
      <xdr:spPr>
        <a:xfrm>
          <a:off x="21075727" y="1039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123824</xdr:rowOff>
    </xdr:from>
    <xdr:ext cx="469744" cy="259045"/>
    <xdr:sp macro="" textlink="">
      <xdr:nvSpPr>
        <xdr:cNvPr id="628" name="n_2aveValue【学校施設】&#10;一人当たり面積"/>
        <xdr:cNvSpPr txBox="1"/>
      </xdr:nvSpPr>
      <xdr:spPr>
        <a:xfrm>
          <a:off x="20199427" y="10410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129049</xdr:rowOff>
    </xdr:from>
    <xdr:ext cx="469744" cy="259045"/>
    <xdr:sp macro="" textlink="">
      <xdr:nvSpPr>
        <xdr:cNvPr id="629" name="n_3aveValue【学校施設】&#10;一人当たり面積"/>
        <xdr:cNvSpPr txBox="1"/>
      </xdr:nvSpPr>
      <xdr:spPr>
        <a:xfrm>
          <a:off x="19310427" y="1041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65440</xdr:rowOff>
    </xdr:from>
    <xdr:ext cx="469744" cy="259045"/>
    <xdr:sp macro="" textlink="">
      <xdr:nvSpPr>
        <xdr:cNvPr id="630" name="n_4aveValue【学校施設】&#10;一人当たり面積"/>
        <xdr:cNvSpPr txBox="1"/>
      </xdr:nvSpPr>
      <xdr:spPr>
        <a:xfrm>
          <a:off x="18421427" y="1069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54010</xdr:rowOff>
    </xdr:from>
    <xdr:ext cx="469744" cy="259045"/>
    <xdr:sp macro="" textlink="">
      <xdr:nvSpPr>
        <xdr:cNvPr id="631" name="n_1mainValue【学校施設】&#10;一人当たり面積"/>
        <xdr:cNvSpPr txBox="1"/>
      </xdr:nvSpPr>
      <xdr:spPr>
        <a:xfrm>
          <a:off x="21075727" y="1102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56296</xdr:rowOff>
    </xdr:from>
    <xdr:ext cx="469744" cy="259045"/>
    <xdr:sp macro="" textlink="">
      <xdr:nvSpPr>
        <xdr:cNvPr id="632" name="n_2mainValue【学校施設】&#10;一人当たり面積"/>
        <xdr:cNvSpPr txBox="1"/>
      </xdr:nvSpPr>
      <xdr:spPr>
        <a:xfrm>
          <a:off x="20199427" y="1102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59889</xdr:rowOff>
    </xdr:from>
    <xdr:ext cx="469744" cy="259045"/>
    <xdr:sp macro="" textlink="">
      <xdr:nvSpPr>
        <xdr:cNvPr id="633" name="n_3mainValue【学校施設】&#10;一人当たり面積"/>
        <xdr:cNvSpPr txBox="1"/>
      </xdr:nvSpPr>
      <xdr:spPr>
        <a:xfrm>
          <a:off x="19310427" y="1103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77778</xdr:rowOff>
    </xdr:from>
    <xdr:ext cx="469744" cy="259045"/>
    <xdr:sp macro="" textlink="">
      <xdr:nvSpPr>
        <xdr:cNvPr id="634" name="n_4mainValue【学校施設】&#10;一人当たり面積"/>
        <xdr:cNvSpPr txBox="1"/>
      </xdr:nvSpPr>
      <xdr:spPr>
        <a:xfrm>
          <a:off x="18421427" y="933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5" name="正方形/長方形 63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6" name="正方形/長方形 63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7" name="正方形/長方形 63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8" name="正方形/長方形 63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9" name="正方形/長方形 63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0" name="正方形/長方形 63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1" name="正方形/長方形 64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正方形/長方形 64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3" name="テキスト ボックス 64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4" name="直線コネクタ 64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5" name="テキスト ボックス 64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6" name="直線コネクタ 64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7" name="テキスト ボックス 64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8" name="直線コネクタ 64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9" name="テキスト ボックス 64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50" name="直線コネクタ 64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51" name="テキスト ボックス 65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52" name="直線コネクタ 65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3" name="テキスト ボックス 65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4" name="直線コネクタ 65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55" name="テキスト ボックス 654"/>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6" name="直線コネクタ 65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25400</xdr:rowOff>
    </xdr:from>
    <xdr:to>
      <xdr:col>85</xdr:col>
      <xdr:colOff>126364</xdr:colOff>
      <xdr:row>85</xdr:row>
      <xdr:rowOff>31750</xdr:rowOff>
    </xdr:to>
    <xdr:cxnSp macro="">
      <xdr:nvCxnSpPr>
        <xdr:cNvPr id="658" name="直線コネクタ 657"/>
        <xdr:cNvCxnSpPr/>
      </xdr:nvCxnSpPr>
      <xdr:spPr>
        <a:xfrm flipV="1">
          <a:off x="16318864" y="13398500"/>
          <a:ext cx="0" cy="1206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9"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60" name="直線コネクタ 659"/>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143527</xdr:rowOff>
    </xdr:from>
    <xdr:ext cx="340478" cy="259045"/>
    <xdr:sp macro="" textlink="">
      <xdr:nvSpPr>
        <xdr:cNvPr id="661" name="【児童館】&#10;有形固定資産減価償却率最大値テキスト"/>
        <xdr:cNvSpPr txBox="1"/>
      </xdr:nvSpPr>
      <xdr:spPr>
        <a:xfrm>
          <a:off x="16357600" y="13173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62" name="直線コネクタ 66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113047</xdr:rowOff>
    </xdr:from>
    <xdr:ext cx="405111" cy="259045"/>
    <xdr:sp macro="" textlink="">
      <xdr:nvSpPr>
        <xdr:cNvPr id="663" name="【児童館】&#10;有形固定資産減価償却率平均値テキスト"/>
        <xdr:cNvSpPr txBox="1"/>
      </xdr:nvSpPr>
      <xdr:spPr>
        <a:xfrm>
          <a:off x="16357600" y="14000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134620</xdr:rowOff>
    </xdr:from>
    <xdr:to>
      <xdr:col>85</xdr:col>
      <xdr:colOff>177800</xdr:colOff>
      <xdr:row>82</xdr:row>
      <xdr:rowOff>64770</xdr:rowOff>
    </xdr:to>
    <xdr:sp macro="" textlink="">
      <xdr:nvSpPr>
        <xdr:cNvPr id="664" name="フローチャート: 判断 663"/>
        <xdr:cNvSpPr/>
      </xdr:nvSpPr>
      <xdr:spPr>
        <a:xfrm>
          <a:off x="16268700" y="1402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665" name="フローチャート: 判断 664"/>
        <xdr:cNvSpPr/>
      </xdr:nvSpPr>
      <xdr:spPr>
        <a:xfrm>
          <a:off x="15430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71120</xdr:rowOff>
    </xdr:from>
    <xdr:to>
      <xdr:col>76</xdr:col>
      <xdr:colOff>165100</xdr:colOff>
      <xdr:row>82</xdr:row>
      <xdr:rowOff>1270</xdr:rowOff>
    </xdr:to>
    <xdr:sp macro="" textlink="">
      <xdr:nvSpPr>
        <xdr:cNvPr id="666" name="フローチャート: 判断 665"/>
        <xdr:cNvSpPr/>
      </xdr:nvSpPr>
      <xdr:spPr>
        <a:xfrm>
          <a:off x="14541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114300</xdr:rowOff>
    </xdr:from>
    <xdr:to>
      <xdr:col>72</xdr:col>
      <xdr:colOff>38100</xdr:colOff>
      <xdr:row>82</xdr:row>
      <xdr:rowOff>44450</xdr:rowOff>
    </xdr:to>
    <xdr:sp macro="" textlink="">
      <xdr:nvSpPr>
        <xdr:cNvPr id="667" name="フローチャート: 判断 666"/>
        <xdr:cNvSpPr/>
      </xdr:nvSpPr>
      <xdr:spPr>
        <a:xfrm>
          <a:off x="13652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121920</xdr:rowOff>
    </xdr:from>
    <xdr:to>
      <xdr:col>67</xdr:col>
      <xdr:colOff>101600</xdr:colOff>
      <xdr:row>82</xdr:row>
      <xdr:rowOff>52070</xdr:rowOff>
    </xdr:to>
    <xdr:sp macro="" textlink="">
      <xdr:nvSpPr>
        <xdr:cNvPr id="668" name="フローチャート: 判断 667"/>
        <xdr:cNvSpPr/>
      </xdr:nvSpPr>
      <xdr:spPr>
        <a:xfrm>
          <a:off x="12763500" y="1400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9" name="テキスト ボックス 66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0" name="テキスト ボックス 66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1" name="テキスト ボックス 67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2" name="テキスト ボックス 67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3" name="テキスト ボックス 67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27939</xdr:rowOff>
    </xdr:from>
    <xdr:to>
      <xdr:col>85</xdr:col>
      <xdr:colOff>177800</xdr:colOff>
      <xdr:row>78</xdr:row>
      <xdr:rowOff>129539</xdr:rowOff>
    </xdr:to>
    <xdr:sp macro="" textlink="">
      <xdr:nvSpPr>
        <xdr:cNvPr id="674" name="楕円 673"/>
        <xdr:cNvSpPr/>
      </xdr:nvSpPr>
      <xdr:spPr>
        <a:xfrm>
          <a:off x="16268700" y="1340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114316</xdr:rowOff>
    </xdr:from>
    <xdr:ext cx="340478" cy="259045"/>
    <xdr:sp macro="" textlink="">
      <xdr:nvSpPr>
        <xdr:cNvPr id="675" name="【児童館】&#10;有形固定資産減価償却率該当値テキスト"/>
        <xdr:cNvSpPr txBox="1"/>
      </xdr:nvSpPr>
      <xdr:spPr>
        <a:xfrm>
          <a:off x="16357600" y="133159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140970</xdr:rowOff>
    </xdr:from>
    <xdr:to>
      <xdr:col>81</xdr:col>
      <xdr:colOff>101600</xdr:colOff>
      <xdr:row>78</xdr:row>
      <xdr:rowOff>71120</xdr:rowOff>
    </xdr:to>
    <xdr:sp macro="" textlink="">
      <xdr:nvSpPr>
        <xdr:cNvPr id="676" name="楕円 675"/>
        <xdr:cNvSpPr/>
      </xdr:nvSpPr>
      <xdr:spPr>
        <a:xfrm>
          <a:off x="154305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20320</xdr:rowOff>
    </xdr:from>
    <xdr:to>
      <xdr:col>85</xdr:col>
      <xdr:colOff>127000</xdr:colOff>
      <xdr:row>78</xdr:row>
      <xdr:rowOff>78739</xdr:rowOff>
    </xdr:to>
    <xdr:cxnSp macro="">
      <xdr:nvCxnSpPr>
        <xdr:cNvPr id="677" name="直線コネクタ 676"/>
        <xdr:cNvCxnSpPr/>
      </xdr:nvCxnSpPr>
      <xdr:spPr>
        <a:xfrm>
          <a:off x="15481300" y="13393420"/>
          <a:ext cx="838200" cy="5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82550</xdr:rowOff>
    </xdr:from>
    <xdr:to>
      <xdr:col>76</xdr:col>
      <xdr:colOff>165100</xdr:colOff>
      <xdr:row>78</xdr:row>
      <xdr:rowOff>12700</xdr:rowOff>
    </xdr:to>
    <xdr:sp macro="" textlink="">
      <xdr:nvSpPr>
        <xdr:cNvPr id="678" name="楕円 677"/>
        <xdr:cNvSpPr/>
      </xdr:nvSpPr>
      <xdr:spPr>
        <a:xfrm>
          <a:off x="14541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133350</xdr:rowOff>
    </xdr:from>
    <xdr:to>
      <xdr:col>81</xdr:col>
      <xdr:colOff>50800</xdr:colOff>
      <xdr:row>78</xdr:row>
      <xdr:rowOff>20320</xdr:rowOff>
    </xdr:to>
    <xdr:cxnSp macro="">
      <xdr:nvCxnSpPr>
        <xdr:cNvPr id="679" name="直線コネクタ 678"/>
        <xdr:cNvCxnSpPr/>
      </xdr:nvCxnSpPr>
      <xdr:spPr>
        <a:xfrm>
          <a:off x="14592300" y="1333500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22877</xdr:rowOff>
    </xdr:from>
    <xdr:ext cx="405111" cy="259045"/>
    <xdr:sp macro="" textlink="">
      <xdr:nvSpPr>
        <xdr:cNvPr id="680" name="n_1aveValue【児童館】&#10;有形固定資産減価償却率"/>
        <xdr:cNvSpPr txBox="1"/>
      </xdr:nvSpPr>
      <xdr:spPr>
        <a:xfrm>
          <a:off x="152660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163847</xdr:rowOff>
    </xdr:from>
    <xdr:ext cx="405111" cy="259045"/>
    <xdr:sp macro="" textlink="">
      <xdr:nvSpPr>
        <xdr:cNvPr id="681" name="n_2aveValue【児童館】&#10;有形固定資産減価償却率"/>
        <xdr:cNvSpPr txBox="1"/>
      </xdr:nvSpPr>
      <xdr:spPr>
        <a:xfrm>
          <a:off x="14389744"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60977</xdr:rowOff>
    </xdr:from>
    <xdr:ext cx="405111" cy="259045"/>
    <xdr:sp macro="" textlink="">
      <xdr:nvSpPr>
        <xdr:cNvPr id="682" name="n_3aveValue【児童館】&#10;有形固定資産減価償却率"/>
        <xdr:cNvSpPr txBox="1"/>
      </xdr:nvSpPr>
      <xdr:spPr>
        <a:xfrm>
          <a:off x="13500744"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68597</xdr:rowOff>
    </xdr:from>
    <xdr:ext cx="405111" cy="259045"/>
    <xdr:sp macro="" textlink="">
      <xdr:nvSpPr>
        <xdr:cNvPr id="683" name="n_4aveValue【児童館】&#10;有形固定資産減価償却率"/>
        <xdr:cNvSpPr txBox="1"/>
      </xdr:nvSpPr>
      <xdr:spPr>
        <a:xfrm>
          <a:off x="126117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87647</xdr:rowOff>
    </xdr:from>
    <xdr:ext cx="340478" cy="259045"/>
    <xdr:sp macro="" textlink="">
      <xdr:nvSpPr>
        <xdr:cNvPr id="684" name="n_1mainValue【児童館】&#10;有形固定資産減価償却率"/>
        <xdr:cNvSpPr txBox="1"/>
      </xdr:nvSpPr>
      <xdr:spPr>
        <a:xfrm>
          <a:off x="15298361" y="1311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76</xdr:row>
      <xdr:rowOff>29227</xdr:rowOff>
    </xdr:from>
    <xdr:ext cx="340478" cy="259045"/>
    <xdr:sp macro="" textlink="">
      <xdr:nvSpPr>
        <xdr:cNvPr id="685" name="n_2mainValue【児童館】&#10;有形固定資産減価償却率"/>
        <xdr:cNvSpPr txBox="1"/>
      </xdr:nvSpPr>
      <xdr:spPr>
        <a:xfrm>
          <a:off x="14422061" y="1305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6" name="直線コネクタ 69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7" name="テキスト ボックス 69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8" name="直線コネクタ 69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9" name="テキスト ボックス 69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0" name="直線コネクタ 6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1" name="テキスト ボックス 7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2" name="直線コネクタ 70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3" name="テキスト ボックス 70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4" name="直線コネクタ 70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5" name="テキスト ボックス 70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99061</xdr:rowOff>
    </xdr:to>
    <xdr:cxnSp macro="">
      <xdr:nvCxnSpPr>
        <xdr:cNvPr id="709" name="直線コネクタ 708"/>
        <xdr:cNvCxnSpPr/>
      </xdr:nvCxnSpPr>
      <xdr:spPr>
        <a:xfrm flipV="1">
          <a:off x="22160864" y="1333500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710" name="【児童館】&#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711" name="直線コネクタ 710"/>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712"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713" name="直線コネクタ 712"/>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147338</xdr:rowOff>
    </xdr:from>
    <xdr:ext cx="469744" cy="259045"/>
    <xdr:sp macro="" textlink="">
      <xdr:nvSpPr>
        <xdr:cNvPr id="714" name="【児童館】&#10;一人当たり面積平均値テキスト"/>
        <xdr:cNvSpPr txBox="1"/>
      </xdr:nvSpPr>
      <xdr:spPr>
        <a:xfrm>
          <a:off x="22199600" y="14377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715" name="フローチャート: 判断 714"/>
        <xdr:cNvSpPr/>
      </xdr:nvSpPr>
      <xdr:spPr>
        <a:xfrm>
          <a:off x="22110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170180</xdr:rowOff>
    </xdr:from>
    <xdr:to>
      <xdr:col>112</xdr:col>
      <xdr:colOff>38100</xdr:colOff>
      <xdr:row>85</xdr:row>
      <xdr:rowOff>100330</xdr:rowOff>
    </xdr:to>
    <xdr:sp macro="" textlink="">
      <xdr:nvSpPr>
        <xdr:cNvPr id="716" name="フローチャート: 判断 715"/>
        <xdr:cNvSpPr/>
      </xdr:nvSpPr>
      <xdr:spPr>
        <a:xfrm>
          <a:off x="21272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170180</xdr:rowOff>
    </xdr:from>
    <xdr:to>
      <xdr:col>107</xdr:col>
      <xdr:colOff>101600</xdr:colOff>
      <xdr:row>85</xdr:row>
      <xdr:rowOff>100330</xdr:rowOff>
    </xdr:to>
    <xdr:sp macro="" textlink="">
      <xdr:nvSpPr>
        <xdr:cNvPr id="717" name="フローチャート: 判断 716"/>
        <xdr:cNvSpPr/>
      </xdr:nvSpPr>
      <xdr:spPr>
        <a:xfrm>
          <a:off x="20383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718" name="フローチャート: 判断 717"/>
        <xdr:cNvSpPr/>
      </xdr:nvSpPr>
      <xdr:spPr>
        <a:xfrm>
          <a:off x="19494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6350</xdr:rowOff>
    </xdr:from>
    <xdr:to>
      <xdr:col>98</xdr:col>
      <xdr:colOff>38100</xdr:colOff>
      <xdr:row>85</xdr:row>
      <xdr:rowOff>107950</xdr:rowOff>
    </xdr:to>
    <xdr:sp macro="" textlink="">
      <xdr:nvSpPr>
        <xdr:cNvPr id="719" name="フローチャート: 判断 718"/>
        <xdr:cNvSpPr/>
      </xdr:nvSpPr>
      <xdr:spPr>
        <a:xfrm>
          <a:off x="18605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36830</xdr:rowOff>
    </xdr:from>
    <xdr:to>
      <xdr:col>116</xdr:col>
      <xdr:colOff>114300</xdr:colOff>
      <xdr:row>85</xdr:row>
      <xdr:rowOff>138430</xdr:rowOff>
    </xdr:to>
    <xdr:sp macro="" textlink="">
      <xdr:nvSpPr>
        <xdr:cNvPr id="725" name="楕円 724"/>
        <xdr:cNvSpPr/>
      </xdr:nvSpPr>
      <xdr:spPr>
        <a:xfrm>
          <a:off x="221107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15257</xdr:rowOff>
    </xdr:from>
    <xdr:ext cx="469744" cy="259045"/>
    <xdr:sp macro="" textlink="">
      <xdr:nvSpPr>
        <xdr:cNvPr id="726" name="【児童館】&#10;一人当たり面積該当値テキスト"/>
        <xdr:cNvSpPr txBox="1"/>
      </xdr:nvSpPr>
      <xdr:spPr>
        <a:xfrm>
          <a:off x="22199600" y="1458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36830</xdr:rowOff>
    </xdr:from>
    <xdr:to>
      <xdr:col>112</xdr:col>
      <xdr:colOff>38100</xdr:colOff>
      <xdr:row>85</xdr:row>
      <xdr:rowOff>138430</xdr:rowOff>
    </xdr:to>
    <xdr:sp macro="" textlink="">
      <xdr:nvSpPr>
        <xdr:cNvPr id="727" name="楕円 726"/>
        <xdr:cNvSpPr/>
      </xdr:nvSpPr>
      <xdr:spPr>
        <a:xfrm>
          <a:off x="21272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87630</xdr:rowOff>
    </xdr:from>
    <xdr:to>
      <xdr:col>116</xdr:col>
      <xdr:colOff>63500</xdr:colOff>
      <xdr:row>85</xdr:row>
      <xdr:rowOff>87630</xdr:rowOff>
    </xdr:to>
    <xdr:cxnSp macro="">
      <xdr:nvCxnSpPr>
        <xdr:cNvPr id="728" name="直線コネクタ 727"/>
        <xdr:cNvCxnSpPr/>
      </xdr:nvCxnSpPr>
      <xdr:spPr>
        <a:xfrm>
          <a:off x="21323300" y="14660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36830</xdr:rowOff>
    </xdr:from>
    <xdr:to>
      <xdr:col>107</xdr:col>
      <xdr:colOff>101600</xdr:colOff>
      <xdr:row>85</xdr:row>
      <xdr:rowOff>138430</xdr:rowOff>
    </xdr:to>
    <xdr:sp macro="" textlink="">
      <xdr:nvSpPr>
        <xdr:cNvPr id="729" name="楕円 728"/>
        <xdr:cNvSpPr/>
      </xdr:nvSpPr>
      <xdr:spPr>
        <a:xfrm>
          <a:off x="20383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87630</xdr:rowOff>
    </xdr:from>
    <xdr:to>
      <xdr:col>111</xdr:col>
      <xdr:colOff>177800</xdr:colOff>
      <xdr:row>85</xdr:row>
      <xdr:rowOff>87630</xdr:rowOff>
    </xdr:to>
    <xdr:cxnSp macro="">
      <xdr:nvCxnSpPr>
        <xdr:cNvPr id="730" name="直線コネクタ 729"/>
        <xdr:cNvCxnSpPr/>
      </xdr:nvCxnSpPr>
      <xdr:spPr>
        <a:xfrm>
          <a:off x="20434300" y="14660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116857</xdr:rowOff>
    </xdr:from>
    <xdr:ext cx="469744" cy="259045"/>
    <xdr:sp macro="" textlink="">
      <xdr:nvSpPr>
        <xdr:cNvPr id="731" name="n_1aveValue【児童館】&#10;一人当たり面積"/>
        <xdr:cNvSpPr txBox="1"/>
      </xdr:nvSpPr>
      <xdr:spPr>
        <a:xfrm>
          <a:off x="21075727"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116857</xdr:rowOff>
    </xdr:from>
    <xdr:ext cx="469744" cy="259045"/>
    <xdr:sp macro="" textlink="">
      <xdr:nvSpPr>
        <xdr:cNvPr id="732" name="n_2aveValue【児童館】&#10;一人当たり面積"/>
        <xdr:cNvSpPr txBox="1"/>
      </xdr:nvSpPr>
      <xdr:spPr>
        <a:xfrm>
          <a:off x="20199427"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124477</xdr:rowOff>
    </xdr:from>
    <xdr:ext cx="469744" cy="259045"/>
    <xdr:sp macro="" textlink="">
      <xdr:nvSpPr>
        <xdr:cNvPr id="733" name="n_3aveValue【児童館】&#10;一人当たり面積"/>
        <xdr:cNvSpPr txBox="1"/>
      </xdr:nvSpPr>
      <xdr:spPr>
        <a:xfrm>
          <a:off x="19310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124477</xdr:rowOff>
    </xdr:from>
    <xdr:ext cx="469744" cy="259045"/>
    <xdr:sp macro="" textlink="">
      <xdr:nvSpPr>
        <xdr:cNvPr id="734" name="n_4aveValue【児童館】&#10;一人当たり面積"/>
        <xdr:cNvSpPr txBox="1"/>
      </xdr:nvSpPr>
      <xdr:spPr>
        <a:xfrm>
          <a:off x="18421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129557</xdr:rowOff>
    </xdr:from>
    <xdr:ext cx="469744" cy="259045"/>
    <xdr:sp macro="" textlink="">
      <xdr:nvSpPr>
        <xdr:cNvPr id="735" name="n_1mainValue【児童館】&#10;一人当たり面積"/>
        <xdr:cNvSpPr txBox="1"/>
      </xdr:nvSpPr>
      <xdr:spPr>
        <a:xfrm>
          <a:off x="21075727"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129557</xdr:rowOff>
    </xdr:from>
    <xdr:ext cx="469744" cy="259045"/>
    <xdr:sp macro="" textlink="">
      <xdr:nvSpPr>
        <xdr:cNvPr id="736" name="n_2mainValue【児童館】&#10;一人当たり面積"/>
        <xdr:cNvSpPr txBox="1"/>
      </xdr:nvSpPr>
      <xdr:spPr>
        <a:xfrm>
          <a:off x="20199427"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8" name="直線コネクタ 74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49" name="テキスト ボックス 748"/>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0" name="直線コネクタ 74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1" name="テキスト ボックス 75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2" name="直線コネクタ 75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3" name="テキスト ボックス 75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4" name="直線コネクタ 75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5" name="テキスト ボックス 75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7" name="テキスト ボックス 75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35052</xdr:rowOff>
    </xdr:from>
    <xdr:to>
      <xdr:col>85</xdr:col>
      <xdr:colOff>126364</xdr:colOff>
      <xdr:row>108</xdr:row>
      <xdr:rowOff>28194</xdr:rowOff>
    </xdr:to>
    <xdr:cxnSp macro="">
      <xdr:nvCxnSpPr>
        <xdr:cNvPr id="759" name="直線コネクタ 758"/>
        <xdr:cNvCxnSpPr/>
      </xdr:nvCxnSpPr>
      <xdr:spPr>
        <a:xfrm flipV="1">
          <a:off x="16318864" y="17180052"/>
          <a:ext cx="0" cy="1364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32021</xdr:rowOff>
    </xdr:from>
    <xdr:ext cx="405111" cy="259045"/>
    <xdr:sp macro="" textlink="">
      <xdr:nvSpPr>
        <xdr:cNvPr id="760" name="【公民館】&#10;有形固定資産減価償却率最小値テキスト"/>
        <xdr:cNvSpPr txBox="1"/>
      </xdr:nvSpPr>
      <xdr:spPr>
        <a:xfrm>
          <a:off x="16357600" y="1854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28194</xdr:rowOff>
    </xdr:from>
    <xdr:to>
      <xdr:col>86</xdr:col>
      <xdr:colOff>25400</xdr:colOff>
      <xdr:row>108</xdr:row>
      <xdr:rowOff>28194</xdr:rowOff>
    </xdr:to>
    <xdr:cxnSp macro="">
      <xdr:nvCxnSpPr>
        <xdr:cNvPr id="761" name="直線コネクタ 760"/>
        <xdr:cNvCxnSpPr/>
      </xdr:nvCxnSpPr>
      <xdr:spPr>
        <a:xfrm>
          <a:off x="16230600" y="1854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153179</xdr:rowOff>
    </xdr:from>
    <xdr:ext cx="405111" cy="259045"/>
    <xdr:sp macro="" textlink="">
      <xdr:nvSpPr>
        <xdr:cNvPr id="762" name="【公民館】&#10;有形固定資産減価償却率最大値テキスト"/>
        <xdr:cNvSpPr txBox="1"/>
      </xdr:nvSpPr>
      <xdr:spPr>
        <a:xfrm>
          <a:off x="16357600" y="16955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35052</xdr:rowOff>
    </xdr:from>
    <xdr:to>
      <xdr:col>86</xdr:col>
      <xdr:colOff>25400</xdr:colOff>
      <xdr:row>100</xdr:row>
      <xdr:rowOff>35052</xdr:rowOff>
    </xdr:to>
    <xdr:cxnSp macro="">
      <xdr:nvCxnSpPr>
        <xdr:cNvPr id="763" name="直線コネクタ 762"/>
        <xdr:cNvCxnSpPr/>
      </xdr:nvCxnSpPr>
      <xdr:spPr>
        <a:xfrm>
          <a:off x="16230600" y="1718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52849</xdr:rowOff>
    </xdr:from>
    <xdr:ext cx="405111" cy="259045"/>
    <xdr:sp macro="" textlink="">
      <xdr:nvSpPr>
        <xdr:cNvPr id="764" name="【公民館】&#10;有形固定資産減価償却率平均値テキスト"/>
        <xdr:cNvSpPr txBox="1"/>
      </xdr:nvSpPr>
      <xdr:spPr>
        <a:xfrm>
          <a:off x="16357600" y="17712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29972</xdr:rowOff>
    </xdr:from>
    <xdr:to>
      <xdr:col>85</xdr:col>
      <xdr:colOff>177800</xdr:colOff>
      <xdr:row>104</xdr:row>
      <xdr:rowOff>131572</xdr:rowOff>
    </xdr:to>
    <xdr:sp macro="" textlink="">
      <xdr:nvSpPr>
        <xdr:cNvPr id="765" name="フローチャート: 判断 764"/>
        <xdr:cNvSpPr/>
      </xdr:nvSpPr>
      <xdr:spPr>
        <a:xfrm>
          <a:off x="162687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82550</xdr:rowOff>
    </xdr:from>
    <xdr:to>
      <xdr:col>81</xdr:col>
      <xdr:colOff>101600</xdr:colOff>
      <xdr:row>104</xdr:row>
      <xdr:rowOff>12700</xdr:rowOff>
    </xdr:to>
    <xdr:sp macro="" textlink="">
      <xdr:nvSpPr>
        <xdr:cNvPr id="766" name="フローチャート: 判断 765"/>
        <xdr:cNvSpPr/>
      </xdr:nvSpPr>
      <xdr:spPr>
        <a:xfrm>
          <a:off x="15430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84837</xdr:rowOff>
    </xdr:from>
    <xdr:to>
      <xdr:col>76</xdr:col>
      <xdr:colOff>165100</xdr:colOff>
      <xdr:row>104</xdr:row>
      <xdr:rowOff>14987</xdr:rowOff>
    </xdr:to>
    <xdr:sp macro="" textlink="">
      <xdr:nvSpPr>
        <xdr:cNvPr id="767" name="フローチャート: 判断 766"/>
        <xdr:cNvSpPr/>
      </xdr:nvSpPr>
      <xdr:spPr>
        <a:xfrm>
          <a:off x="14541500" y="1774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66548</xdr:rowOff>
    </xdr:from>
    <xdr:to>
      <xdr:col>72</xdr:col>
      <xdr:colOff>38100</xdr:colOff>
      <xdr:row>103</xdr:row>
      <xdr:rowOff>168148</xdr:rowOff>
    </xdr:to>
    <xdr:sp macro="" textlink="">
      <xdr:nvSpPr>
        <xdr:cNvPr id="768" name="フローチャート: 判断 767"/>
        <xdr:cNvSpPr/>
      </xdr:nvSpPr>
      <xdr:spPr>
        <a:xfrm>
          <a:off x="13652500" y="177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77978</xdr:rowOff>
    </xdr:from>
    <xdr:to>
      <xdr:col>67</xdr:col>
      <xdr:colOff>101600</xdr:colOff>
      <xdr:row>104</xdr:row>
      <xdr:rowOff>8128</xdr:rowOff>
    </xdr:to>
    <xdr:sp macro="" textlink="">
      <xdr:nvSpPr>
        <xdr:cNvPr id="769" name="フローチャート: 判断 768"/>
        <xdr:cNvSpPr/>
      </xdr:nvSpPr>
      <xdr:spPr>
        <a:xfrm>
          <a:off x="127635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153415</xdr:rowOff>
    </xdr:from>
    <xdr:to>
      <xdr:col>85</xdr:col>
      <xdr:colOff>177800</xdr:colOff>
      <xdr:row>105</xdr:row>
      <xdr:rowOff>83565</xdr:rowOff>
    </xdr:to>
    <xdr:sp macro="" textlink="">
      <xdr:nvSpPr>
        <xdr:cNvPr id="775" name="楕円 774"/>
        <xdr:cNvSpPr/>
      </xdr:nvSpPr>
      <xdr:spPr>
        <a:xfrm>
          <a:off x="16268700" y="179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131842</xdr:rowOff>
    </xdr:from>
    <xdr:ext cx="405111" cy="259045"/>
    <xdr:sp macro="" textlink="">
      <xdr:nvSpPr>
        <xdr:cNvPr id="776" name="【公民館】&#10;有形固定資産減価償却率該当値テキスト"/>
        <xdr:cNvSpPr txBox="1"/>
      </xdr:nvSpPr>
      <xdr:spPr>
        <a:xfrm>
          <a:off x="16357600" y="1796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109982</xdr:rowOff>
    </xdr:from>
    <xdr:to>
      <xdr:col>81</xdr:col>
      <xdr:colOff>101600</xdr:colOff>
      <xdr:row>105</xdr:row>
      <xdr:rowOff>40132</xdr:rowOff>
    </xdr:to>
    <xdr:sp macro="" textlink="">
      <xdr:nvSpPr>
        <xdr:cNvPr id="777" name="楕円 776"/>
        <xdr:cNvSpPr/>
      </xdr:nvSpPr>
      <xdr:spPr>
        <a:xfrm>
          <a:off x="15430500" y="1794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160782</xdr:rowOff>
    </xdr:from>
    <xdr:to>
      <xdr:col>85</xdr:col>
      <xdr:colOff>127000</xdr:colOff>
      <xdr:row>105</xdr:row>
      <xdr:rowOff>32765</xdr:rowOff>
    </xdr:to>
    <xdr:cxnSp macro="">
      <xdr:nvCxnSpPr>
        <xdr:cNvPr id="778" name="直線コネクタ 777"/>
        <xdr:cNvCxnSpPr/>
      </xdr:nvCxnSpPr>
      <xdr:spPr>
        <a:xfrm>
          <a:off x="15481300" y="17991582"/>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61976</xdr:rowOff>
    </xdr:from>
    <xdr:to>
      <xdr:col>76</xdr:col>
      <xdr:colOff>165100</xdr:colOff>
      <xdr:row>104</xdr:row>
      <xdr:rowOff>163576</xdr:rowOff>
    </xdr:to>
    <xdr:sp macro="" textlink="">
      <xdr:nvSpPr>
        <xdr:cNvPr id="779" name="楕円 778"/>
        <xdr:cNvSpPr/>
      </xdr:nvSpPr>
      <xdr:spPr>
        <a:xfrm>
          <a:off x="14541500" y="178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112776</xdr:rowOff>
    </xdr:from>
    <xdr:to>
      <xdr:col>81</xdr:col>
      <xdr:colOff>50800</xdr:colOff>
      <xdr:row>104</xdr:row>
      <xdr:rowOff>160782</xdr:rowOff>
    </xdr:to>
    <xdr:cxnSp macro="">
      <xdr:nvCxnSpPr>
        <xdr:cNvPr id="780" name="直線コネクタ 779"/>
        <xdr:cNvCxnSpPr/>
      </xdr:nvCxnSpPr>
      <xdr:spPr>
        <a:xfrm>
          <a:off x="14592300" y="1794357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4826</xdr:rowOff>
    </xdr:from>
    <xdr:to>
      <xdr:col>72</xdr:col>
      <xdr:colOff>38100</xdr:colOff>
      <xdr:row>104</xdr:row>
      <xdr:rowOff>106426</xdr:rowOff>
    </xdr:to>
    <xdr:sp macro="" textlink="">
      <xdr:nvSpPr>
        <xdr:cNvPr id="781" name="楕円 780"/>
        <xdr:cNvSpPr/>
      </xdr:nvSpPr>
      <xdr:spPr>
        <a:xfrm>
          <a:off x="13652500" y="1783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55626</xdr:rowOff>
    </xdr:from>
    <xdr:to>
      <xdr:col>76</xdr:col>
      <xdr:colOff>114300</xdr:colOff>
      <xdr:row>104</xdr:row>
      <xdr:rowOff>112776</xdr:rowOff>
    </xdr:to>
    <xdr:cxnSp macro="">
      <xdr:nvCxnSpPr>
        <xdr:cNvPr id="782" name="直線コネクタ 781"/>
        <xdr:cNvCxnSpPr/>
      </xdr:nvCxnSpPr>
      <xdr:spPr>
        <a:xfrm>
          <a:off x="13703300" y="1788642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114554</xdr:rowOff>
    </xdr:from>
    <xdr:to>
      <xdr:col>67</xdr:col>
      <xdr:colOff>101600</xdr:colOff>
      <xdr:row>104</xdr:row>
      <xdr:rowOff>44704</xdr:rowOff>
    </xdr:to>
    <xdr:sp macro="" textlink="">
      <xdr:nvSpPr>
        <xdr:cNvPr id="783" name="楕円 782"/>
        <xdr:cNvSpPr/>
      </xdr:nvSpPr>
      <xdr:spPr>
        <a:xfrm>
          <a:off x="12763500" y="1777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165354</xdr:rowOff>
    </xdr:from>
    <xdr:to>
      <xdr:col>71</xdr:col>
      <xdr:colOff>177800</xdr:colOff>
      <xdr:row>104</xdr:row>
      <xdr:rowOff>55626</xdr:rowOff>
    </xdr:to>
    <xdr:cxnSp macro="">
      <xdr:nvCxnSpPr>
        <xdr:cNvPr id="784" name="直線コネクタ 783"/>
        <xdr:cNvCxnSpPr/>
      </xdr:nvCxnSpPr>
      <xdr:spPr>
        <a:xfrm>
          <a:off x="12814300" y="17824704"/>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29227</xdr:rowOff>
    </xdr:from>
    <xdr:ext cx="405111" cy="259045"/>
    <xdr:sp macro="" textlink="">
      <xdr:nvSpPr>
        <xdr:cNvPr id="785" name="n_1aveValue【公民館】&#10;有形固定資産減価償却率"/>
        <xdr:cNvSpPr txBox="1"/>
      </xdr:nvSpPr>
      <xdr:spPr>
        <a:xfrm>
          <a:off x="152660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31514</xdr:rowOff>
    </xdr:from>
    <xdr:ext cx="405111" cy="259045"/>
    <xdr:sp macro="" textlink="">
      <xdr:nvSpPr>
        <xdr:cNvPr id="786" name="n_2aveValue【公民館】&#10;有形固定資産減価償却率"/>
        <xdr:cNvSpPr txBox="1"/>
      </xdr:nvSpPr>
      <xdr:spPr>
        <a:xfrm>
          <a:off x="14389744" y="17519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13225</xdr:rowOff>
    </xdr:from>
    <xdr:ext cx="405111" cy="259045"/>
    <xdr:sp macro="" textlink="">
      <xdr:nvSpPr>
        <xdr:cNvPr id="787" name="n_3aveValue【公民館】&#10;有形固定資産減価償却率"/>
        <xdr:cNvSpPr txBox="1"/>
      </xdr:nvSpPr>
      <xdr:spPr>
        <a:xfrm>
          <a:off x="13500744" y="1750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24655</xdr:rowOff>
    </xdr:from>
    <xdr:ext cx="405111" cy="259045"/>
    <xdr:sp macro="" textlink="">
      <xdr:nvSpPr>
        <xdr:cNvPr id="788" name="n_4aveValue【公民館】&#10;有形固定資産減価償却率"/>
        <xdr:cNvSpPr txBox="1"/>
      </xdr:nvSpPr>
      <xdr:spPr>
        <a:xfrm>
          <a:off x="12611744" y="1751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31259</xdr:rowOff>
    </xdr:from>
    <xdr:ext cx="405111" cy="259045"/>
    <xdr:sp macro="" textlink="">
      <xdr:nvSpPr>
        <xdr:cNvPr id="789" name="n_1mainValue【公民館】&#10;有形固定資産減価償却率"/>
        <xdr:cNvSpPr txBox="1"/>
      </xdr:nvSpPr>
      <xdr:spPr>
        <a:xfrm>
          <a:off x="15266044" y="1803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154703</xdr:rowOff>
    </xdr:from>
    <xdr:ext cx="405111" cy="259045"/>
    <xdr:sp macro="" textlink="">
      <xdr:nvSpPr>
        <xdr:cNvPr id="790" name="n_2mainValue【公民館】&#10;有形固定資産減価償却率"/>
        <xdr:cNvSpPr txBox="1"/>
      </xdr:nvSpPr>
      <xdr:spPr>
        <a:xfrm>
          <a:off x="14389744" y="1798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97553</xdr:rowOff>
    </xdr:from>
    <xdr:ext cx="405111" cy="259045"/>
    <xdr:sp macro="" textlink="">
      <xdr:nvSpPr>
        <xdr:cNvPr id="791" name="n_3mainValue【公民館】&#10;有形固定資産減価償却率"/>
        <xdr:cNvSpPr txBox="1"/>
      </xdr:nvSpPr>
      <xdr:spPr>
        <a:xfrm>
          <a:off x="13500744" y="1792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35831</xdr:rowOff>
    </xdr:from>
    <xdr:ext cx="405111" cy="259045"/>
    <xdr:sp macro="" textlink="">
      <xdr:nvSpPr>
        <xdr:cNvPr id="792" name="n_4mainValue【公民館】&#10;有形固定資産減価償却率"/>
        <xdr:cNvSpPr txBox="1"/>
      </xdr:nvSpPr>
      <xdr:spPr>
        <a:xfrm>
          <a:off x="12611744" y="1786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3" name="直線コネクタ 80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4" name="テキスト ボックス 80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5" name="直線コネクタ 80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6" name="テキスト ボックス 80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7" name="直線コネクタ 80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8" name="テキスト ボックス 80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9" name="直線コネクタ 80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0" name="テキスト ボックス 80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142494</xdr:rowOff>
    </xdr:from>
    <xdr:to>
      <xdr:col>116</xdr:col>
      <xdr:colOff>62864</xdr:colOff>
      <xdr:row>108</xdr:row>
      <xdr:rowOff>14478</xdr:rowOff>
    </xdr:to>
    <xdr:cxnSp macro="">
      <xdr:nvCxnSpPr>
        <xdr:cNvPr id="814" name="直線コネクタ 813"/>
        <xdr:cNvCxnSpPr/>
      </xdr:nvCxnSpPr>
      <xdr:spPr>
        <a:xfrm flipV="1">
          <a:off x="22160864" y="17116044"/>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18305</xdr:rowOff>
    </xdr:from>
    <xdr:ext cx="469744" cy="259045"/>
    <xdr:sp macro="" textlink="">
      <xdr:nvSpPr>
        <xdr:cNvPr id="815" name="【公民館】&#10;一人当たり面積最小値テキスト"/>
        <xdr:cNvSpPr txBox="1"/>
      </xdr:nvSpPr>
      <xdr:spPr>
        <a:xfrm>
          <a:off x="22199600" y="1853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xdr:rowOff>
    </xdr:from>
    <xdr:to>
      <xdr:col>116</xdr:col>
      <xdr:colOff>152400</xdr:colOff>
      <xdr:row>108</xdr:row>
      <xdr:rowOff>14478</xdr:rowOff>
    </xdr:to>
    <xdr:cxnSp macro="">
      <xdr:nvCxnSpPr>
        <xdr:cNvPr id="816" name="直線コネクタ 815"/>
        <xdr:cNvCxnSpPr/>
      </xdr:nvCxnSpPr>
      <xdr:spPr>
        <a:xfrm>
          <a:off x="22072600" y="1853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89171</xdr:rowOff>
    </xdr:from>
    <xdr:ext cx="469744" cy="259045"/>
    <xdr:sp macro="" textlink="">
      <xdr:nvSpPr>
        <xdr:cNvPr id="817" name="【公民館】&#10;一人当たり面積最大値テキスト"/>
        <xdr:cNvSpPr txBox="1"/>
      </xdr:nvSpPr>
      <xdr:spPr>
        <a:xfrm>
          <a:off x="22199600" y="1689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142494</xdr:rowOff>
    </xdr:from>
    <xdr:to>
      <xdr:col>116</xdr:col>
      <xdr:colOff>152400</xdr:colOff>
      <xdr:row>99</xdr:row>
      <xdr:rowOff>142494</xdr:rowOff>
    </xdr:to>
    <xdr:cxnSp macro="">
      <xdr:nvCxnSpPr>
        <xdr:cNvPr id="818" name="直線コネクタ 817"/>
        <xdr:cNvCxnSpPr/>
      </xdr:nvCxnSpPr>
      <xdr:spPr>
        <a:xfrm>
          <a:off x="22072600" y="1711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142003</xdr:rowOff>
    </xdr:from>
    <xdr:ext cx="469744" cy="259045"/>
    <xdr:sp macro="" textlink="">
      <xdr:nvSpPr>
        <xdr:cNvPr id="819" name="【公民館】&#10;一人当たり面積平均値テキスト"/>
        <xdr:cNvSpPr txBox="1"/>
      </xdr:nvSpPr>
      <xdr:spPr>
        <a:xfrm>
          <a:off x="22199600" y="1797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119126</xdr:rowOff>
    </xdr:from>
    <xdr:to>
      <xdr:col>116</xdr:col>
      <xdr:colOff>114300</xdr:colOff>
      <xdr:row>106</xdr:row>
      <xdr:rowOff>49276</xdr:rowOff>
    </xdr:to>
    <xdr:sp macro="" textlink="">
      <xdr:nvSpPr>
        <xdr:cNvPr id="820" name="フローチャート: 判断 819"/>
        <xdr:cNvSpPr/>
      </xdr:nvSpPr>
      <xdr:spPr>
        <a:xfrm>
          <a:off x="221107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55118</xdr:rowOff>
    </xdr:from>
    <xdr:to>
      <xdr:col>112</xdr:col>
      <xdr:colOff>38100</xdr:colOff>
      <xdr:row>105</xdr:row>
      <xdr:rowOff>156718</xdr:rowOff>
    </xdr:to>
    <xdr:sp macro="" textlink="">
      <xdr:nvSpPr>
        <xdr:cNvPr id="821" name="フローチャート: 判断 820"/>
        <xdr:cNvSpPr/>
      </xdr:nvSpPr>
      <xdr:spPr>
        <a:xfrm>
          <a:off x="21272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43687</xdr:rowOff>
    </xdr:from>
    <xdr:to>
      <xdr:col>107</xdr:col>
      <xdr:colOff>101600</xdr:colOff>
      <xdr:row>105</xdr:row>
      <xdr:rowOff>145287</xdr:rowOff>
    </xdr:to>
    <xdr:sp macro="" textlink="">
      <xdr:nvSpPr>
        <xdr:cNvPr id="822" name="フローチャート: 判断 821"/>
        <xdr:cNvSpPr/>
      </xdr:nvSpPr>
      <xdr:spPr>
        <a:xfrm>
          <a:off x="20383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55118</xdr:rowOff>
    </xdr:from>
    <xdr:to>
      <xdr:col>102</xdr:col>
      <xdr:colOff>165100</xdr:colOff>
      <xdr:row>105</xdr:row>
      <xdr:rowOff>156718</xdr:rowOff>
    </xdr:to>
    <xdr:sp macro="" textlink="">
      <xdr:nvSpPr>
        <xdr:cNvPr id="823" name="フローチャート: 判断 822"/>
        <xdr:cNvSpPr/>
      </xdr:nvSpPr>
      <xdr:spPr>
        <a:xfrm>
          <a:off x="19494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57404</xdr:rowOff>
    </xdr:from>
    <xdr:to>
      <xdr:col>98</xdr:col>
      <xdr:colOff>38100</xdr:colOff>
      <xdr:row>105</xdr:row>
      <xdr:rowOff>159004</xdr:rowOff>
    </xdr:to>
    <xdr:sp macro="" textlink="">
      <xdr:nvSpPr>
        <xdr:cNvPr id="824" name="フローチャート: 判断 823"/>
        <xdr:cNvSpPr/>
      </xdr:nvSpPr>
      <xdr:spPr>
        <a:xfrm>
          <a:off x="18605500" y="180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96265</xdr:rowOff>
    </xdr:from>
    <xdr:to>
      <xdr:col>116</xdr:col>
      <xdr:colOff>114300</xdr:colOff>
      <xdr:row>108</xdr:row>
      <xdr:rowOff>26415</xdr:rowOff>
    </xdr:to>
    <xdr:sp macro="" textlink="">
      <xdr:nvSpPr>
        <xdr:cNvPr id="830" name="楕円 829"/>
        <xdr:cNvSpPr/>
      </xdr:nvSpPr>
      <xdr:spPr>
        <a:xfrm>
          <a:off x="22110700" y="184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11192</xdr:rowOff>
    </xdr:from>
    <xdr:ext cx="469744" cy="259045"/>
    <xdr:sp macro="" textlink="">
      <xdr:nvSpPr>
        <xdr:cNvPr id="831" name="【公民館】&#10;一人当たり面積該当値テキスト"/>
        <xdr:cNvSpPr txBox="1"/>
      </xdr:nvSpPr>
      <xdr:spPr>
        <a:xfrm>
          <a:off x="22199600" y="1835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98552</xdr:rowOff>
    </xdr:from>
    <xdr:to>
      <xdr:col>112</xdr:col>
      <xdr:colOff>38100</xdr:colOff>
      <xdr:row>108</xdr:row>
      <xdr:rowOff>28702</xdr:rowOff>
    </xdr:to>
    <xdr:sp macro="" textlink="">
      <xdr:nvSpPr>
        <xdr:cNvPr id="832" name="楕円 831"/>
        <xdr:cNvSpPr/>
      </xdr:nvSpPr>
      <xdr:spPr>
        <a:xfrm>
          <a:off x="21272500" y="1844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147065</xdr:rowOff>
    </xdr:from>
    <xdr:to>
      <xdr:col>116</xdr:col>
      <xdr:colOff>63500</xdr:colOff>
      <xdr:row>107</xdr:row>
      <xdr:rowOff>149352</xdr:rowOff>
    </xdr:to>
    <xdr:cxnSp macro="">
      <xdr:nvCxnSpPr>
        <xdr:cNvPr id="833" name="直線コネクタ 832"/>
        <xdr:cNvCxnSpPr/>
      </xdr:nvCxnSpPr>
      <xdr:spPr>
        <a:xfrm flipV="1">
          <a:off x="21323300" y="18492215"/>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98552</xdr:rowOff>
    </xdr:from>
    <xdr:to>
      <xdr:col>107</xdr:col>
      <xdr:colOff>101600</xdr:colOff>
      <xdr:row>108</xdr:row>
      <xdr:rowOff>28702</xdr:rowOff>
    </xdr:to>
    <xdr:sp macro="" textlink="">
      <xdr:nvSpPr>
        <xdr:cNvPr id="834" name="楕円 833"/>
        <xdr:cNvSpPr/>
      </xdr:nvSpPr>
      <xdr:spPr>
        <a:xfrm>
          <a:off x="20383500" y="1844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149352</xdr:rowOff>
    </xdr:from>
    <xdr:to>
      <xdr:col>111</xdr:col>
      <xdr:colOff>177800</xdr:colOff>
      <xdr:row>107</xdr:row>
      <xdr:rowOff>149352</xdr:rowOff>
    </xdr:to>
    <xdr:cxnSp macro="">
      <xdr:nvCxnSpPr>
        <xdr:cNvPr id="835" name="直線コネクタ 834"/>
        <xdr:cNvCxnSpPr/>
      </xdr:nvCxnSpPr>
      <xdr:spPr>
        <a:xfrm>
          <a:off x="20434300" y="184945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98552</xdr:rowOff>
    </xdr:from>
    <xdr:to>
      <xdr:col>102</xdr:col>
      <xdr:colOff>165100</xdr:colOff>
      <xdr:row>108</xdr:row>
      <xdr:rowOff>28702</xdr:rowOff>
    </xdr:to>
    <xdr:sp macro="" textlink="">
      <xdr:nvSpPr>
        <xdr:cNvPr id="836" name="楕円 835"/>
        <xdr:cNvSpPr/>
      </xdr:nvSpPr>
      <xdr:spPr>
        <a:xfrm>
          <a:off x="19494500" y="1844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149352</xdr:rowOff>
    </xdr:from>
    <xdr:to>
      <xdr:col>107</xdr:col>
      <xdr:colOff>50800</xdr:colOff>
      <xdr:row>107</xdr:row>
      <xdr:rowOff>149352</xdr:rowOff>
    </xdr:to>
    <xdr:cxnSp macro="">
      <xdr:nvCxnSpPr>
        <xdr:cNvPr id="837" name="直線コネクタ 836"/>
        <xdr:cNvCxnSpPr/>
      </xdr:nvCxnSpPr>
      <xdr:spPr>
        <a:xfrm>
          <a:off x="19545300" y="184945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98552</xdr:rowOff>
    </xdr:from>
    <xdr:to>
      <xdr:col>98</xdr:col>
      <xdr:colOff>38100</xdr:colOff>
      <xdr:row>108</xdr:row>
      <xdr:rowOff>28702</xdr:rowOff>
    </xdr:to>
    <xdr:sp macro="" textlink="">
      <xdr:nvSpPr>
        <xdr:cNvPr id="838" name="楕円 837"/>
        <xdr:cNvSpPr/>
      </xdr:nvSpPr>
      <xdr:spPr>
        <a:xfrm>
          <a:off x="18605500" y="1844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149352</xdr:rowOff>
    </xdr:from>
    <xdr:to>
      <xdr:col>102</xdr:col>
      <xdr:colOff>114300</xdr:colOff>
      <xdr:row>107</xdr:row>
      <xdr:rowOff>149352</xdr:rowOff>
    </xdr:to>
    <xdr:cxnSp macro="">
      <xdr:nvCxnSpPr>
        <xdr:cNvPr id="839" name="直線コネクタ 838"/>
        <xdr:cNvCxnSpPr/>
      </xdr:nvCxnSpPr>
      <xdr:spPr>
        <a:xfrm>
          <a:off x="18656300" y="184945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1795</xdr:rowOff>
    </xdr:from>
    <xdr:ext cx="469744" cy="259045"/>
    <xdr:sp macro="" textlink="">
      <xdr:nvSpPr>
        <xdr:cNvPr id="840" name="n_1aveValue【公民館】&#10;一人当たり面積"/>
        <xdr:cNvSpPr txBox="1"/>
      </xdr:nvSpPr>
      <xdr:spPr>
        <a:xfrm>
          <a:off x="210757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161814</xdr:rowOff>
    </xdr:from>
    <xdr:ext cx="469744" cy="259045"/>
    <xdr:sp macro="" textlink="">
      <xdr:nvSpPr>
        <xdr:cNvPr id="841" name="n_2aveValue【公民館】&#10;一人当たり面積"/>
        <xdr:cNvSpPr txBox="1"/>
      </xdr:nvSpPr>
      <xdr:spPr>
        <a:xfrm>
          <a:off x="20199427" y="1782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1795</xdr:rowOff>
    </xdr:from>
    <xdr:ext cx="469744" cy="259045"/>
    <xdr:sp macro="" textlink="">
      <xdr:nvSpPr>
        <xdr:cNvPr id="842" name="n_3aveValue【公民館】&#10;一人当たり面積"/>
        <xdr:cNvSpPr txBox="1"/>
      </xdr:nvSpPr>
      <xdr:spPr>
        <a:xfrm>
          <a:off x="193104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4081</xdr:rowOff>
    </xdr:from>
    <xdr:ext cx="469744" cy="259045"/>
    <xdr:sp macro="" textlink="">
      <xdr:nvSpPr>
        <xdr:cNvPr id="843" name="n_4aveValue【公民館】&#10;一人当たり面積"/>
        <xdr:cNvSpPr txBox="1"/>
      </xdr:nvSpPr>
      <xdr:spPr>
        <a:xfrm>
          <a:off x="18421427" y="1783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19829</xdr:rowOff>
    </xdr:from>
    <xdr:ext cx="469744" cy="259045"/>
    <xdr:sp macro="" textlink="">
      <xdr:nvSpPr>
        <xdr:cNvPr id="844" name="n_1mainValue【公民館】&#10;一人当たり面積"/>
        <xdr:cNvSpPr txBox="1"/>
      </xdr:nvSpPr>
      <xdr:spPr>
        <a:xfrm>
          <a:off x="21075727" y="1853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19829</xdr:rowOff>
    </xdr:from>
    <xdr:ext cx="469744" cy="259045"/>
    <xdr:sp macro="" textlink="">
      <xdr:nvSpPr>
        <xdr:cNvPr id="845" name="n_2mainValue【公民館】&#10;一人当たり面積"/>
        <xdr:cNvSpPr txBox="1"/>
      </xdr:nvSpPr>
      <xdr:spPr>
        <a:xfrm>
          <a:off x="20199427" y="1853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19829</xdr:rowOff>
    </xdr:from>
    <xdr:ext cx="469744" cy="259045"/>
    <xdr:sp macro="" textlink="">
      <xdr:nvSpPr>
        <xdr:cNvPr id="846" name="n_3mainValue【公民館】&#10;一人当たり面積"/>
        <xdr:cNvSpPr txBox="1"/>
      </xdr:nvSpPr>
      <xdr:spPr>
        <a:xfrm>
          <a:off x="19310427" y="1853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19829</xdr:rowOff>
    </xdr:from>
    <xdr:ext cx="469744" cy="259045"/>
    <xdr:sp macro="" textlink="">
      <xdr:nvSpPr>
        <xdr:cNvPr id="847" name="n_4mainValue【公民館】&#10;一人当たり面積"/>
        <xdr:cNvSpPr txBox="1"/>
      </xdr:nvSpPr>
      <xdr:spPr>
        <a:xfrm>
          <a:off x="18421427" y="1853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ほとんどの類型において、有形固定資産減価償却率は類似団体平均を下回っているものの、幼稚園・保育所、公民館については、類似団体平均を上回っている。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利用率の低かった幼稚園について、令和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年度から他園との統合を予定しており、維持管理費用の減少を見込んでいる。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また、公民館については、有形固定資産減価償却率は類似団体平均を若干上回っており、一人当たり面積は類似団体平均を大きく下回っている。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年度に策定した個別施設計画に基づき、施設の適切な維持管理を行っていく必要がある。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千葉県大網白里市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48,679
48,017
58.08
17,887,291
16,947,118
882,713
10,643,691
15,615,683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64</xdr:row>
      <xdr:rowOff>76200</xdr:rowOff>
    </xdr:to>
    <xdr:cxnSp macro="">
      <xdr:nvCxnSpPr>
        <xdr:cNvPr id="73" name="直線コネクタ 72"/>
        <xdr:cNvCxnSpPr/>
      </xdr:nvCxnSpPr>
      <xdr:spPr>
        <a:xfrm flipV="1">
          <a:off x="4634865" y="955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76"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77" name="直線コネクタ 76"/>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32402</xdr:rowOff>
    </xdr:from>
    <xdr:ext cx="405111" cy="259045"/>
    <xdr:sp macro="" textlink="">
      <xdr:nvSpPr>
        <xdr:cNvPr id="78" name="【体育館・プール】&#10;有形固定資産減価償却率平均値テキスト"/>
        <xdr:cNvSpPr txBox="1"/>
      </xdr:nvSpPr>
      <xdr:spPr>
        <a:xfrm>
          <a:off x="4673600" y="1031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53975</xdr:rowOff>
    </xdr:from>
    <xdr:to>
      <xdr:col>24</xdr:col>
      <xdr:colOff>114300</xdr:colOff>
      <xdr:row>60</xdr:row>
      <xdr:rowOff>155575</xdr:rowOff>
    </xdr:to>
    <xdr:sp macro="" textlink="">
      <xdr:nvSpPr>
        <xdr:cNvPr id="79" name="フローチャート: 判断 78"/>
        <xdr:cNvSpPr/>
      </xdr:nvSpPr>
      <xdr:spPr>
        <a:xfrm>
          <a:off x="45847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xdr:rowOff>
    </xdr:from>
    <xdr:to>
      <xdr:col>20</xdr:col>
      <xdr:colOff>38100</xdr:colOff>
      <xdr:row>60</xdr:row>
      <xdr:rowOff>109855</xdr:rowOff>
    </xdr:to>
    <xdr:sp macro="" textlink="">
      <xdr:nvSpPr>
        <xdr:cNvPr id="80" name="フローチャート: 判断 79"/>
        <xdr:cNvSpPr/>
      </xdr:nvSpPr>
      <xdr:spPr>
        <a:xfrm>
          <a:off x="3746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158750</xdr:rowOff>
    </xdr:from>
    <xdr:to>
      <xdr:col>15</xdr:col>
      <xdr:colOff>101600</xdr:colOff>
      <xdr:row>60</xdr:row>
      <xdr:rowOff>88900</xdr:rowOff>
    </xdr:to>
    <xdr:sp macro="" textlink="">
      <xdr:nvSpPr>
        <xdr:cNvPr id="81" name="フローチャート: 判断 80"/>
        <xdr:cNvSpPr/>
      </xdr:nvSpPr>
      <xdr:spPr>
        <a:xfrm>
          <a:off x="2857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151130</xdr:rowOff>
    </xdr:from>
    <xdr:to>
      <xdr:col>10</xdr:col>
      <xdr:colOff>165100</xdr:colOff>
      <xdr:row>60</xdr:row>
      <xdr:rowOff>81280</xdr:rowOff>
    </xdr:to>
    <xdr:sp macro="" textlink="">
      <xdr:nvSpPr>
        <xdr:cNvPr id="82" name="フローチャート: 判断 81"/>
        <xdr:cNvSpPr/>
      </xdr:nvSpPr>
      <xdr:spPr>
        <a:xfrm>
          <a:off x="1968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137795</xdr:rowOff>
    </xdr:from>
    <xdr:to>
      <xdr:col>6</xdr:col>
      <xdr:colOff>38100</xdr:colOff>
      <xdr:row>60</xdr:row>
      <xdr:rowOff>67945</xdr:rowOff>
    </xdr:to>
    <xdr:sp macro="" textlink="">
      <xdr:nvSpPr>
        <xdr:cNvPr id="83" name="フローチャート: 判断 82"/>
        <xdr:cNvSpPr/>
      </xdr:nvSpPr>
      <xdr:spPr>
        <a:xfrm>
          <a:off x="1079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52070</xdr:rowOff>
    </xdr:from>
    <xdr:to>
      <xdr:col>24</xdr:col>
      <xdr:colOff>114300</xdr:colOff>
      <xdr:row>58</xdr:row>
      <xdr:rowOff>153670</xdr:rowOff>
    </xdr:to>
    <xdr:sp macro="" textlink="">
      <xdr:nvSpPr>
        <xdr:cNvPr id="89" name="楕円 88"/>
        <xdr:cNvSpPr/>
      </xdr:nvSpPr>
      <xdr:spPr>
        <a:xfrm>
          <a:off x="45847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74947</xdr:rowOff>
    </xdr:from>
    <xdr:ext cx="405111" cy="259045"/>
    <xdr:sp macro="" textlink="">
      <xdr:nvSpPr>
        <xdr:cNvPr id="90" name="【体育館・プール】&#10;有形固定資産減価償却率該当値テキスト"/>
        <xdr:cNvSpPr txBox="1"/>
      </xdr:nvSpPr>
      <xdr:spPr>
        <a:xfrm>
          <a:off x="4673600"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15875</xdr:rowOff>
    </xdr:from>
    <xdr:to>
      <xdr:col>20</xdr:col>
      <xdr:colOff>38100</xdr:colOff>
      <xdr:row>58</xdr:row>
      <xdr:rowOff>117475</xdr:rowOff>
    </xdr:to>
    <xdr:sp macro="" textlink="">
      <xdr:nvSpPr>
        <xdr:cNvPr id="91" name="楕円 90"/>
        <xdr:cNvSpPr/>
      </xdr:nvSpPr>
      <xdr:spPr>
        <a:xfrm>
          <a:off x="37465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66675</xdr:rowOff>
    </xdr:from>
    <xdr:to>
      <xdr:col>24</xdr:col>
      <xdr:colOff>63500</xdr:colOff>
      <xdr:row>58</xdr:row>
      <xdr:rowOff>102870</xdr:rowOff>
    </xdr:to>
    <xdr:cxnSp macro="">
      <xdr:nvCxnSpPr>
        <xdr:cNvPr id="92" name="直線コネクタ 91"/>
        <xdr:cNvCxnSpPr/>
      </xdr:nvCxnSpPr>
      <xdr:spPr>
        <a:xfrm>
          <a:off x="3797300" y="100107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139700</xdr:rowOff>
    </xdr:from>
    <xdr:to>
      <xdr:col>15</xdr:col>
      <xdr:colOff>101600</xdr:colOff>
      <xdr:row>58</xdr:row>
      <xdr:rowOff>69850</xdr:rowOff>
    </xdr:to>
    <xdr:sp macro="" textlink="">
      <xdr:nvSpPr>
        <xdr:cNvPr id="93" name="楕円 92"/>
        <xdr:cNvSpPr/>
      </xdr:nvSpPr>
      <xdr:spPr>
        <a:xfrm>
          <a:off x="2857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19050</xdr:rowOff>
    </xdr:from>
    <xdr:to>
      <xdr:col>19</xdr:col>
      <xdr:colOff>177800</xdr:colOff>
      <xdr:row>58</xdr:row>
      <xdr:rowOff>66675</xdr:rowOff>
    </xdr:to>
    <xdr:cxnSp macro="">
      <xdr:nvCxnSpPr>
        <xdr:cNvPr id="94" name="直線コネクタ 93"/>
        <xdr:cNvCxnSpPr/>
      </xdr:nvCxnSpPr>
      <xdr:spPr>
        <a:xfrm>
          <a:off x="2908300" y="99631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93980</xdr:rowOff>
    </xdr:from>
    <xdr:to>
      <xdr:col>10</xdr:col>
      <xdr:colOff>165100</xdr:colOff>
      <xdr:row>58</xdr:row>
      <xdr:rowOff>24130</xdr:rowOff>
    </xdr:to>
    <xdr:sp macro="" textlink="">
      <xdr:nvSpPr>
        <xdr:cNvPr id="95" name="楕円 94"/>
        <xdr:cNvSpPr/>
      </xdr:nvSpPr>
      <xdr:spPr>
        <a:xfrm>
          <a:off x="1968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144780</xdr:rowOff>
    </xdr:from>
    <xdr:to>
      <xdr:col>15</xdr:col>
      <xdr:colOff>50800</xdr:colOff>
      <xdr:row>58</xdr:row>
      <xdr:rowOff>19050</xdr:rowOff>
    </xdr:to>
    <xdr:cxnSp macro="">
      <xdr:nvCxnSpPr>
        <xdr:cNvPr id="96" name="直線コネクタ 95"/>
        <xdr:cNvCxnSpPr/>
      </xdr:nvCxnSpPr>
      <xdr:spPr>
        <a:xfrm>
          <a:off x="2019300" y="99174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154940</xdr:rowOff>
    </xdr:from>
    <xdr:to>
      <xdr:col>6</xdr:col>
      <xdr:colOff>38100</xdr:colOff>
      <xdr:row>56</xdr:row>
      <xdr:rowOff>85090</xdr:rowOff>
    </xdr:to>
    <xdr:sp macro="" textlink="">
      <xdr:nvSpPr>
        <xdr:cNvPr id="97" name="楕円 96"/>
        <xdr:cNvSpPr/>
      </xdr:nvSpPr>
      <xdr:spPr>
        <a:xfrm>
          <a:off x="10795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34290</xdr:rowOff>
    </xdr:from>
    <xdr:to>
      <xdr:col>10</xdr:col>
      <xdr:colOff>114300</xdr:colOff>
      <xdr:row>57</xdr:row>
      <xdr:rowOff>144780</xdr:rowOff>
    </xdr:to>
    <xdr:cxnSp macro="">
      <xdr:nvCxnSpPr>
        <xdr:cNvPr id="98" name="直線コネクタ 97"/>
        <xdr:cNvCxnSpPr/>
      </xdr:nvCxnSpPr>
      <xdr:spPr>
        <a:xfrm>
          <a:off x="1130300" y="963549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100982</xdr:rowOff>
    </xdr:from>
    <xdr:ext cx="405111" cy="259045"/>
    <xdr:sp macro="" textlink="">
      <xdr:nvSpPr>
        <xdr:cNvPr id="99" name="n_1aveValue【体育館・プール】&#10;有形固定資産減価償却率"/>
        <xdr:cNvSpPr txBox="1"/>
      </xdr:nvSpPr>
      <xdr:spPr>
        <a:xfrm>
          <a:off x="3582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80027</xdr:rowOff>
    </xdr:from>
    <xdr:ext cx="405111" cy="259045"/>
    <xdr:sp macro="" textlink="">
      <xdr:nvSpPr>
        <xdr:cNvPr id="100" name="n_2aveValue【体育館・プール】&#10;有形固定資産減価償却率"/>
        <xdr:cNvSpPr txBox="1"/>
      </xdr:nvSpPr>
      <xdr:spPr>
        <a:xfrm>
          <a:off x="2705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72407</xdr:rowOff>
    </xdr:from>
    <xdr:ext cx="405111" cy="259045"/>
    <xdr:sp macro="" textlink="">
      <xdr:nvSpPr>
        <xdr:cNvPr id="101" name="n_3aveValue【体育館・プール】&#10;有形固定資産減価償却率"/>
        <xdr:cNvSpPr txBox="1"/>
      </xdr:nvSpPr>
      <xdr:spPr>
        <a:xfrm>
          <a:off x="1816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59072</xdr:rowOff>
    </xdr:from>
    <xdr:ext cx="405111" cy="259045"/>
    <xdr:sp macro="" textlink="">
      <xdr:nvSpPr>
        <xdr:cNvPr id="102" name="n_4aveValue【体育館・プール】&#10;有形固定資産減価償却率"/>
        <xdr:cNvSpPr txBox="1"/>
      </xdr:nvSpPr>
      <xdr:spPr>
        <a:xfrm>
          <a:off x="927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134002</xdr:rowOff>
    </xdr:from>
    <xdr:ext cx="405111" cy="259045"/>
    <xdr:sp macro="" textlink="">
      <xdr:nvSpPr>
        <xdr:cNvPr id="103" name="n_1mainValue【体育館・プール】&#10;有形固定資産減価償却率"/>
        <xdr:cNvSpPr txBox="1"/>
      </xdr:nvSpPr>
      <xdr:spPr>
        <a:xfrm>
          <a:off x="3582044"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86377</xdr:rowOff>
    </xdr:from>
    <xdr:ext cx="405111" cy="259045"/>
    <xdr:sp macro="" textlink="">
      <xdr:nvSpPr>
        <xdr:cNvPr id="104" name="n_2mainValue【体育館・プール】&#10;有形固定資産減価償却率"/>
        <xdr:cNvSpPr txBox="1"/>
      </xdr:nvSpPr>
      <xdr:spPr>
        <a:xfrm>
          <a:off x="27057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40657</xdr:rowOff>
    </xdr:from>
    <xdr:ext cx="405111" cy="259045"/>
    <xdr:sp macro="" textlink="">
      <xdr:nvSpPr>
        <xdr:cNvPr id="105" name="n_3mainValue【体育館・プール】&#10;有形固定資産減価償却率"/>
        <xdr:cNvSpPr txBox="1"/>
      </xdr:nvSpPr>
      <xdr:spPr>
        <a:xfrm>
          <a:off x="1816744"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101617</xdr:rowOff>
    </xdr:from>
    <xdr:ext cx="405111" cy="259045"/>
    <xdr:sp macro="" textlink="">
      <xdr:nvSpPr>
        <xdr:cNvPr id="106" name="n_4mainValue【体育館・プール】&#10;有形固定資産減価償却率"/>
        <xdr:cNvSpPr txBox="1"/>
      </xdr:nvSpPr>
      <xdr:spPr>
        <a:xfrm>
          <a:off x="927744" y="935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8" name="テキスト ボックス 1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132080</xdr:rowOff>
    </xdr:from>
    <xdr:to>
      <xdr:col>54</xdr:col>
      <xdr:colOff>189865</xdr:colOff>
      <xdr:row>64</xdr:row>
      <xdr:rowOff>34290</xdr:rowOff>
    </xdr:to>
    <xdr:cxnSp macro="">
      <xdr:nvCxnSpPr>
        <xdr:cNvPr id="130" name="直線コネクタ 129"/>
        <xdr:cNvCxnSpPr/>
      </xdr:nvCxnSpPr>
      <xdr:spPr>
        <a:xfrm flipV="1">
          <a:off x="10476865" y="9561830"/>
          <a:ext cx="0" cy="14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131" name="【体育館・プール】&#10;一人当たり面積最小値テキスト"/>
        <xdr:cNvSpPr txBox="1"/>
      </xdr:nvSpPr>
      <xdr:spPr>
        <a:xfrm>
          <a:off x="10515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132" name="直線コネクタ 131"/>
        <xdr:cNvCxnSpPr/>
      </xdr:nvCxnSpPr>
      <xdr:spPr>
        <a:xfrm>
          <a:off x="10388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78757</xdr:rowOff>
    </xdr:from>
    <xdr:ext cx="469744" cy="259045"/>
    <xdr:sp macro="" textlink="">
      <xdr:nvSpPr>
        <xdr:cNvPr id="133" name="【体育館・プール】&#10;一人当たり面積最大値テキスト"/>
        <xdr:cNvSpPr txBox="1"/>
      </xdr:nvSpPr>
      <xdr:spPr>
        <a:xfrm>
          <a:off x="10515600" y="933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132080</xdr:rowOff>
    </xdr:from>
    <xdr:to>
      <xdr:col>55</xdr:col>
      <xdr:colOff>88900</xdr:colOff>
      <xdr:row>55</xdr:row>
      <xdr:rowOff>132080</xdr:rowOff>
    </xdr:to>
    <xdr:cxnSp macro="">
      <xdr:nvCxnSpPr>
        <xdr:cNvPr id="134" name="直線コネクタ 133"/>
        <xdr:cNvCxnSpPr/>
      </xdr:nvCxnSpPr>
      <xdr:spPr>
        <a:xfrm>
          <a:off x="10388600" y="956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36847</xdr:rowOff>
    </xdr:from>
    <xdr:ext cx="469744" cy="259045"/>
    <xdr:sp macro="" textlink="">
      <xdr:nvSpPr>
        <xdr:cNvPr id="135" name="【体育館・プール】&#10;一人当たり面積平均値テキスト"/>
        <xdr:cNvSpPr txBox="1"/>
      </xdr:nvSpPr>
      <xdr:spPr>
        <a:xfrm>
          <a:off x="10515600" y="10495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13970</xdr:rowOff>
    </xdr:from>
    <xdr:to>
      <xdr:col>55</xdr:col>
      <xdr:colOff>50800</xdr:colOff>
      <xdr:row>62</xdr:row>
      <xdr:rowOff>115570</xdr:rowOff>
    </xdr:to>
    <xdr:sp macro="" textlink="">
      <xdr:nvSpPr>
        <xdr:cNvPr id="136" name="フローチャート: 判断 135"/>
        <xdr:cNvSpPr/>
      </xdr:nvSpPr>
      <xdr:spPr>
        <a:xfrm>
          <a:off x="10426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59690</xdr:rowOff>
    </xdr:from>
    <xdr:to>
      <xdr:col>50</xdr:col>
      <xdr:colOff>165100</xdr:colOff>
      <xdr:row>61</xdr:row>
      <xdr:rowOff>161290</xdr:rowOff>
    </xdr:to>
    <xdr:sp macro="" textlink="">
      <xdr:nvSpPr>
        <xdr:cNvPr id="137" name="フローチャート: 判断 136"/>
        <xdr:cNvSpPr/>
      </xdr:nvSpPr>
      <xdr:spPr>
        <a:xfrm>
          <a:off x="9588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100330</xdr:rowOff>
    </xdr:from>
    <xdr:to>
      <xdr:col>46</xdr:col>
      <xdr:colOff>38100</xdr:colOff>
      <xdr:row>62</xdr:row>
      <xdr:rowOff>30480</xdr:rowOff>
    </xdr:to>
    <xdr:sp macro="" textlink="">
      <xdr:nvSpPr>
        <xdr:cNvPr id="138" name="フローチャート: 判断 137"/>
        <xdr:cNvSpPr/>
      </xdr:nvSpPr>
      <xdr:spPr>
        <a:xfrm>
          <a:off x="8699500" y="1055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113030</xdr:rowOff>
    </xdr:from>
    <xdr:to>
      <xdr:col>41</xdr:col>
      <xdr:colOff>101600</xdr:colOff>
      <xdr:row>62</xdr:row>
      <xdr:rowOff>43180</xdr:rowOff>
    </xdr:to>
    <xdr:sp macro="" textlink="">
      <xdr:nvSpPr>
        <xdr:cNvPr id="139" name="フローチャート: 判断 138"/>
        <xdr:cNvSpPr/>
      </xdr:nvSpPr>
      <xdr:spPr>
        <a:xfrm>
          <a:off x="7810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127000</xdr:rowOff>
    </xdr:from>
    <xdr:to>
      <xdr:col>36</xdr:col>
      <xdr:colOff>165100</xdr:colOff>
      <xdr:row>62</xdr:row>
      <xdr:rowOff>57150</xdr:rowOff>
    </xdr:to>
    <xdr:sp macro="" textlink="">
      <xdr:nvSpPr>
        <xdr:cNvPr id="140" name="フローチャート: 判断 139"/>
        <xdr:cNvSpPr/>
      </xdr:nvSpPr>
      <xdr:spPr>
        <a:xfrm>
          <a:off x="6921500" y="10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0</xdr:rowOff>
    </xdr:from>
    <xdr:to>
      <xdr:col>55</xdr:col>
      <xdr:colOff>50800</xdr:colOff>
      <xdr:row>63</xdr:row>
      <xdr:rowOff>101600</xdr:rowOff>
    </xdr:to>
    <xdr:sp macro="" textlink="">
      <xdr:nvSpPr>
        <xdr:cNvPr id="146" name="楕円 145"/>
        <xdr:cNvSpPr/>
      </xdr:nvSpPr>
      <xdr:spPr>
        <a:xfrm>
          <a:off x="10426700" y="1080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149877</xdr:rowOff>
    </xdr:from>
    <xdr:ext cx="469744" cy="259045"/>
    <xdr:sp macro="" textlink="">
      <xdr:nvSpPr>
        <xdr:cNvPr id="147" name="【体育館・プール】&#10;一人当たり面積該当値テキスト"/>
        <xdr:cNvSpPr txBox="1"/>
      </xdr:nvSpPr>
      <xdr:spPr>
        <a:xfrm>
          <a:off x="10515600" y="1077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1270</xdr:rowOff>
    </xdr:from>
    <xdr:to>
      <xdr:col>50</xdr:col>
      <xdr:colOff>165100</xdr:colOff>
      <xdr:row>63</xdr:row>
      <xdr:rowOff>102870</xdr:rowOff>
    </xdr:to>
    <xdr:sp macro="" textlink="">
      <xdr:nvSpPr>
        <xdr:cNvPr id="148" name="楕円 147"/>
        <xdr:cNvSpPr/>
      </xdr:nvSpPr>
      <xdr:spPr>
        <a:xfrm>
          <a:off x="9588500" y="1080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50800</xdr:rowOff>
    </xdr:from>
    <xdr:to>
      <xdr:col>55</xdr:col>
      <xdr:colOff>0</xdr:colOff>
      <xdr:row>63</xdr:row>
      <xdr:rowOff>52070</xdr:rowOff>
    </xdr:to>
    <xdr:cxnSp macro="">
      <xdr:nvCxnSpPr>
        <xdr:cNvPr id="149" name="直線コネクタ 148"/>
        <xdr:cNvCxnSpPr/>
      </xdr:nvCxnSpPr>
      <xdr:spPr>
        <a:xfrm flipV="1">
          <a:off x="9639300" y="1085215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1270</xdr:rowOff>
    </xdr:from>
    <xdr:to>
      <xdr:col>46</xdr:col>
      <xdr:colOff>38100</xdr:colOff>
      <xdr:row>63</xdr:row>
      <xdr:rowOff>102870</xdr:rowOff>
    </xdr:to>
    <xdr:sp macro="" textlink="">
      <xdr:nvSpPr>
        <xdr:cNvPr id="150" name="楕円 149"/>
        <xdr:cNvSpPr/>
      </xdr:nvSpPr>
      <xdr:spPr>
        <a:xfrm>
          <a:off x="8699500" y="1080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52070</xdr:rowOff>
    </xdr:from>
    <xdr:to>
      <xdr:col>50</xdr:col>
      <xdr:colOff>114300</xdr:colOff>
      <xdr:row>63</xdr:row>
      <xdr:rowOff>52070</xdr:rowOff>
    </xdr:to>
    <xdr:cxnSp macro="">
      <xdr:nvCxnSpPr>
        <xdr:cNvPr id="151" name="直線コネクタ 150"/>
        <xdr:cNvCxnSpPr/>
      </xdr:nvCxnSpPr>
      <xdr:spPr>
        <a:xfrm>
          <a:off x="8750300" y="10853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3810</xdr:rowOff>
    </xdr:from>
    <xdr:to>
      <xdr:col>41</xdr:col>
      <xdr:colOff>101600</xdr:colOff>
      <xdr:row>63</xdr:row>
      <xdr:rowOff>105410</xdr:rowOff>
    </xdr:to>
    <xdr:sp macro="" textlink="">
      <xdr:nvSpPr>
        <xdr:cNvPr id="152" name="楕円 151"/>
        <xdr:cNvSpPr/>
      </xdr:nvSpPr>
      <xdr:spPr>
        <a:xfrm>
          <a:off x="7810500" y="1080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52070</xdr:rowOff>
    </xdr:from>
    <xdr:to>
      <xdr:col>45</xdr:col>
      <xdr:colOff>177800</xdr:colOff>
      <xdr:row>63</xdr:row>
      <xdr:rowOff>54610</xdr:rowOff>
    </xdr:to>
    <xdr:cxnSp macro="">
      <xdr:nvCxnSpPr>
        <xdr:cNvPr id="153" name="直線コネクタ 152"/>
        <xdr:cNvCxnSpPr/>
      </xdr:nvCxnSpPr>
      <xdr:spPr>
        <a:xfrm flipV="1">
          <a:off x="7861300" y="1085342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5080</xdr:rowOff>
    </xdr:from>
    <xdr:to>
      <xdr:col>36</xdr:col>
      <xdr:colOff>165100</xdr:colOff>
      <xdr:row>63</xdr:row>
      <xdr:rowOff>106680</xdr:rowOff>
    </xdr:to>
    <xdr:sp macro="" textlink="">
      <xdr:nvSpPr>
        <xdr:cNvPr id="154" name="楕円 153"/>
        <xdr:cNvSpPr/>
      </xdr:nvSpPr>
      <xdr:spPr>
        <a:xfrm>
          <a:off x="6921500" y="1080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54610</xdr:rowOff>
    </xdr:from>
    <xdr:to>
      <xdr:col>41</xdr:col>
      <xdr:colOff>50800</xdr:colOff>
      <xdr:row>63</xdr:row>
      <xdr:rowOff>55880</xdr:rowOff>
    </xdr:to>
    <xdr:cxnSp macro="">
      <xdr:nvCxnSpPr>
        <xdr:cNvPr id="155" name="直線コネクタ 154"/>
        <xdr:cNvCxnSpPr/>
      </xdr:nvCxnSpPr>
      <xdr:spPr>
        <a:xfrm flipV="1">
          <a:off x="6972300" y="1085596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6367</xdr:rowOff>
    </xdr:from>
    <xdr:ext cx="469744" cy="259045"/>
    <xdr:sp macro="" textlink="">
      <xdr:nvSpPr>
        <xdr:cNvPr id="156" name="n_1aveValue【体育館・プール】&#10;一人当たり面積"/>
        <xdr:cNvSpPr txBox="1"/>
      </xdr:nvSpPr>
      <xdr:spPr>
        <a:xfrm>
          <a:off x="93917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47007</xdr:rowOff>
    </xdr:from>
    <xdr:ext cx="469744" cy="259045"/>
    <xdr:sp macro="" textlink="">
      <xdr:nvSpPr>
        <xdr:cNvPr id="157" name="n_2aveValue【体育館・プール】&#10;一人当たり面積"/>
        <xdr:cNvSpPr txBox="1"/>
      </xdr:nvSpPr>
      <xdr:spPr>
        <a:xfrm>
          <a:off x="8515427" y="1033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59707</xdr:rowOff>
    </xdr:from>
    <xdr:ext cx="469744" cy="259045"/>
    <xdr:sp macro="" textlink="">
      <xdr:nvSpPr>
        <xdr:cNvPr id="158" name="n_3aveValue【体育館・プール】&#10;一人当たり面積"/>
        <xdr:cNvSpPr txBox="1"/>
      </xdr:nvSpPr>
      <xdr:spPr>
        <a:xfrm>
          <a:off x="7626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73677</xdr:rowOff>
    </xdr:from>
    <xdr:ext cx="469744" cy="259045"/>
    <xdr:sp macro="" textlink="">
      <xdr:nvSpPr>
        <xdr:cNvPr id="159" name="n_4aveValue【体育館・プール】&#10;一人当たり面積"/>
        <xdr:cNvSpPr txBox="1"/>
      </xdr:nvSpPr>
      <xdr:spPr>
        <a:xfrm>
          <a:off x="6737427" y="1036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93997</xdr:rowOff>
    </xdr:from>
    <xdr:ext cx="469744" cy="259045"/>
    <xdr:sp macro="" textlink="">
      <xdr:nvSpPr>
        <xdr:cNvPr id="160" name="n_1mainValue【体育館・プール】&#10;一人当たり面積"/>
        <xdr:cNvSpPr txBox="1"/>
      </xdr:nvSpPr>
      <xdr:spPr>
        <a:xfrm>
          <a:off x="9391727" y="1089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93997</xdr:rowOff>
    </xdr:from>
    <xdr:ext cx="469744" cy="259045"/>
    <xdr:sp macro="" textlink="">
      <xdr:nvSpPr>
        <xdr:cNvPr id="161" name="n_2mainValue【体育館・プール】&#10;一人当たり面積"/>
        <xdr:cNvSpPr txBox="1"/>
      </xdr:nvSpPr>
      <xdr:spPr>
        <a:xfrm>
          <a:off x="8515427" y="1089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96537</xdr:rowOff>
    </xdr:from>
    <xdr:ext cx="469744" cy="259045"/>
    <xdr:sp macro="" textlink="">
      <xdr:nvSpPr>
        <xdr:cNvPr id="162" name="n_3mainValue【体育館・プール】&#10;一人当たり面積"/>
        <xdr:cNvSpPr txBox="1"/>
      </xdr:nvSpPr>
      <xdr:spPr>
        <a:xfrm>
          <a:off x="7626427" y="1089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97807</xdr:rowOff>
    </xdr:from>
    <xdr:ext cx="469744" cy="259045"/>
    <xdr:sp macro="" textlink="">
      <xdr:nvSpPr>
        <xdr:cNvPr id="163" name="n_4mainValue【体育館・プール】&#10;一人当たり面積"/>
        <xdr:cNvSpPr txBox="1"/>
      </xdr:nvSpPr>
      <xdr:spPr>
        <a:xfrm>
          <a:off x="6737427" y="1089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5" name="直線コネクタ 1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6" name="テキスト ボックス 1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7" name="直線コネクタ 1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8" name="テキスト ボックス 1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9" name="直線コネクタ 1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0" name="テキスト ボックス 1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1" name="直線コネクタ 1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2" name="テキスト ボックス 1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3" name="直線コネクタ 1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4" name="テキスト ボックス 1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5" name="直線コネクタ 1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6" name="テキスト ボックス 1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24764</xdr:rowOff>
    </xdr:from>
    <xdr:to>
      <xdr:col>24</xdr:col>
      <xdr:colOff>62865</xdr:colOff>
      <xdr:row>86</xdr:row>
      <xdr:rowOff>51436</xdr:rowOff>
    </xdr:to>
    <xdr:cxnSp macro="">
      <xdr:nvCxnSpPr>
        <xdr:cNvPr id="188" name="直線コネクタ 187"/>
        <xdr:cNvCxnSpPr/>
      </xdr:nvCxnSpPr>
      <xdr:spPr>
        <a:xfrm flipV="1">
          <a:off x="4634865" y="13569314"/>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55263</xdr:rowOff>
    </xdr:from>
    <xdr:ext cx="405111" cy="259045"/>
    <xdr:sp macro="" textlink="">
      <xdr:nvSpPr>
        <xdr:cNvPr id="189" name="【福祉施設】&#10;有形固定資産減価償却率最小値テキスト"/>
        <xdr:cNvSpPr txBox="1"/>
      </xdr:nvSpPr>
      <xdr:spPr>
        <a:xfrm>
          <a:off x="4673600" y="1479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51436</xdr:rowOff>
    </xdr:from>
    <xdr:to>
      <xdr:col>24</xdr:col>
      <xdr:colOff>152400</xdr:colOff>
      <xdr:row>86</xdr:row>
      <xdr:rowOff>51436</xdr:rowOff>
    </xdr:to>
    <xdr:cxnSp macro="">
      <xdr:nvCxnSpPr>
        <xdr:cNvPr id="190" name="直線コネクタ 189"/>
        <xdr:cNvCxnSpPr/>
      </xdr:nvCxnSpPr>
      <xdr:spPr>
        <a:xfrm>
          <a:off x="4546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142891</xdr:rowOff>
    </xdr:from>
    <xdr:ext cx="405111" cy="259045"/>
    <xdr:sp macro="" textlink="">
      <xdr:nvSpPr>
        <xdr:cNvPr id="191" name="【福祉施設】&#10;有形固定資産減価償却率最大値テキスト"/>
        <xdr:cNvSpPr txBox="1"/>
      </xdr:nvSpPr>
      <xdr:spPr>
        <a:xfrm>
          <a:off x="4673600" y="1334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24764</xdr:rowOff>
    </xdr:from>
    <xdr:to>
      <xdr:col>24</xdr:col>
      <xdr:colOff>152400</xdr:colOff>
      <xdr:row>79</xdr:row>
      <xdr:rowOff>24764</xdr:rowOff>
    </xdr:to>
    <xdr:cxnSp macro="">
      <xdr:nvCxnSpPr>
        <xdr:cNvPr id="192" name="直線コネクタ 191"/>
        <xdr:cNvCxnSpPr/>
      </xdr:nvCxnSpPr>
      <xdr:spPr>
        <a:xfrm>
          <a:off x="4546600" y="1356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161941</xdr:rowOff>
    </xdr:from>
    <xdr:ext cx="405111" cy="259045"/>
    <xdr:sp macro="" textlink="">
      <xdr:nvSpPr>
        <xdr:cNvPr id="193" name="【福祉施設】&#10;有形固定資産減価償却率平均値テキスト"/>
        <xdr:cNvSpPr txBox="1"/>
      </xdr:nvSpPr>
      <xdr:spPr>
        <a:xfrm>
          <a:off x="4673600" y="14049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12064</xdr:rowOff>
    </xdr:from>
    <xdr:to>
      <xdr:col>24</xdr:col>
      <xdr:colOff>114300</xdr:colOff>
      <xdr:row>82</xdr:row>
      <xdr:rowOff>113664</xdr:rowOff>
    </xdr:to>
    <xdr:sp macro="" textlink="">
      <xdr:nvSpPr>
        <xdr:cNvPr id="194" name="フローチャート: 判断 193"/>
        <xdr:cNvSpPr/>
      </xdr:nvSpPr>
      <xdr:spPr>
        <a:xfrm>
          <a:off x="45847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195" name="フローチャート: 判断 194"/>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107314</xdr:rowOff>
    </xdr:from>
    <xdr:to>
      <xdr:col>15</xdr:col>
      <xdr:colOff>101600</xdr:colOff>
      <xdr:row>82</xdr:row>
      <xdr:rowOff>37464</xdr:rowOff>
    </xdr:to>
    <xdr:sp macro="" textlink="">
      <xdr:nvSpPr>
        <xdr:cNvPr id="196" name="フローチャート: 判断 195"/>
        <xdr:cNvSpPr/>
      </xdr:nvSpPr>
      <xdr:spPr>
        <a:xfrm>
          <a:off x="2857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78739</xdr:rowOff>
    </xdr:from>
    <xdr:to>
      <xdr:col>10</xdr:col>
      <xdr:colOff>165100</xdr:colOff>
      <xdr:row>82</xdr:row>
      <xdr:rowOff>8889</xdr:rowOff>
    </xdr:to>
    <xdr:sp macro="" textlink="">
      <xdr:nvSpPr>
        <xdr:cNvPr id="197" name="フローチャート: 判断 196"/>
        <xdr:cNvSpPr/>
      </xdr:nvSpPr>
      <xdr:spPr>
        <a:xfrm>
          <a:off x="1968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53975</xdr:rowOff>
    </xdr:from>
    <xdr:to>
      <xdr:col>6</xdr:col>
      <xdr:colOff>38100</xdr:colOff>
      <xdr:row>81</xdr:row>
      <xdr:rowOff>155575</xdr:rowOff>
    </xdr:to>
    <xdr:sp macro="" textlink="">
      <xdr:nvSpPr>
        <xdr:cNvPr id="198" name="フローチャート: 判断 197"/>
        <xdr:cNvSpPr/>
      </xdr:nvSpPr>
      <xdr:spPr>
        <a:xfrm>
          <a:off x="1079500" y="1394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83</xdr:row>
      <xdr:rowOff>4445</xdr:rowOff>
    </xdr:from>
    <xdr:to>
      <xdr:col>6</xdr:col>
      <xdr:colOff>38100</xdr:colOff>
      <xdr:row>83</xdr:row>
      <xdr:rowOff>106045</xdr:rowOff>
    </xdr:to>
    <xdr:sp macro="" textlink="">
      <xdr:nvSpPr>
        <xdr:cNvPr id="204" name="楕円 203"/>
        <xdr:cNvSpPr/>
      </xdr:nvSpPr>
      <xdr:spPr>
        <a:xfrm>
          <a:off x="1079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23513</xdr:rowOff>
    </xdr:from>
    <xdr:ext cx="405111" cy="259045"/>
    <xdr:sp macro="" textlink="">
      <xdr:nvSpPr>
        <xdr:cNvPr id="205" name="n_1aveValue【福祉施設】&#10;有形固定資産減価償却率"/>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53991</xdr:rowOff>
    </xdr:from>
    <xdr:ext cx="405111" cy="259045"/>
    <xdr:sp macro="" textlink="">
      <xdr:nvSpPr>
        <xdr:cNvPr id="206" name="n_2aveValue【福祉施設】&#10;有形固定資産減価償却率"/>
        <xdr:cNvSpPr txBox="1"/>
      </xdr:nvSpPr>
      <xdr:spPr>
        <a:xfrm>
          <a:off x="2705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25416</xdr:rowOff>
    </xdr:from>
    <xdr:ext cx="405111" cy="259045"/>
    <xdr:sp macro="" textlink="">
      <xdr:nvSpPr>
        <xdr:cNvPr id="207" name="n_3aveValue【福祉施設】&#10;有形固定資産減価償却率"/>
        <xdr:cNvSpPr txBox="1"/>
      </xdr:nvSpPr>
      <xdr:spPr>
        <a:xfrm>
          <a:off x="1816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652</xdr:rowOff>
    </xdr:from>
    <xdr:ext cx="405111" cy="259045"/>
    <xdr:sp macro="" textlink="">
      <xdr:nvSpPr>
        <xdr:cNvPr id="208" name="n_4aveValue【福祉施設】&#10;有形固定資産減価償却率"/>
        <xdr:cNvSpPr txBox="1"/>
      </xdr:nvSpPr>
      <xdr:spPr>
        <a:xfrm>
          <a:off x="927744" y="1371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97172</xdr:rowOff>
    </xdr:from>
    <xdr:ext cx="405111" cy="259045"/>
    <xdr:sp macro="" textlink="">
      <xdr:nvSpPr>
        <xdr:cNvPr id="209" name="n_4mainValue【福祉施設】&#10;有形固定資産減価償却率"/>
        <xdr:cNvSpPr txBox="1"/>
      </xdr:nvSpPr>
      <xdr:spPr>
        <a:xfrm>
          <a:off x="9277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0" name="正方形/長方形 20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1" name="正方形/長方形 21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2" name="正方形/長方形 21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3" name="正方形/長方形 21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4" name="正方形/長方形 21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5" name="正方形/長方形 21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6" name="正方形/長方形 21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7" name="正方形/長方形 21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8" name="テキスト ボックス 21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9" name="直線コネクタ 21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20" name="直線コネクタ 21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21" name="テキスト ボックス 22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22" name="直線コネクタ 22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23" name="テキスト ボックス 22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24" name="直線コネクタ 22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5" name="テキスト ボックス 22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6" name="直線コネクタ 22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7" name="テキスト ボックス 22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8" name="直線コネクタ 22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9" name="テキスト ボックス 22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30" name="直線コネクタ 22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31" name="テキスト ボックス 23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2" name="直線コネクタ 23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3" name="テキスト ボックス 23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112123</xdr:rowOff>
    </xdr:from>
    <xdr:to>
      <xdr:col>54</xdr:col>
      <xdr:colOff>189865</xdr:colOff>
      <xdr:row>86</xdr:row>
      <xdr:rowOff>146957</xdr:rowOff>
    </xdr:to>
    <xdr:cxnSp macro="">
      <xdr:nvCxnSpPr>
        <xdr:cNvPr id="235" name="直線コネクタ 234"/>
        <xdr:cNvCxnSpPr/>
      </xdr:nvCxnSpPr>
      <xdr:spPr>
        <a:xfrm flipV="1">
          <a:off x="10476865" y="13485223"/>
          <a:ext cx="0" cy="140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150784</xdr:rowOff>
    </xdr:from>
    <xdr:ext cx="469744" cy="259045"/>
    <xdr:sp macro="" textlink="">
      <xdr:nvSpPr>
        <xdr:cNvPr id="236" name="【福祉施設】&#10;一人当たり面積最小値テキスト"/>
        <xdr:cNvSpPr txBox="1"/>
      </xdr:nvSpPr>
      <xdr:spPr>
        <a:xfrm>
          <a:off x="10515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146957</xdr:rowOff>
    </xdr:from>
    <xdr:to>
      <xdr:col>55</xdr:col>
      <xdr:colOff>88900</xdr:colOff>
      <xdr:row>86</xdr:row>
      <xdr:rowOff>146957</xdr:rowOff>
    </xdr:to>
    <xdr:cxnSp macro="">
      <xdr:nvCxnSpPr>
        <xdr:cNvPr id="237" name="直線コネクタ 236"/>
        <xdr:cNvCxnSpPr/>
      </xdr:nvCxnSpPr>
      <xdr:spPr>
        <a:xfrm>
          <a:off x="10388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58800</xdr:rowOff>
    </xdr:from>
    <xdr:ext cx="469744" cy="259045"/>
    <xdr:sp macro="" textlink="">
      <xdr:nvSpPr>
        <xdr:cNvPr id="238" name="【福祉施設】&#10;一人当たり面積最大値テキスト"/>
        <xdr:cNvSpPr txBox="1"/>
      </xdr:nvSpPr>
      <xdr:spPr>
        <a:xfrm>
          <a:off x="10515600" y="1326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112123</xdr:rowOff>
    </xdr:from>
    <xdr:to>
      <xdr:col>55</xdr:col>
      <xdr:colOff>88900</xdr:colOff>
      <xdr:row>78</xdr:row>
      <xdr:rowOff>112123</xdr:rowOff>
    </xdr:to>
    <xdr:cxnSp macro="">
      <xdr:nvCxnSpPr>
        <xdr:cNvPr id="239" name="直線コネクタ 238"/>
        <xdr:cNvCxnSpPr/>
      </xdr:nvCxnSpPr>
      <xdr:spPr>
        <a:xfrm>
          <a:off x="10388600" y="1348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109963</xdr:rowOff>
    </xdr:from>
    <xdr:ext cx="469744" cy="259045"/>
    <xdr:sp macro="" textlink="">
      <xdr:nvSpPr>
        <xdr:cNvPr id="240" name="【福祉施設】&#10;一人当たり面積平均値テキスト"/>
        <xdr:cNvSpPr txBox="1"/>
      </xdr:nvSpPr>
      <xdr:spPr>
        <a:xfrm>
          <a:off x="10515600" y="14683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131536</xdr:rowOff>
    </xdr:from>
    <xdr:to>
      <xdr:col>55</xdr:col>
      <xdr:colOff>50800</xdr:colOff>
      <xdr:row>86</xdr:row>
      <xdr:rowOff>61686</xdr:rowOff>
    </xdr:to>
    <xdr:sp macro="" textlink="">
      <xdr:nvSpPr>
        <xdr:cNvPr id="241" name="フローチャート: 判断 240"/>
        <xdr:cNvSpPr/>
      </xdr:nvSpPr>
      <xdr:spPr>
        <a:xfrm>
          <a:off x="10426700" y="1470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125005</xdr:rowOff>
    </xdr:from>
    <xdr:to>
      <xdr:col>50</xdr:col>
      <xdr:colOff>165100</xdr:colOff>
      <xdr:row>86</xdr:row>
      <xdr:rowOff>55155</xdr:rowOff>
    </xdr:to>
    <xdr:sp macro="" textlink="">
      <xdr:nvSpPr>
        <xdr:cNvPr id="242" name="フローチャート: 判断 241"/>
        <xdr:cNvSpPr/>
      </xdr:nvSpPr>
      <xdr:spPr>
        <a:xfrm>
          <a:off x="9588500" y="1469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129358</xdr:rowOff>
    </xdr:from>
    <xdr:to>
      <xdr:col>46</xdr:col>
      <xdr:colOff>38100</xdr:colOff>
      <xdr:row>86</xdr:row>
      <xdr:rowOff>59508</xdr:rowOff>
    </xdr:to>
    <xdr:sp macro="" textlink="">
      <xdr:nvSpPr>
        <xdr:cNvPr id="243" name="フローチャート: 判断 242"/>
        <xdr:cNvSpPr/>
      </xdr:nvSpPr>
      <xdr:spPr>
        <a:xfrm>
          <a:off x="8699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128270</xdr:rowOff>
    </xdr:from>
    <xdr:to>
      <xdr:col>41</xdr:col>
      <xdr:colOff>101600</xdr:colOff>
      <xdr:row>86</xdr:row>
      <xdr:rowOff>58420</xdr:rowOff>
    </xdr:to>
    <xdr:sp macro="" textlink="">
      <xdr:nvSpPr>
        <xdr:cNvPr id="244" name="フローチャート: 判断 243"/>
        <xdr:cNvSpPr/>
      </xdr:nvSpPr>
      <xdr:spPr>
        <a:xfrm>
          <a:off x="7810500" y="1470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131536</xdr:rowOff>
    </xdr:from>
    <xdr:to>
      <xdr:col>36</xdr:col>
      <xdr:colOff>165100</xdr:colOff>
      <xdr:row>86</xdr:row>
      <xdr:rowOff>61686</xdr:rowOff>
    </xdr:to>
    <xdr:sp macro="" textlink="">
      <xdr:nvSpPr>
        <xdr:cNvPr id="245" name="フローチャート: 判断 244"/>
        <xdr:cNvSpPr/>
      </xdr:nvSpPr>
      <xdr:spPr>
        <a:xfrm>
          <a:off x="6921500" y="1470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6" name="テキスト ボックス 24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7" name="テキスト ボックス 24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8" name="テキスト ボックス 24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9" name="テキスト ボックス 24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0" name="テキスト ボックス 24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86</xdr:row>
      <xdr:rowOff>91802</xdr:rowOff>
    </xdr:from>
    <xdr:to>
      <xdr:col>36</xdr:col>
      <xdr:colOff>165100</xdr:colOff>
      <xdr:row>87</xdr:row>
      <xdr:rowOff>21952</xdr:rowOff>
    </xdr:to>
    <xdr:sp macro="" textlink="">
      <xdr:nvSpPr>
        <xdr:cNvPr id="251" name="楕円 250"/>
        <xdr:cNvSpPr/>
      </xdr:nvSpPr>
      <xdr:spPr>
        <a:xfrm>
          <a:off x="6921500" y="1483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71682</xdr:rowOff>
    </xdr:from>
    <xdr:ext cx="469744" cy="259045"/>
    <xdr:sp macro="" textlink="">
      <xdr:nvSpPr>
        <xdr:cNvPr id="252" name="n_1aveValue【福祉施設】&#10;一人当たり面積"/>
        <xdr:cNvSpPr txBox="1"/>
      </xdr:nvSpPr>
      <xdr:spPr>
        <a:xfrm>
          <a:off x="9391727" y="1447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76035</xdr:rowOff>
    </xdr:from>
    <xdr:ext cx="469744" cy="259045"/>
    <xdr:sp macro="" textlink="">
      <xdr:nvSpPr>
        <xdr:cNvPr id="253" name="n_2aveValue【福祉施設】&#10;一人当たり面積"/>
        <xdr:cNvSpPr txBox="1"/>
      </xdr:nvSpPr>
      <xdr:spPr>
        <a:xfrm>
          <a:off x="8515427" y="1447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74947</xdr:rowOff>
    </xdr:from>
    <xdr:ext cx="469744" cy="259045"/>
    <xdr:sp macro="" textlink="">
      <xdr:nvSpPr>
        <xdr:cNvPr id="254" name="n_3aveValue【福祉施設】&#10;一人当たり面積"/>
        <xdr:cNvSpPr txBox="1"/>
      </xdr:nvSpPr>
      <xdr:spPr>
        <a:xfrm>
          <a:off x="7626427" y="1447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78213</xdr:rowOff>
    </xdr:from>
    <xdr:ext cx="469744" cy="259045"/>
    <xdr:sp macro="" textlink="">
      <xdr:nvSpPr>
        <xdr:cNvPr id="255" name="n_4aveValue【福祉施設】&#10;一人当たり面積"/>
        <xdr:cNvSpPr txBox="1"/>
      </xdr:nvSpPr>
      <xdr:spPr>
        <a:xfrm>
          <a:off x="6737427" y="1448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13079</xdr:rowOff>
    </xdr:from>
    <xdr:ext cx="469744" cy="259045"/>
    <xdr:sp macro="" textlink="">
      <xdr:nvSpPr>
        <xdr:cNvPr id="256" name="n_4mainValue【福祉施設】&#10;一人当たり面積"/>
        <xdr:cNvSpPr txBox="1"/>
      </xdr:nvSpPr>
      <xdr:spPr>
        <a:xfrm>
          <a:off x="6737427" y="1492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7" name="正方形/長方形 2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8" name="正方形/長方形 2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9" name="正方形/長方形 2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0" name="正方形/長方形 2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1" name="正方形/長方形 2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2" name="正方形/長方形 2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3" name="正方形/長方形 2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4" name="正方形/長方形 26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5" name="正方形/長方形 2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6" name="正方形/長方形 2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7" name="正方形/長方形 2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8" name="正方形/長方形 2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9" name="正方形/長方形 2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0" name="正方形/長方形 2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1" name="正方形/長方形 2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2" name="正方形/長方形 27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3" name="正方形/長方形 2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4" name="正方形/長方形 2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5" name="正方形/長方形 2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6" name="正方形/長方形 2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7" name="正方形/長方形 2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8" name="正方形/長方形 2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9" name="正方形/長方形 2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0" name="正方形/長方形 2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1" name="テキスト ボックス 2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2" name="直線コネクタ 2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83" name="テキスト ボックス 28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84" name="直線コネクタ 28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85" name="テキスト ボックス 28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6" name="直線コネクタ 28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7" name="テキスト ボックス 28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8" name="直線コネクタ 28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89" name="テキスト ボックス 28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0" name="直線コネクタ 28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1" name="テキスト ボックス 29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2" name="直線コネクタ 29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3" name="テキスト ボックス 29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4" name="直線コネクタ 29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95" name="テキスト ボックス 29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6" name="直線コネクタ 29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9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102326</xdr:rowOff>
    </xdr:from>
    <xdr:to>
      <xdr:col>85</xdr:col>
      <xdr:colOff>126364</xdr:colOff>
      <xdr:row>42</xdr:row>
      <xdr:rowOff>92528</xdr:rowOff>
    </xdr:to>
    <xdr:cxnSp macro="">
      <xdr:nvCxnSpPr>
        <xdr:cNvPr id="298" name="直線コネクタ 297"/>
        <xdr:cNvCxnSpPr/>
      </xdr:nvCxnSpPr>
      <xdr:spPr>
        <a:xfrm flipV="1">
          <a:off x="16318864" y="5760176"/>
          <a:ext cx="0" cy="153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99"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00" name="直線コネクタ 29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49003</xdr:rowOff>
    </xdr:from>
    <xdr:ext cx="340478" cy="259045"/>
    <xdr:sp macro="" textlink="">
      <xdr:nvSpPr>
        <xdr:cNvPr id="301" name="【一般廃棄物処理施設】&#10;有形固定資産減価償却率最大値テキスト"/>
        <xdr:cNvSpPr txBox="1"/>
      </xdr:nvSpPr>
      <xdr:spPr>
        <a:xfrm>
          <a:off x="16357600" y="553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102326</xdr:rowOff>
    </xdr:from>
    <xdr:to>
      <xdr:col>86</xdr:col>
      <xdr:colOff>25400</xdr:colOff>
      <xdr:row>33</xdr:row>
      <xdr:rowOff>102326</xdr:rowOff>
    </xdr:to>
    <xdr:cxnSp macro="">
      <xdr:nvCxnSpPr>
        <xdr:cNvPr id="302" name="直線コネクタ 301"/>
        <xdr:cNvCxnSpPr/>
      </xdr:nvCxnSpPr>
      <xdr:spPr>
        <a:xfrm>
          <a:off x="16230600" y="576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164210</xdr:rowOff>
    </xdr:from>
    <xdr:ext cx="405111" cy="259045"/>
    <xdr:sp macro="" textlink="">
      <xdr:nvSpPr>
        <xdr:cNvPr id="303" name="【一般廃棄物処理施設】&#10;有形固定資産減価償却率平均値テキスト"/>
        <xdr:cNvSpPr txBox="1"/>
      </xdr:nvSpPr>
      <xdr:spPr>
        <a:xfrm>
          <a:off x="16357600" y="650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141333</xdr:rowOff>
    </xdr:from>
    <xdr:to>
      <xdr:col>85</xdr:col>
      <xdr:colOff>177800</xdr:colOff>
      <xdr:row>39</xdr:row>
      <xdr:rowOff>71483</xdr:rowOff>
    </xdr:to>
    <xdr:sp macro="" textlink="">
      <xdr:nvSpPr>
        <xdr:cNvPr id="304" name="フローチャート: 判断 303"/>
        <xdr:cNvSpPr/>
      </xdr:nvSpPr>
      <xdr:spPr>
        <a:xfrm>
          <a:off x="16268700" y="66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305" name="フローチャート: 判断 304"/>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306" name="フローチャート: 判断 305"/>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307" name="フローチャート: 判断 306"/>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308" name="フローチャート: 判断 307"/>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9" name="テキスト ボックス 3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0" name="テキスト ボックス 3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1" name="テキスト ボックス 3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2" name="テキスト ボックス 3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3" name="テキスト ボックス 3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79284</xdr:rowOff>
    </xdr:from>
    <xdr:to>
      <xdr:col>85</xdr:col>
      <xdr:colOff>177800</xdr:colOff>
      <xdr:row>41</xdr:row>
      <xdr:rowOff>9434</xdr:rowOff>
    </xdr:to>
    <xdr:sp macro="" textlink="">
      <xdr:nvSpPr>
        <xdr:cNvPr id="314" name="楕円 313"/>
        <xdr:cNvSpPr/>
      </xdr:nvSpPr>
      <xdr:spPr>
        <a:xfrm>
          <a:off x="16268700" y="693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57711</xdr:rowOff>
    </xdr:from>
    <xdr:ext cx="405111" cy="259045"/>
    <xdr:sp macro="" textlink="">
      <xdr:nvSpPr>
        <xdr:cNvPr id="315" name="【一般廃棄物処理施設】&#10;有形固定資産減価償却率該当値テキスト"/>
        <xdr:cNvSpPr txBox="1"/>
      </xdr:nvSpPr>
      <xdr:spPr>
        <a:xfrm>
          <a:off x="16357600" y="691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43362</xdr:rowOff>
    </xdr:from>
    <xdr:to>
      <xdr:col>81</xdr:col>
      <xdr:colOff>101600</xdr:colOff>
      <xdr:row>40</xdr:row>
      <xdr:rowOff>144962</xdr:rowOff>
    </xdr:to>
    <xdr:sp macro="" textlink="">
      <xdr:nvSpPr>
        <xdr:cNvPr id="316" name="楕円 315"/>
        <xdr:cNvSpPr/>
      </xdr:nvSpPr>
      <xdr:spPr>
        <a:xfrm>
          <a:off x="15430500" y="690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94162</xdr:rowOff>
    </xdr:from>
    <xdr:to>
      <xdr:col>85</xdr:col>
      <xdr:colOff>127000</xdr:colOff>
      <xdr:row>40</xdr:row>
      <xdr:rowOff>130084</xdr:rowOff>
    </xdr:to>
    <xdr:cxnSp macro="">
      <xdr:nvCxnSpPr>
        <xdr:cNvPr id="317" name="直線コネクタ 316"/>
        <xdr:cNvCxnSpPr/>
      </xdr:nvCxnSpPr>
      <xdr:spPr>
        <a:xfrm>
          <a:off x="15481300" y="695216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4173</xdr:rowOff>
    </xdr:from>
    <xdr:to>
      <xdr:col>76</xdr:col>
      <xdr:colOff>165100</xdr:colOff>
      <xdr:row>40</xdr:row>
      <xdr:rowOff>105773</xdr:rowOff>
    </xdr:to>
    <xdr:sp macro="" textlink="">
      <xdr:nvSpPr>
        <xdr:cNvPr id="318" name="楕円 317"/>
        <xdr:cNvSpPr/>
      </xdr:nvSpPr>
      <xdr:spPr>
        <a:xfrm>
          <a:off x="14541500" y="686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54973</xdr:rowOff>
    </xdr:from>
    <xdr:to>
      <xdr:col>81</xdr:col>
      <xdr:colOff>50800</xdr:colOff>
      <xdr:row>40</xdr:row>
      <xdr:rowOff>94162</xdr:rowOff>
    </xdr:to>
    <xdr:cxnSp macro="">
      <xdr:nvCxnSpPr>
        <xdr:cNvPr id="319" name="直線コネクタ 318"/>
        <xdr:cNvCxnSpPr/>
      </xdr:nvCxnSpPr>
      <xdr:spPr>
        <a:xfrm>
          <a:off x="14592300" y="691297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152763</xdr:rowOff>
    </xdr:from>
    <xdr:to>
      <xdr:col>72</xdr:col>
      <xdr:colOff>38100</xdr:colOff>
      <xdr:row>40</xdr:row>
      <xdr:rowOff>82913</xdr:rowOff>
    </xdr:to>
    <xdr:sp macro="" textlink="">
      <xdr:nvSpPr>
        <xdr:cNvPr id="320" name="楕円 319"/>
        <xdr:cNvSpPr/>
      </xdr:nvSpPr>
      <xdr:spPr>
        <a:xfrm>
          <a:off x="13652500" y="683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32113</xdr:rowOff>
    </xdr:from>
    <xdr:to>
      <xdr:col>76</xdr:col>
      <xdr:colOff>114300</xdr:colOff>
      <xdr:row>40</xdr:row>
      <xdr:rowOff>54973</xdr:rowOff>
    </xdr:to>
    <xdr:cxnSp macro="">
      <xdr:nvCxnSpPr>
        <xdr:cNvPr id="321" name="直線コネクタ 320"/>
        <xdr:cNvCxnSpPr/>
      </xdr:nvCxnSpPr>
      <xdr:spPr>
        <a:xfrm>
          <a:off x="13703300" y="689011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87449</xdr:rowOff>
    </xdr:from>
    <xdr:to>
      <xdr:col>67</xdr:col>
      <xdr:colOff>101600</xdr:colOff>
      <xdr:row>41</xdr:row>
      <xdr:rowOff>17599</xdr:rowOff>
    </xdr:to>
    <xdr:sp macro="" textlink="">
      <xdr:nvSpPr>
        <xdr:cNvPr id="322" name="楕円 321"/>
        <xdr:cNvSpPr/>
      </xdr:nvSpPr>
      <xdr:spPr>
        <a:xfrm>
          <a:off x="12763500" y="694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32113</xdr:rowOff>
    </xdr:from>
    <xdr:to>
      <xdr:col>71</xdr:col>
      <xdr:colOff>177800</xdr:colOff>
      <xdr:row>40</xdr:row>
      <xdr:rowOff>138249</xdr:rowOff>
    </xdr:to>
    <xdr:cxnSp macro="">
      <xdr:nvCxnSpPr>
        <xdr:cNvPr id="323" name="直線コネクタ 322"/>
        <xdr:cNvCxnSpPr/>
      </xdr:nvCxnSpPr>
      <xdr:spPr>
        <a:xfrm flipV="1">
          <a:off x="12814300" y="6890113"/>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168020</xdr:rowOff>
    </xdr:from>
    <xdr:ext cx="405111" cy="259045"/>
    <xdr:sp macro="" textlink="">
      <xdr:nvSpPr>
        <xdr:cNvPr id="324" name="n_1aveValue【一般廃棄物処理施設】&#10;有形固定資産減価償却率"/>
        <xdr:cNvSpPr txBox="1"/>
      </xdr:nvSpPr>
      <xdr:spPr>
        <a:xfrm>
          <a:off x="152660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325" name="n_2aveValue【一般廃棄物処理施設】&#10;有形固定資産減価償却率"/>
        <xdr:cNvSpPr txBox="1"/>
      </xdr:nvSpPr>
      <xdr:spPr>
        <a:xfrm>
          <a:off x="14389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153324</xdr:rowOff>
    </xdr:from>
    <xdr:ext cx="405111" cy="259045"/>
    <xdr:sp macro="" textlink="">
      <xdr:nvSpPr>
        <xdr:cNvPr id="326" name="n_3aveValue【一般廃棄物処理施設】&#10;有形固定資産減価償却率"/>
        <xdr:cNvSpPr txBox="1"/>
      </xdr:nvSpPr>
      <xdr:spPr>
        <a:xfrm>
          <a:off x="13500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327" name="n_4aveValue【一般廃棄物処理施設】&#10;有形固定資産減価償却率"/>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136089</xdr:rowOff>
    </xdr:from>
    <xdr:ext cx="405111" cy="259045"/>
    <xdr:sp macro="" textlink="">
      <xdr:nvSpPr>
        <xdr:cNvPr id="328" name="n_1mainValue【一般廃棄物処理施設】&#10;有形固定資産減価償却率"/>
        <xdr:cNvSpPr txBox="1"/>
      </xdr:nvSpPr>
      <xdr:spPr>
        <a:xfrm>
          <a:off x="15266044" y="699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96900</xdr:rowOff>
    </xdr:from>
    <xdr:ext cx="405111" cy="259045"/>
    <xdr:sp macro="" textlink="">
      <xdr:nvSpPr>
        <xdr:cNvPr id="329" name="n_2mainValue【一般廃棄物処理施設】&#10;有形固定資産減価償却率"/>
        <xdr:cNvSpPr txBox="1"/>
      </xdr:nvSpPr>
      <xdr:spPr>
        <a:xfrm>
          <a:off x="14389744" y="695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74040</xdr:rowOff>
    </xdr:from>
    <xdr:ext cx="405111" cy="259045"/>
    <xdr:sp macro="" textlink="">
      <xdr:nvSpPr>
        <xdr:cNvPr id="330" name="n_3mainValue【一般廃棄物処理施設】&#10;有形固定資産減価償却率"/>
        <xdr:cNvSpPr txBox="1"/>
      </xdr:nvSpPr>
      <xdr:spPr>
        <a:xfrm>
          <a:off x="13500744" y="693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8726</xdr:rowOff>
    </xdr:from>
    <xdr:ext cx="405111" cy="259045"/>
    <xdr:sp macro="" textlink="">
      <xdr:nvSpPr>
        <xdr:cNvPr id="331" name="n_4mainValue【一般廃棄物処理施設】&#10;有形固定資産減価償却率"/>
        <xdr:cNvSpPr txBox="1"/>
      </xdr:nvSpPr>
      <xdr:spPr>
        <a:xfrm>
          <a:off x="12611744" y="703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2" name="正方形/長方形 3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3" name="正方形/長方形 3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4" name="正方形/長方形 3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5" name="正方形/長方形 3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6" name="正方形/長方形 3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7" name="正方形/長方形 3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8" name="正方形/長方形 3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9" name="正方形/長方形 3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0" name="テキスト ボックス 3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1" name="直線コネクタ 3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2" name="直線コネクタ 34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43" name="テキスト ボックス 34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4" name="直線コネクタ 34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45" name="テキスト ボックス 34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6" name="直線コネクタ 34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47" name="テキスト ボックス 34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8" name="直線コネクタ 34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49" name="テキスト ボックス 34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0" name="直線コネクタ 3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1" name="テキスト ボックス 35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18679</xdr:rowOff>
    </xdr:from>
    <xdr:to>
      <xdr:col>116</xdr:col>
      <xdr:colOff>62864</xdr:colOff>
      <xdr:row>41</xdr:row>
      <xdr:rowOff>129624</xdr:rowOff>
    </xdr:to>
    <xdr:cxnSp macro="">
      <xdr:nvCxnSpPr>
        <xdr:cNvPr id="353" name="直線コネクタ 352"/>
        <xdr:cNvCxnSpPr/>
      </xdr:nvCxnSpPr>
      <xdr:spPr>
        <a:xfrm flipV="1">
          <a:off x="22160864" y="5676529"/>
          <a:ext cx="0" cy="148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133451</xdr:rowOff>
    </xdr:from>
    <xdr:ext cx="469744" cy="259045"/>
    <xdr:sp macro="" textlink="">
      <xdr:nvSpPr>
        <xdr:cNvPr id="354" name="【一般廃棄物処理施設】&#10;一人当たり有形固定資産（償却資産）額最小値テキスト"/>
        <xdr:cNvSpPr txBox="1"/>
      </xdr:nvSpPr>
      <xdr:spPr>
        <a:xfrm>
          <a:off x="22199600" y="716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129624</xdr:rowOff>
    </xdr:from>
    <xdr:to>
      <xdr:col>116</xdr:col>
      <xdr:colOff>152400</xdr:colOff>
      <xdr:row>41</xdr:row>
      <xdr:rowOff>129624</xdr:rowOff>
    </xdr:to>
    <xdr:cxnSp macro="">
      <xdr:nvCxnSpPr>
        <xdr:cNvPr id="355" name="直線コネクタ 354"/>
        <xdr:cNvCxnSpPr/>
      </xdr:nvCxnSpPr>
      <xdr:spPr>
        <a:xfrm>
          <a:off x="22072600" y="715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136806</xdr:rowOff>
    </xdr:from>
    <xdr:ext cx="599010" cy="259045"/>
    <xdr:sp macro="" textlink="">
      <xdr:nvSpPr>
        <xdr:cNvPr id="356" name="【一般廃棄物処理施設】&#10;一人当たり有形固定資産（償却資産）額最大値テキスト"/>
        <xdr:cNvSpPr txBox="1"/>
      </xdr:nvSpPr>
      <xdr:spPr>
        <a:xfrm>
          <a:off x="22199600" y="5451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18679</xdr:rowOff>
    </xdr:from>
    <xdr:to>
      <xdr:col>116</xdr:col>
      <xdr:colOff>152400</xdr:colOff>
      <xdr:row>33</xdr:row>
      <xdr:rowOff>18679</xdr:rowOff>
    </xdr:to>
    <xdr:cxnSp macro="">
      <xdr:nvCxnSpPr>
        <xdr:cNvPr id="357" name="直線コネクタ 356"/>
        <xdr:cNvCxnSpPr/>
      </xdr:nvCxnSpPr>
      <xdr:spPr>
        <a:xfrm>
          <a:off x="22072600" y="56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9840</xdr:rowOff>
    </xdr:from>
    <xdr:ext cx="599010" cy="259045"/>
    <xdr:sp macro="" textlink="">
      <xdr:nvSpPr>
        <xdr:cNvPr id="358" name="【一般廃棄物処理施設】&#10;一人当たり有形固定資産（償却資産）額平均値テキスト"/>
        <xdr:cNvSpPr txBox="1"/>
      </xdr:nvSpPr>
      <xdr:spPr>
        <a:xfrm>
          <a:off x="22199600" y="6696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158413</xdr:rowOff>
    </xdr:from>
    <xdr:to>
      <xdr:col>116</xdr:col>
      <xdr:colOff>114300</xdr:colOff>
      <xdr:row>40</xdr:row>
      <xdr:rowOff>88563</xdr:rowOff>
    </xdr:to>
    <xdr:sp macro="" textlink="">
      <xdr:nvSpPr>
        <xdr:cNvPr id="359" name="フローチャート: 判断 358"/>
        <xdr:cNvSpPr/>
      </xdr:nvSpPr>
      <xdr:spPr>
        <a:xfrm>
          <a:off x="22110700" y="68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165033</xdr:rowOff>
    </xdr:from>
    <xdr:to>
      <xdr:col>112</xdr:col>
      <xdr:colOff>38100</xdr:colOff>
      <xdr:row>40</xdr:row>
      <xdr:rowOff>95183</xdr:rowOff>
    </xdr:to>
    <xdr:sp macro="" textlink="">
      <xdr:nvSpPr>
        <xdr:cNvPr id="360" name="フローチャート: 判断 359"/>
        <xdr:cNvSpPr/>
      </xdr:nvSpPr>
      <xdr:spPr>
        <a:xfrm>
          <a:off x="21272500" y="685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171249</xdr:rowOff>
    </xdr:from>
    <xdr:to>
      <xdr:col>107</xdr:col>
      <xdr:colOff>101600</xdr:colOff>
      <xdr:row>40</xdr:row>
      <xdr:rowOff>101399</xdr:rowOff>
    </xdr:to>
    <xdr:sp macro="" textlink="">
      <xdr:nvSpPr>
        <xdr:cNvPr id="361" name="フローチャート: 判断 360"/>
        <xdr:cNvSpPr/>
      </xdr:nvSpPr>
      <xdr:spPr>
        <a:xfrm>
          <a:off x="20383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8319</xdr:rowOff>
    </xdr:from>
    <xdr:to>
      <xdr:col>102</xdr:col>
      <xdr:colOff>165100</xdr:colOff>
      <xdr:row>40</xdr:row>
      <xdr:rowOff>109919</xdr:rowOff>
    </xdr:to>
    <xdr:sp macro="" textlink="">
      <xdr:nvSpPr>
        <xdr:cNvPr id="362" name="フローチャート: 判断 361"/>
        <xdr:cNvSpPr/>
      </xdr:nvSpPr>
      <xdr:spPr>
        <a:xfrm>
          <a:off x="19494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119745</xdr:rowOff>
    </xdr:from>
    <xdr:to>
      <xdr:col>98</xdr:col>
      <xdr:colOff>38100</xdr:colOff>
      <xdr:row>38</xdr:row>
      <xdr:rowOff>49895</xdr:rowOff>
    </xdr:to>
    <xdr:sp macro="" textlink="">
      <xdr:nvSpPr>
        <xdr:cNvPr id="363" name="フローチャート: 判断 362"/>
        <xdr:cNvSpPr/>
      </xdr:nvSpPr>
      <xdr:spPr>
        <a:xfrm>
          <a:off x="18605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4" name="テキスト ボックス 3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5" name="テキスト ボックス 3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6" name="テキスト ボックス 3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7" name="テキスト ボックス 3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8" name="テキスト ボックス 3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99516</xdr:rowOff>
    </xdr:from>
    <xdr:to>
      <xdr:col>116</xdr:col>
      <xdr:colOff>114300</xdr:colOff>
      <xdr:row>41</xdr:row>
      <xdr:rowOff>29666</xdr:rowOff>
    </xdr:to>
    <xdr:sp macro="" textlink="">
      <xdr:nvSpPr>
        <xdr:cNvPr id="369" name="楕円 368"/>
        <xdr:cNvSpPr/>
      </xdr:nvSpPr>
      <xdr:spPr>
        <a:xfrm>
          <a:off x="22110700" y="695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77943</xdr:rowOff>
    </xdr:from>
    <xdr:ext cx="534377" cy="259045"/>
    <xdr:sp macro="" textlink="">
      <xdr:nvSpPr>
        <xdr:cNvPr id="370" name="【一般廃棄物処理施設】&#10;一人当たり有形固定資産（償却資産）額該当値テキスト"/>
        <xdr:cNvSpPr txBox="1"/>
      </xdr:nvSpPr>
      <xdr:spPr>
        <a:xfrm>
          <a:off x="22199600" y="693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100255</xdr:rowOff>
    </xdr:from>
    <xdr:to>
      <xdr:col>112</xdr:col>
      <xdr:colOff>38100</xdr:colOff>
      <xdr:row>41</xdr:row>
      <xdr:rowOff>30405</xdr:rowOff>
    </xdr:to>
    <xdr:sp macro="" textlink="">
      <xdr:nvSpPr>
        <xdr:cNvPr id="371" name="楕円 370"/>
        <xdr:cNvSpPr/>
      </xdr:nvSpPr>
      <xdr:spPr>
        <a:xfrm>
          <a:off x="21272500" y="695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150316</xdr:rowOff>
    </xdr:from>
    <xdr:to>
      <xdr:col>116</xdr:col>
      <xdr:colOff>63500</xdr:colOff>
      <xdr:row>40</xdr:row>
      <xdr:rowOff>151055</xdr:rowOff>
    </xdr:to>
    <xdr:cxnSp macro="">
      <xdr:nvCxnSpPr>
        <xdr:cNvPr id="372" name="直線コネクタ 371"/>
        <xdr:cNvCxnSpPr/>
      </xdr:nvCxnSpPr>
      <xdr:spPr>
        <a:xfrm flipV="1">
          <a:off x="21323300" y="7008316"/>
          <a:ext cx="838200" cy="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102457</xdr:rowOff>
    </xdr:from>
    <xdr:to>
      <xdr:col>107</xdr:col>
      <xdr:colOff>101600</xdr:colOff>
      <xdr:row>41</xdr:row>
      <xdr:rowOff>32607</xdr:rowOff>
    </xdr:to>
    <xdr:sp macro="" textlink="">
      <xdr:nvSpPr>
        <xdr:cNvPr id="373" name="楕円 372"/>
        <xdr:cNvSpPr/>
      </xdr:nvSpPr>
      <xdr:spPr>
        <a:xfrm>
          <a:off x="20383500" y="696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151055</xdr:rowOff>
    </xdr:from>
    <xdr:to>
      <xdr:col>111</xdr:col>
      <xdr:colOff>177800</xdr:colOff>
      <xdr:row>40</xdr:row>
      <xdr:rowOff>153257</xdr:rowOff>
    </xdr:to>
    <xdr:cxnSp macro="">
      <xdr:nvCxnSpPr>
        <xdr:cNvPr id="374" name="直線コネクタ 373"/>
        <xdr:cNvCxnSpPr/>
      </xdr:nvCxnSpPr>
      <xdr:spPr>
        <a:xfrm flipV="1">
          <a:off x="20434300" y="7009055"/>
          <a:ext cx="889000" cy="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104123</xdr:rowOff>
    </xdr:from>
    <xdr:to>
      <xdr:col>102</xdr:col>
      <xdr:colOff>165100</xdr:colOff>
      <xdr:row>41</xdr:row>
      <xdr:rowOff>34273</xdr:rowOff>
    </xdr:to>
    <xdr:sp macro="" textlink="">
      <xdr:nvSpPr>
        <xdr:cNvPr id="375" name="楕円 374"/>
        <xdr:cNvSpPr/>
      </xdr:nvSpPr>
      <xdr:spPr>
        <a:xfrm>
          <a:off x="19494500" y="69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153257</xdr:rowOff>
    </xdr:from>
    <xdr:to>
      <xdr:col>107</xdr:col>
      <xdr:colOff>50800</xdr:colOff>
      <xdr:row>40</xdr:row>
      <xdr:rowOff>154923</xdr:rowOff>
    </xdr:to>
    <xdr:cxnSp macro="">
      <xdr:nvCxnSpPr>
        <xdr:cNvPr id="376" name="直線コネクタ 375"/>
        <xdr:cNvCxnSpPr/>
      </xdr:nvCxnSpPr>
      <xdr:spPr>
        <a:xfrm flipV="1">
          <a:off x="19545300" y="7011257"/>
          <a:ext cx="889000" cy="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6296</xdr:rowOff>
    </xdr:from>
    <xdr:to>
      <xdr:col>98</xdr:col>
      <xdr:colOff>38100</xdr:colOff>
      <xdr:row>41</xdr:row>
      <xdr:rowOff>107896</xdr:rowOff>
    </xdr:to>
    <xdr:sp macro="" textlink="">
      <xdr:nvSpPr>
        <xdr:cNvPr id="377" name="楕円 376"/>
        <xdr:cNvSpPr/>
      </xdr:nvSpPr>
      <xdr:spPr>
        <a:xfrm>
          <a:off x="18605500" y="703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154923</xdr:rowOff>
    </xdr:from>
    <xdr:to>
      <xdr:col>102</xdr:col>
      <xdr:colOff>114300</xdr:colOff>
      <xdr:row>41</xdr:row>
      <xdr:rowOff>57096</xdr:rowOff>
    </xdr:to>
    <xdr:cxnSp macro="">
      <xdr:nvCxnSpPr>
        <xdr:cNvPr id="378" name="直線コネクタ 377"/>
        <xdr:cNvCxnSpPr/>
      </xdr:nvCxnSpPr>
      <xdr:spPr>
        <a:xfrm flipV="1">
          <a:off x="18656300" y="7012923"/>
          <a:ext cx="889000" cy="7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111710</xdr:rowOff>
    </xdr:from>
    <xdr:ext cx="599010" cy="259045"/>
    <xdr:sp macro="" textlink="">
      <xdr:nvSpPr>
        <xdr:cNvPr id="379" name="n_1aveValue【一般廃棄物処理施設】&#10;一人当たり有形固定資産（償却資産）額"/>
        <xdr:cNvSpPr txBox="1"/>
      </xdr:nvSpPr>
      <xdr:spPr>
        <a:xfrm>
          <a:off x="21011095" y="662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117926</xdr:rowOff>
    </xdr:from>
    <xdr:ext cx="599010" cy="259045"/>
    <xdr:sp macro="" textlink="">
      <xdr:nvSpPr>
        <xdr:cNvPr id="380" name="n_2aveValue【一般廃棄物処理施設】&#10;一人当たり有形固定資産（償却資産）額"/>
        <xdr:cNvSpPr txBox="1"/>
      </xdr:nvSpPr>
      <xdr:spPr>
        <a:xfrm>
          <a:off x="20134795" y="663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126446</xdr:rowOff>
    </xdr:from>
    <xdr:ext cx="599010" cy="259045"/>
    <xdr:sp macro="" textlink="">
      <xdr:nvSpPr>
        <xdr:cNvPr id="381" name="n_3aveValue【一般廃棄物処理施設】&#10;一人当たり有形固定資産（償却資産）額"/>
        <xdr:cNvSpPr txBox="1"/>
      </xdr:nvSpPr>
      <xdr:spPr>
        <a:xfrm>
          <a:off x="19245795" y="664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66422</xdr:rowOff>
    </xdr:from>
    <xdr:ext cx="599010" cy="259045"/>
    <xdr:sp macro="" textlink="">
      <xdr:nvSpPr>
        <xdr:cNvPr id="382" name="n_4aveValue【一般廃棄物処理施設】&#10;一人当たり有形固定資産（償却資産）額"/>
        <xdr:cNvSpPr txBox="1"/>
      </xdr:nvSpPr>
      <xdr:spPr>
        <a:xfrm>
          <a:off x="18356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21532</xdr:rowOff>
    </xdr:from>
    <xdr:ext cx="534377" cy="259045"/>
    <xdr:sp macro="" textlink="">
      <xdr:nvSpPr>
        <xdr:cNvPr id="383" name="n_1mainValue【一般廃棄物処理施設】&#10;一人当たり有形固定資産（償却資産）額"/>
        <xdr:cNvSpPr txBox="1"/>
      </xdr:nvSpPr>
      <xdr:spPr>
        <a:xfrm>
          <a:off x="21043411" y="705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23734</xdr:rowOff>
    </xdr:from>
    <xdr:ext cx="534377" cy="259045"/>
    <xdr:sp macro="" textlink="">
      <xdr:nvSpPr>
        <xdr:cNvPr id="384" name="n_2mainValue【一般廃棄物処理施設】&#10;一人当たり有形固定資産（償却資産）額"/>
        <xdr:cNvSpPr txBox="1"/>
      </xdr:nvSpPr>
      <xdr:spPr>
        <a:xfrm>
          <a:off x="20167111" y="705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25400</xdr:rowOff>
    </xdr:from>
    <xdr:ext cx="534377" cy="259045"/>
    <xdr:sp macro="" textlink="">
      <xdr:nvSpPr>
        <xdr:cNvPr id="385" name="n_3mainValue【一般廃棄物処理施設】&#10;一人当たり有形固定資産（償却資産）額"/>
        <xdr:cNvSpPr txBox="1"/>
      </xdr:nvSpPr>
      <xdr:spPr>
        <a:xfrm>
          <a:off x="19278111" y="705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99023</xdr:rowOff>
    </xdr:from>
    <xdr:ext cx="534377" cy="259045"/>
    <xdr:sp macro="" textlink="">
      <xdr:nvSpPr>
        <xdr:cNvPr id="386" name="n_4mainValue【一般廃棄物処理施設】&#10;一人当たり有形固定資産（償却資産）額"/>
        <xdr:cNvSpPr txBox="1"/>
      </xdr:nvSpPr>
      <xdr:spPr>
        <a:xfrm>
          <a:off x="18389111" y="712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7" name="正方形/長方形 3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8" name="正方形/長方形 3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9" name="正方形/長方形 3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0" name="正方形/長方形 3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1" name="正方形/長方形 3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2" name="正方形/長方形 3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3" name="正方形/長方形 3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4" name="正方形/長方形 39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5" name="テキスト ボックス 39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6" name="直線コネクタ 39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7" name="テキスト ボックス 39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8" name="直線コネクタ 39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99" name="テキスト ボックス 39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0" name="直線コネクタ 39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1" name="テキスト ボックス 40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2" name="直線コネクタ 40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3" name="テキスト ボックス 40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4" name="直線コネクタ 40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5" name="テキスト ボックス 40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6" name="直線コネクタ 40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7" name="テキスト ボックス 40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8" name="直線コネクタ 40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09" name="テキスト ボックス 40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0" name="直線コネクタ 40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76744</xdr:rowOff>
    </xdr:to>
    <xdr:cxnSp macro="">
      <xdr:nvCxnSpPr>
        <xdr:cNvPr id="412" name="直線コネクタ 411"/>
        <xdr:cNvCxnSpPr/>
      </xdr:nvCxnSpPr>
      <xdr:spPr>
        <a:xfrm flipV="1">
          <a:off x="16318864" y="9535885"/>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80571</xdr:rowOff>
    </xdr:from>
    <xdr:ext cx="405111" cy="259045"/>
    <xdr:sp macro="" textlink="">
      <xdr:nvSpPr>
        <xdr:cNvPr id="413" name="【保健センター・保健所】&#10;有形固定資産減価償却率最小値テキスト"/>
        <xdr:cNvSpPr txBox="1"/>
      </xdr:nvSpPr>
      <xdr:spPr>
        <a:xfrm>
          <a:off x="16357600" y="1105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76744</xdr:rowOff>
    </xdr:from>
    <xdr:to>
      <xdr:col>86</xdr:col>
      <xdr:colOff>25400</xdr:colOff>
      <xdr:row>64</xdr:row>
      <xdr:rowOff>76744</xdr:rowOff>
    </xdr:to>
    <xdr:cxnSp macro="">
      <xdr:nvCxnSpPr>
        <xdr:cNvPr id="414" name="直線コネクタ 413"/>
        <xdr:cNvCxnSpPr/>
      </xdr:nvCxnSpPr>
      <xdr:spPr>
        <a:xfrm>
          <a:off x="16230600" y="1104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415"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416" name="直線コネクタ 415"/>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151692</xdr:rowOff>
    </xdr:from>
    <xdr:ext cx="405111" cy="259045"/>
    <xdr:sp macro="" textlink="">
      <xdr:nvSpPr>
        <xdr:cNvPr id="417" name="【保健センター・保健所】&#10;有形固定資産減価償却率平均値テキスト"/>
        <xdr:cNvSpPr txBox="1"/>
      </xdr:nvSpPr>
      <xdr:spPr>
        <a:xfrm>
          <a:off x="16357600" y="10095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128815</xdr:rowOff>
    </xdr:from>
    <xdr:to>
      <xdr:col>85</xdr:col>
      <xdr:colOff>177800</xdr:colOff>
      <xdr:row>60</xdr:row>
      <xdr:rowOff>58965</xdr:rowOff>
    </xdr:to>
    <xdr:sp macro="" textlink="">
      <xdr:nvSpPr>
        <xdr:cNvPr id="418" name="フローチャート: 判断 417"/>
        <xdr:cNvSpPr/>
      </xdr:nvSpPr>
      <xdr:spPr>
        <a:xfrm>
          <a:off x="162687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419" name="フローチャート: 判断 418"/>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420" name="フローチャート: 判断 419"/>
        <xdr:cNvSpPr/>
      </xdr:nvSpPr>
      <xdr:spPr>
        <a:xfrm>
          <a:off x="14541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421" name="フローチャート: 判断 420"/>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422" name="フローチャート: 判断 421"/>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3" name="テキスト ボックス 42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4" name="テキスト ボックス 42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5" name="テキスト ボックス 42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6" name="テキスト ボックス 42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7" name="テキスト ボックス 42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14515</xdr:rowOff>
    </xdr:from>
    <xdr:to>
      <xdr:col>85</xdr:col>
      <xdr:colOff>177800</xdr:colOff>
      <xdr:row>61</xdr:row>
      <xdr:rowOff>116115</xdr:rowOff>
    </xdr:to>
    <xdr:sp macro="" textlink="">
      <xdr:nvSpPr>
        <xdr:cNvPr id="428" name="楕円 427"/>
        <xdr:cNvSpPr/>
      </xdr:nvSpPr>
      <xdr:spPr>
        <a:xfrm>
          <a:off x="16268700" y="104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164392</xdr:rowOff>
    </xdr:from>
    <xdr:ext cx="405111" cy="259045"/>
    <xdr:sp macro="" textlink="">
      <xdr:nvSpPr>
        <xdr:cNvPr id="429" name="【保健センター・保健所】&#10;有形固定資産減価償却率該当値テキスト"/>
        <xdr:cNvSpPr txBox="1"/>
      </xdr:nvSpPr>
      <xdr:spPr>
        <a:xfrm>
          <a:off x="16357600"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150041</xdr:rowOff>
    </xdr:from>
    <xdr:to>
      <xdr:col>81</xdr:col>
      <xdr:colOff>101600</xdr:colOff>
      <xdr:row>61</xdr:row>
      <xdr:rowOff>80191</xdr:rowOff>
    </xdr:to>
    <xdr:sp macro="" textlink="">
      <xdr:nvSpPr>
        <xdr:cNvPr id="430" name="楕円 429"/>
        <xdr:cNvSpPr/>
      </xdr:nvSpPr>
      <xdr:spPr>
        <a:xfrm>
          <a:off x="154305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29391</xdr:rowOff>
    </xdr:from>
    <xdr:to>
      <xdr:col>85</xdr:col>
      <xdr:colOff>127000</xdr:colOff>
      <xdr:row>61</xdr:row>
      <xdr:rowOff>65315</xdr:rowOff>
    </xdr:to>
    <xdr:cxnSp macro="">
      <xdr:nvCxnSpPr>
        <xdr:cNvPr id="431" name="直線コネクタ 430"/>
        <xdr:cNvCxnSpPr/>
      </xdr:nvCxnSpPr>
      <xdr:spPr>
        <a:xfrm>
          <a:off x="15481300" y="10487841"/>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112485</xdr:rowOff>
    </xdr:from>
    <xdr:to>
      <xdr:col>76</xdr:col>
      <xdr:colOff>165100</xdr:colOff>
      <xdr:row>61</xdr:row>
      <xdr:rowOff>42635</xdr:rowOff>
    </xdr:to>
    <xdr:sp macro="" textlink="">
      <xdr:nvSpPr>
        <xdr:cNvPr id="432" name="楕円 431"/>
        <xdr:cNvSpPr/>
      </xdr:nvSpPr>
      <xdr:spPr>
        <a:xfrm>
          <a:off x="14541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163285</xdr:rowOff>
    </xdr:from>
    <xdr:to>
      <xdr:col>81</xdr:col>
      <xdr:colOff>50800</xdr:colOff>
      <xdr:row>61</xdr:row>
      <xdr:rowOff>29391</xdr:rowOff>
    </xdr:to>
    <xdr:cxnSp macro="">
      <xdr:nvCxnSpPr>
        <xdr:cNvPr id="433" name="直線コネクタ 432"/>
        <xdr:cNvCxnSpPr/>
      </xdr:nvCxnSpPr>
      <xdr:spPr>
        <a:xfrm>
          <a:off x="14592300" y="1045028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150041</xdr:rowOff>
    </xdr:from>
    <xdr:to>
      <xdr:col>72</xdr:col>
      <xdr:colOff>38100</xdr:colOff>
      <xdr:row>61</xdr:row>
      <xdr:rowOff>80191</xdr:rowOff>
    </xdr:to>
    <xdr:sp macro="" textlink="">
      <xdr:nvSpPr>
        <xdr:cNvPr id="434" name="楕円 433"/>
        <xdr:cNvSpPr/>
      </xdr:nvSpPr>
      <xdr:spPr>
        <a:xfrm>
          <a:off x="136525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163285</xdr:rowOff>
    </xdr:from>
    <xdr:to>
      <xdr:col>76</xdr:col>
      <xdr:colOff>114300</xdr:colOff>
      <xdr:row>61</xdr:row>
      <xdr:rowOff>29391</xdr:rowOff>
    </xdr:to>
    <xdr:cxnSp macro="">
      <xdr:nvCxnSpPr>
        <xdr:cNvPr id="435" name="直線コネクタ 434"/>
        <xdr:cNvCxnSpPr/>
      </xdr:nvCxnSpPr>
      <xdr:spPr>
        <a:xfrm flipV="1">
          <a:off x="13703300" y="1045028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115751</xdr:rowOff>
    </xdr:from>
    <xdr:to>
      <xdr:col>67</xdr:col>
      <xdr:colOff>101600</xdr:colOff>
      <xdr:row>61</xdr:row>
      <xdr:rowOff>45901</xdr:rowOff>
    </xdr:to>
    <xdr:sp macro="" textlink="">
      <xdr:nvSpPr>
        <xdr:cNvPr id="436" name="楕円 435"/>
        <xdr:cNvSpPr/>
      </xdr:nvSpPr>
      <xdr:spPr>
        <a:xfrm>
          <a:off x="12763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166551</xdr:rowOff>
    </xdr:from>
    <xdr:to>
      <xdr:col>71</xdr:col>
      <xdr:colOff>177800</xdr:colOff>
      <xdr:row>61</xdr:row>
      <xdr:rowOff>29391</xdr:rowOff>
    </xdr:to>
    <xdr:cxnSp macro="">
      <xdr:nvCxnSpPr>
        <xdr:cNvPr id="437" name="直線コネクタ 436"/>
        <xdr:cNvCxnSpPr/>
      </xdr:nvCxnSpPr>
      <xdr:spPr>
        <a:xfrm>
          <a:off x="12814300" y="1045355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438" name="n_1aveValue【保健センター・保健所】&#10;有形固定資産減価償却率"/>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28139</xdr:rowOff>
    </xdr:from>
    <xdr:ext cx="405111" cy="259045"/>
    <xdr:sp macro="" textlink="">
      <xdr:nvSpPr>
        <xdr:cNvPr id="439" name="n_2aveValue【保健センター・保健所】&#10;有形固定資産減価償却率"/>
        <xdr:cNvSpPr txBox="1"/>
      </xdr:nvSpPr>
      <xdr:spPr>
        <a:xfrm>
          <a:off x="143897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440" name="n_3aveValue【保健センター・保健所】&#10;有形固定資産減価償却率"/>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441" name="n_4aveValue【保健センター・保健所】&#10;有形固定資産減価償却率"/>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71318</xdr:rowOff>
    </xdr:from>
    <xdr:ext cx="405111" cy="259045"/>
    <xdr:sp macro="" textlink="">
      <xdr:nvSpPr>
        <xdr:cNvPr id="442" name="n_1mainValue【保健センター・保健所】&#10;有形固定資産減価償却率"/>
        <xdr:cNvSpPr txBox="1"/>
      </xdr:nvSpPr>
      <xdr:spPr>
        <a:xfrm>
          <a:off x="152660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33762</xdr:rowOff>
    </xdr:from>
    <xdr:ext cx="405111" cy="259045"/>
    <xdr:sp macro="" textlink="">
      <xdr:nvSpPr>
        <xdr:cNvPr id="443" name="n_2mainValue【保健センター・保健所】&#10;有形固定資産減価償却率"/>
        <xdr:cNvSpPr txBox="1"/>
      </xdr:nvSpPr>
      <xdr:spPr>
        <a:xfrm>
          <a:off x="14389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71318</xdr:rowOff>
    </xdr:from>
    <xdr:ext cx="405111" cy="259045"/>
    <xdr:sp macro="" textlink="">
      <xdr:nvSpPr>
        <xdr:cNvPr id="444" name="n_3mainValue【保健センター・保健所】&#10;有形固定資産減価償却率"/>
        <xdr:cNvSpPr txBox="1"/>
      </xdr:nvSpPr>
      <xdr:spPr>
        <a:xfrm>
          <a:off x="13500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37028</xdr:rowOff>
    </xdr:from>
    <xdr:ext cx="405111" cy="259045"/>
    <xdr:sp macro="" textlink="">
      <xdr:nvSpPr>
        <xdr:cNvPr id="445" name="n_4mainValue【保健センター・保健所】&#10;有形固定資産減価償却率"/>
        <xdr:cNvSpPr txBox="1"/>
      </xdr:nvSpPr>
      <xdr:spPr>
        <a:xfrm>
          <a:off x="126117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6" name="正方形/長方形 44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7" name="正方形/長方形 4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8" name="正方形/長方形 4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9" name="正方形/長方形 4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0" name="正方形/長方形 4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1" name="正方形/長方形 4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2" name="正方形/長方形 4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3" name="正方形/長方形 45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4" name="テキスト ボックス 45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5" name="直線コネクタ 45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6" name="直線コネクタ 45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7" name="テキスト ボックス 45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8" name="直線コネクタ 45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9" name="テキスト ボックス 45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0" name="直線コネクタ 45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1" name="テキスト ボックス 46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2" name="直線コネクタ 46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3" name="テキスト ボックス 46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4" name="直線コネクタ 4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5" name="テキスト ボックス 46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125730</xdr:rowOff>
    </xdr:to>
    <xdr:cxnSp macro="">
      <xdr:nvCxnSpPr>
        <xdr:cNvPr id="467" name="直線コネクタ 466"/>
        <xdr:cNvCxnSpPr/>
      </xdr:nvCxnSpPr>
      <xdr:spPr>
        <a:xfrm flipV="1">
          <a:off x="22160864" y="9573768"/>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468"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469" name="直線コネクタ 468"/>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470" name="【保健センター・保健所】&#10;一人当たり面積最大値テキスト"/>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471" name="直線コネクタ 470"/>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166387</xdr:rowOff>
    </xdr:from>
    <xdr:ext cx="469744" cy="259045"/>
    <xdr:sp macro="" textlink="">
      <xdr:nvSpPr>
        <xdr:cNvPr id="472" name="【保健センター・保健所】&#10;一人当たり面積平均値テキスト"/>
        <xdr:cNvSpPr txBox="1"/>
      </xdr:nvSpPr>
      <xdr:spPr>
        <a:xfrm>
          <a:off x="22199600" y="1045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473" name="フローチャート: 判断 472"/>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111506</xdr:rowOff>
    </xdr:from>
    <xdr:to>
      <xdr:col>112</xdr:col>
      <xdr:colOff>38100</xdr:colOff>
      <xdr:row>62</xdr:row>
      <xdr:rowOff>41656</xdr:rowOff>
    </xdr:to>
    <xdr:sp macro="" textlink="">
      <xdr:nvSpPr>
        <xdr:cNvPr id="474" name="フローチャート: 判断 473"/>
        <xdr:cNvSpPr/>
      </xdr:nvSpPr>
      <xdr:spPr>
        <a:xfrm>
          <a:off x="21272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79502</xdr:rowOff>
    </xdr:from>
    <xdr:to>
      <xdr:col>107</xdr:col>
      <xdr:colOff>101600</xdr:colOff>
      <xdr:row>62</xdr:row>
      <xdr:rowOff>9652</xdr:rowOff>
    </xdr:to>
    <xdr:sp macro="" textlink="">
      <xdr:nvSpPr>
        <xdr:cNvPr id="475" name="フローチャート: 判断 474"/>
        <xdr:cNvSpPr/>
      </xdr:nvSpPr>
      <xdr:spPr>
        <a:xfrm>
          <a:off x="203835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134366</xdr:rowOff>
    </xdr:from>
    <xdr:to>
      <xdr:col>102</xdr:col>
      <xdr:colOff>165100</xdr:colOff>
      <xdr:row>62</xdr:row>
      <xdr:rowOff>64516</xdr:rowOff>
    </xdr:to>
    <xdr:sp macro="" textlink="">
      <xdr:nvSpPr>
        <xdr:cNvPr id="476" name="フローチャート: 判断 475"/>
        <xdr:cNvSpPr/>
      </xdr:nvSpPr>
      <xdr:spPr>
        <a:xfrm>
          <a:off x="19494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143510</xdr:rowOff>
    </xdr:from>
    <xdr:to>
      <xdr:col>98</xdr:col>
      <xdr:colOff>38100</xdr:colOff>
      <xdr:row>62</xdr:row>
      <xdr:rowOff>73660</xdr:rowOff>
    </xdr:to>
    <xdr:sp macro="" textlink="">
      <xdr:nvSpPr>
        <xdr:cNvPr id="477" name="フローチャート: 判断 476"/>
        <xdr:cNvSpPr/>
      </xdr:nvSpPr>
      <xdr:spPr>
        <a:xfrm>
          <a:off x="18605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8" name="テキスト ボックス 4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9" name="テキスト ボックス 4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0" name="テキスト ボックス 4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1" name="テキスト ボックス 4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2" name="テキスト ボックス 4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40640</xdr:rowOff>
    </xdr:from>
    <xdr:to>
      <xdr:col>116</xdr:col>
      <xdr:colOff>114300</xdr:colOff>
      <xdr:row>62</xdr:row>
      <xdr:rowOff>142240</xdr:rowOff>
    </xdr:to>
    <xdr:sp macro="" textlink="">
      <xdr:nvSpPr>
        <xdr:cNvPr id="483" name="楕円 482"/>
        <xdr:cNvSpPr/>
      </xdr:nvSpPr>
      <xdr:spPr>
        <a:xfrm>
          <a:off x="22110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19067</xdr:rowOff>
    </xdr:from>
    <xdr:ext cx="469744" cy="259045"/>
    <xdr:sp macro="" textlink="">
      <xdr:nvSpPr>
        <xdr:cNvPr id="484" name="【保健センター・保健所】&#10;一人当たり面積該当値テキスト"/>
        <xdr:cNvSpPr txBox="1"/>
      </xdr:nvSpPr>
      <xdr:spPr>
        <a:xfrm>
          <a:off x="22199600"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45212</xdr:rowOff>
    </xdr:from>
    <xdr:to>
      <xdr:col>112</xdr:col>
      <xdr:colOff>38100</xdr:colOff>
      <xdr:row>62</xdr:row>
      <xdr:rowOff>146812</xdr:rowOff>
    </xdr:to>
    <xdr:sp macro="" textlink="">
      <xdr:nvSpPr>
        <xdr:cNvPr id="485" name="楕円 484"/>
        <xdr:cNvSpPr/>
      </xdr:nvSpPr>
      <xdr:spPr>
        <a:xfrm>
          <a:off x="212725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91440</xdr:rowOff>
    </xdr:from>
    <xdr:to>
      <xdr:col>116</xdr:col>
      <xdr:colOff>63500</xdr:colOff>
      <xdr:row>62</xdr:row>
      <xdr:rowOff>96012</xdr:rowOff>
    </xdr:to>
    <xdr:cxnSp macro="">
      <xdr:nvCxnSpPr>
        <xdr:cNvPr id="486" name="直線コネクタ 485"/>
        <xdr:cNvCxnSpPr/>
      </xdr:nvCxnSpPr>
      <xdr:spPr>
        <a:xfrm flipV="1">
          <a:off x="21323300" y="107213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45212</xdr:rowOff>
    </xdr:from>
    <xdr:to>
      <xdr:col>107</xdr:col>
      <xdr:colOff>101600</xdr:colOff>
      <xdr:row>62</xdr:row>
      <xdr:rowOff>146812</xdr:rowOff>
    </xdr:to>
    <xdr:sp macro="" textlink="">
      <xdr:nvSpPr>
        <xdr:cNvPr id="487" name="楕円 486"/>
        <xdr:cNvSpPr/>
      </xdr:nvSpPr>
      <xdr:spPr>
        <a:xfrm>
          <a:off x="203835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96012</xdr:rowOff>
    </xdr:from>
    <xdr:to>
      <xdr:col>111</xdr:col>
      <xdr:colOff>177800</xdr:colOff>
      <xdr:row>62</xdr:row>
      <xdr:rowOff>96012</xdr:rowOff>
    </xdr:to>
    <xdr:cxnSp macro="">
      <xdr:nvCxnSpPr>
        <xdr:cNvPr id="488" name="直線コネクタ 487"/>
        <xdr:cNvCxnSpPr/>
      </xdr:nvCxnSpPr>
      <xdr:spPr>
        <a:xfrm>
          <a:off x="20434300" y="10725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489" name="楕円 488"/>
        <xdr:cNvSpPr/>
      </xdr:nvSpPr>
      <xdr:spPr>
        <a:xfrm>
          <a:off x="194945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96012</xdr:rowOff>
    </xdr:from>
    <xdr:to>
      <xdr:col>107</xdr:col>
      <xdr:colOff>50800</xdr:colOff>
      <xdr:row>62</xdr:row>
      <xdr:rowOff>96012</xdr:rowOff>
    </xdr:to>
    <xdr:cxnSp macro="">
      <xdr:nvCxnSpPr>
        <xdr:cNvPr id="490" name="直線コネクタ 489"/>
        <xdr:cNvCxnSpPr/>
      </xdr:nvCxnSpPr>
      <xdr:spPr>
        <a:xfrm>
          <a:off x="19545300" y="10725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42926</xdr:rowOff>
    </xdr:from>
    <xdr:to>
      <xdr:col>98</xdr:col>
      <xdr:colOff>38100</xdr:colOff>
      <xdr:row>63</xdr:row>
      <xdr:rowOff>144526</xdr:rowOff>
    </xdr:to>
    <xdr:sp macro="" textlink="">
      <xdr:nvSpPr>
        <xdr:cNvPr id="491" name="楕円 490"/>
        <xdr:cNvSpPr/>
      </xdr:nvSpPr>
      <xdr:spPr>
        <a:xfrm>
          <a:off x="186055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96012</xdr:rowOff>
    </xdr:from>
    <xdr:to>
      <xdr:col>102</xdr:col>
      <xdr:colOff>114300</xdr:colOff>
      <xdr:row>63</xdr:row>
      <xdr:rowOff>93726</xdr:rowOff>
    </xdr:to>
    <xdr:cxnSp macro="">
      <xdr:nvCxnSpPr>
        <xdr:cNvPr id="492" name="直線コネクタ 491"/>
        <xdr:cNvCxnSpPr/>
      </xdr:nvCxnSpPr>
      <xdr:spPr>
        <a:xfrm flipV="1">
          <a:off x="18656300" y="10725912"/>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58183</xdr:rowOff>
    </xdr:from>
    <xdr:ext cx="469744" cy="259045"/>
    <xdr:sp macro="" textlink="">
      <xdr:nvSpPr>
        <xdr:cNvPr id="493" name="n_1aveValue【保健センター・保健所】&#10;一人当たり面積"/>
        <xdr:cNvSpPr txBox="1"/>
      </xdr:nvSpPr>
      <xdr:spPr>
        <a:xfrm>
          <a:off x="210757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26179</xdr:rowOff>
    </xdr:from>
    <xdr:ext cx="469744" cy="259045"/>
    <xdr:sp macro="" textlink="">
      <xdr:nvSpPr>
        <xdr:cNvPr id="494" name="n_2aveValue【保健センター・保健所】&#10;一人当たり面積"/>
        <xdr:cNvSpPr txBox="1"/>
      </xdr:nvSpPr>
      <xdr:spPr>
        <a:xfrm>
          <a:off x="20199427" y="1031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81043</xdr:rowOff>
    </xdr:from>
    <xdr:ext cx="469744" cy="259045"/>
    <xdr:sp macro="" textlink="">
      <xdr:nvSpPr>
        <xdr:cNvPr id="495" name="n_3aveValue【保健センター・保健所】&#10;一人当たり面積"/>
        <xdr:cNvSpPr txBox="1"/>
      </xdr:nvSpPr>
      <xdr:spPr>
        <a:xfrm>
          <a:off x="193104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90187</xdr:rowOff>
    </xdr:from>
    <xdr:ext cx="469744" cy="259045"/>
    <xdr:sp macro="" textlink="">
      <xdr:nvSpPr>
        <xdr:cNvPr id="496" name="n_4aveValue【保健センター・保健所】&#10;一人当たり面積"/>
        <xdr:cNvSpPr txBox="1"/>
      </xdr:nvSpPr>
      <xdr:spPr>
        <a:xfrm>
          <a:off x="18421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137939</xdr:rowOff>
    </xdr:from>
    <xdr:ext cx="469744" cy="259045"/>
    <xdr:sp macro="" textlink="">
      <xdr:nvSpPr>
        <xdr:cNvPr id="497" name="n_1mainValue【保健センター・保健所】&#10;一人当たり面積"/>
        <xdr:cNvSpPr txBox="1"/>
      </xdr:nvSpPr>
      <xdr:spPr>
        <a:xfrm>
          <a:off x="210757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137939</xdr:rowOff>
    </xdr:from>
    <xdr:ext cx="469744" cy="259045"/>
    <xdr:sp macro="" textlink="">
      <xdr:nvSpPr>
        <xdr:cNvPr id="498" name="n_2mainValue【保健センター・保健所】&#10;一人当たり面積"/>
        <xdr:cNvSpPr txBox="1"/>
      </xdr:nvSpPr>
      <xdr:spPr>
        <a:xfrm>
          <a:off x="201994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137939</xdr:rowOff>
    </xdr:from>
    <xdr:ext cx="469744" cy="259045"/>
    <xdr:sp macro="" textlink="">
      <xdr:nvSpPr>
        <xdr:cNvPr id="499" name="n_3mainValue【保健センター・保健所】&#10;一人当たり面積"/>
        <xdr:cNvSpPr txBox="1"/>
      </xdr:nvSpPr>
      <xdr:spPr>
        <a:xfrm>
          <a:off x="193104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135653</xdr:rowOff>
    </xdr:from>
    <xdr:ext cx="469744" cy="259045"/>
    <xdr:sp macro="" textlink="">
      <xdr:nvSpPr>
        <xdr:cNvPr id="500" name="n_4mainValue【保健センター・保健所】&#10;一人当たり面積"/>
        <xdr:cNvSpPr txBox="1"/>
      </xdr:nvSpPr>
      <xdr:spPr>
        <a:xfrm>
          <a:off x="18421427" y="1093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1" name="正方形/長方形 5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2" name="正方形/長方形 5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3" name="正方形/長方形 5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4" name="正方形/長方形 5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5" name="正方形/長方形 5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6" name="正方形/長方形 5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7" name="正方形/長方形 5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8" name="正方形/長方形 5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9" name="テキスト ボックス 5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0" name="直線コネクタ 5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1" name="テキスト ボックス 51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2" name="直線コネクタ 51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3" name="テキスト ボックス 51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4" name="直線コネクタ 51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5" name="テキスト ボックス 51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6" name="直線コネクタ 51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7" name="テキスト ボックス 51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8" name="直線コネクタ 51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9" name="テキスト ボックス 51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0" name="直線コネクタ 51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1" name="テキスト ボックス 52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2" name="直線コネクタ 52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3" name="テキスト ボックス 52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4" name="直線コネクタ 52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168729</xdr:rowOff>
    </xdr:to>
    <xdr:cxnSp macro="">
      <xdr:nvCxnSpPr>
        <xdr:cNvPr id="526" name="直線コネクタ 525"/>
        <xdr:cNvCxnSpPr/>
      </xdr:nvCxnSpPr>
      <xdr:spPr>
        <a:xfrm flipV="1">
          <a:off x="16318864" y="13465084"/>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7"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8" name="直線コネクタ 52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529" name="【消防施設】&#10;有形固定資産減価償却率最大値テキスト"/>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530" name="直線コネクタ 529"/>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76761</xdr:rowOff>
    </xdr:from>
    <xdr:ext cx="405111" cy="259045"/>
    <xdr:sp macro="" textlink="">
      <xdr:nvSpPr>
        <xdr:cNvPr id="531" name="【消防施設】&#10;有形固定資産減価償却率平均値テキスト"/>
        <xdr:cNvSpPr txBox="1"/>
      </xdr:nvSpPr>
      <xdr:spPr>
        <a:xfrm>
          <a:off x="16357600" y="14135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98334</xdr:rowOff>
    </xdr:from>
    <xdr:to>
      <xdr:col>85</xdr:col>
      <xdr:colOff>177800</xdr:colOff>
      <xdr:row>83</xdr:row>
      <xdr:rowOff>28484</xdr:rowOff>
    </xdr:to>
    <xdr:sp macro="" textlink="">
      <xdr:nvSpPr>
        <xdr:cNvPr id="532" name="フローチャート: 判断 531"/>
        <xdr:cNvSpPr/>
      </xdr:nvSpPr>
      <xdr:spPr>
        <a:xfrm>
          <a:off x="162687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163649</xdr:rowOff>
    </xdr:from>
    <xdr:to>
      <xdr:col>81</xdr:col>
      <xdr:colOff>101600</xdr:colOff>
      <xdr:row>83</xdr:row>
      <xdr:rowOff>93799</xdr:rowOff>
    </xdr:to>
    <xdr:sp macro="" textlink="">
      <xdr:nvSpPr>
        <xdr:cNvPr id="533" name="フローチャート: 判断 532"/>
        <xdr:cNvSpPr/>
      </xdr:nvSpPr>
      <xdr:spPr>
        <a:xfrm>
          <a:off x="15430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8527</xdr:rowOff>
    </xdr:from>
    <xdr:to>
      <xdr:col>76</xdr:col>
      <xdr:colOff>165100</xdr:colOff>
      <xdr:row>83</xdr:row>
      <xdr:rowOff>110127</xdr:rowOff>
    </xdr:to>
    <xdr:sp macro="" textlink="">
      <xdr:nvSpPr>
        <xdr:cNvPr id="534" name="フローチャート: 判断 533"/>
        <xdr:cNvSpPr/>
      </xdr:nvSpPr>
      <xdr:spPr>
        <a:xfrm>
          <a:off x="14541500" y="1423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26488</xdr:rowOff>
    </xdr:from>
    <xdr:to>
      <xdr:col>72</xdr:col>
      <xdr:colOff>38100</xdr:colOff>
      <xdr:row>83</xdr:row>
      <xdr:rowOff>128088</xdr:rowOff>
    </xdr:to>
    <xdr:sp macro="" textlink="">
      <xdr:nvSpPr>
        <xdr:cNvPr id="535" name="フローチャート: 判断 534"/>
        <xdr:cNvSpPr/>
      </xdr:nvSpPr>
      <xdr:spPr>
        <a:xfrm>
          <a:off x="13652500" y="1425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21589</xdr:rowOff>
    </xdr:from>
    <xdr:to>
      <xdr:col>67</xdr:col>
      <xdr:colOff>101600</xdr:colOff>
      <xdr:row>82</xdr:row>
      <xdr:rowOff>123189</xdr:rowOff>
    </xdr:to>
    <xdr:sp macro="" textlink="">
      <xdr:nvSpPr>
        <xdr:cNvPr id="536" name="フローチャート: 判断 535"/>
        <xdr:cNvSpPr/>
      </xdr:nvSpPr>
      <xdr:spPr>
        <a:xfrm>
          <a:off x="12763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7" name="テキスト ボックス 53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8" name="テキスト ボックス 53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9" name="テキスト ボックス 53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0" name="テキスト ボックス 53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1" name="テキスト ボックス 54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158750</xdr:rowOff>
    </xdr:from>
    <xdr:to>
      <xdr:col>85</xdr:col>
      <xdr:colOff>177800</xdr:colOff>
      <xdr:row>80</xdr:row>
      <xdr:rowOff>88900</xdr:rowOff>
    </xdr:to>
    <xdr:sp macro="" textlink="">
      <xdr:nvSpPr>
        <xdr:cNvPr id="542" name="楕円 541"/>
        <xdr:cNvSpPr/>
      </xdr:nvSpPr>
      <xdr:spPr>
        <a:xfrm>
          <a:off x="162687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10177</xdr:rowOff>
    </xdr:from>
    <xdr:ext cx="405111" cy="259045"/>
    <xdr:sp macro="" textlink="">
      <xdr:nvSpPr>
        <xdr:cNvPr id="543" name="【消防施設】&#10;有形固定資産減価償却率該当値テキスト"/>
        <xdr:cNvSpPr txBox="1"/>
      </xdr:nvSpPr>
      <xdr:spPr>
        <a:xfrm>
          <a:off x="16357600"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8527</xdr:rowOff>
    </xdr:from>
    <xdr:to>
      <xdr:col>81</xdr:col>
      <xdr:colOff>101600</xdr:colOff>
      <xdr:row>80</xdr:row>
      <xdr:rowOff>110127</xdr:rowOff>
    </xdr:to>
    <xdr:sp macro="" textlink="">
      <xdr:nvSpPr>
        <xdr:cNvPr id="544" name="楕円 543"/>
        <xdr:cNvSpPr/>
      </xdr:nvSpPr>
      <xdr:spPr>
        <a:xfrm>
          <a:off x="15430500" y="1372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38100</xdr:rowOff>
    </xdr:from>
    <xdr:to>
      <xdr:col>85</xdr:col>
      <xdr:colOff>127000</xdr:colOff>
      <xdr:row>80</xdr:row>
      <xdr:rowOff>59327</xdr:rowOff>
    </xdr:to>
    <xdr:cxnSp macro="">
      <xdr:nvCxnSpPr>
        <xdr:cNvPr id="545" name="直線コネクタ 544"/>
        <xdr:cNvCxnSpPr/>
      </xdr:nvCxnSpPr>
      <xdr:spPr>
        <a:xfrm flipV="1">
          <a:off x="15481300" y="1375410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1995</xdr:rowOff>
    </xdr:from>
    <xdr:to>
      <xdr:col>76</xdr:col>
      <xdr:colOff>165100</xdr:colOff>
      <xdr:row>80</xdr:row>
      <xdr:rowOff>103595</xdr:rowOff>
    </xdr:to>
    <xdr:sp macro="" textlink="">
      <xdr:nvSpPr>
        <xdr:cNvPr id="546" name="楕円 545"/>
        <xdr:cNvSpPr/>
      </xdr:nvSpPr>
      <xdr:spPr>
        <a:xfrm>
          <a:off x="14541500" y="137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52795</xdr:rowOff>
    </xdr:from>
    <xdr:to>
      <xdr:col>81</xdr:col>
      <xdr:colOff>50800</xdr:colOff>
      <xdr:row>80</xdr:row>
      <xdr:rowOff>59327</xdr:rowOff>
    </xdr:to>
    <xdr:cxnSp macro="">
      <xdr:nvCxnSpPr>
        <xdr:cNvPr id="547" name="直線コネクタ 546"/>
        <xdr:cNvCxnSpPr/>
      </xdr:nvCxnSpPr>
      <xdr:spPr>
        <a:xfrm>
          <a:off x="14592300" y="1376879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55880</xdr:rowOff>
    </xdr:from>
    <xdr:to>
      <xdr:col>72</xdr:col>
      <xdr:colOff>38100</xdr:colOff>
      <xdr:row>80</xdr:row>
      <xdr:rowOff>157480</xdr:rowOff>
    </xdr:to>
    <xdr:sp macro="" textlink="">
      <xdr:nvSpPr>
        <xdr:cNvPr id="548" name="楕円 547"/>
        <xdr:cNvSpPr/>
      </xdr:nvSpPr>
      <xdr:spPr>
        <a:xfrm>
          <a:off x="13652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52795</xdr:rowOff>
    </xdr:from>
    <xdr:to>
      <xdr:col>76</xdr:col>
      <xdr:colOff>114300</xdr:colOff>
      <xdr:row>80</xdr:row>
      <xdr:rowOff>106680</xdr:rowOff>
    </xdr:to>
    <xdr:cxnSp macro="">
      <xdr:nvCxnSpPr>
        <xdr:cNvPr id="549" name="直線コネクタ 548"/>
        <xdr:cNvCxnSpPr/>
      </xdr:nvCxnSpPr>
      <xdr:spPr>
        <a:xfrm flipV="1">
          <a:off x="13703300" y="13768795"/>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78739</xdr:rowOff>
    </xdr:from>
    <xdr:to>
      <xdr:col>67</xdr:col>
      <xdr:colOff>101600</xdr:colOff>
      <xdr:row>85</xdr:row>
      <xdr:rowOff>8889</xdr:rowOff>
    </xdr:to>
    <xdr:sp macro="" textlink="">
      <xdr:nvSpPr>
        <xdr:cNvPr id="550" name="楕円 549"/>
        <xdr:cNvSpPr/>
      </xdr:nvSpPr>
      <xdr:spPr>
        <a:xfrm>
          <a:off x="12763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106680</xdr:rowOff>
    </xdr:from>
    <xdr:to>
      <xdr:col>71</xdr:col>
      <xdr:colOff>177800</xdr:colOff>
      <xdr:row>84</xdr:row>
      <xdr:rowOff>129539</xdr:rowOff>
    </xdr:to>
    <xdr:cxnSp macro="">
      <xdr:nvCxnSpPr>
        <xdr:cNvPr id="551" name="直線コネクタ 550"/>
        <xdr:cNvCxnSpPr/>
      </xdr:nvCxnSpPr>
      <xdr:spPr>
        <a:xfrm flipV="1">
          <a:off x="12814300" y="13822680"/>
          <a:ext cx="889000" cy="70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84926</xdr:rowOff>
    </xdr:from>
    <xdr:ext cx="405111" cy="259045"/>
    <xdr:sp macro="" textlink="">
      <xdr:nvSpPr>
        <xdr:cNvPr id="552" name="n_1aveValue【消防施設】&#10;有形固定資産減価償却率"/>
        <xdr:cNvSpPr txBox="1"/>
      </xdr:nvSpPr>
      <xdr:spPr>
        <a:xfrm>
          <a:off x="152660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101254</xdr:rowOff>
    </xdr:from>
    <xdr:ext cx="405111" cy="259045"/>
    <xdr:sp macro="" textlink="">
      <xdr:nvSpPr>
        <xdr:cNvPr id="553" name="n_2aveValue【消防施設】&#10;有形固定資産減価償却率"/>
        <xdr:cNvSpPr txBox="1"/>
      </xdr:nvSpPr>
      <xdr:spPr>
        <a:xfrm>
          <a:off x="14389744" y="1433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119215</xdr:rowOff>
    </xdr:from>
    <xdr:ext cx="405111" cy="259045"/>
    <xdr:sp macro="" textlink="">
      <xdr:nvSpPr>
        <xdr:cNvPr id="554" name="n_3aveValue【消防施設】&#10;有形固定資産減価償却率"/>
        <xdr:cNvSpPr txBox="1"/>
      </xdr:nvSpPr>
      <xdr:spPr>
        <a:xfrm>
          <a:off x="13500744" y="1434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139716</xdr:rowOff>
    </xdr:from>
    <xdr:ext cx="405111" cy="259045"/>
    <xdr:sp macro="" textlink="">
      <xdr:nvSpPr>
        <xdr:cNvPr id="555" name="n_4aveValue【消防施設】&#10;有形固定資産減価償却率"/>
        <xdr:cNvSpPr txBox="1"/>
      </xdr:nvSpPr>
      <xdr:spPr>
        <a:xfrm>
          <a:off x="12611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126654</xdr:rowOff>
    </xdr:from>
    <xdr:ext cx="405111" cy="259045"/>
    <xdr:sp macro="" textlink="">
      <xdr:nvSpPr>
        <xdr:cNvPr id="556" name="n_1mainValue【消防施設】&#10;有形固定資産減価償却率"/>
        <xdr:cNvSpPr txBox="1"/>
      </xdr:nvSpPr>
      <xdr:spPr>
        <a:xfrm>
          <a:off x="15266044" y="1349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120122</xdr:rowOff>
    </xdr:from>
    <xdr:ext cx="405111" cy="259045"/>
    <xdr:sp macro="" textlink="">
      <xdr:nvSpPr>
        <xdr:cNvPr id="557" name="n_2mainValue【消防施設】&#10;有形固定資産減価償却率"/>
        <xdr:cNvSpPr txBox="1"/>
      </xdr:nvSpPr>
      <xdr:spPr>
        <a:xfrm>
          <a:off x="14389744" y="134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2557</xdr:rowOff>
    </xdr:from>
    <xdr:ext cx="405111" cy="259045"/>
    <xdr:sp macro="" textlink="">
      <xdr:nvSpPr>
        <xdr:cNvPr id="558" name="n_3mainValue【消防施設】&#10;有形固定資産減価償却率"/>
        <xdr:cNvSpPr txBox="1"/>
      </xdr:nvSpPr>
      <xdr:spPr>
        <a:xfrm>
          <a:off x="13500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16</xdr:rowOff>
    </xdr:from>
    <xdr:ext cx="405111" cy="259045"/>
    <xdr:sp macro="" textlink="">
      <xdr:nvSpPr>
        <xdr:cNvPr id="559" name="n_4mainValue【消防施設】&#10;有形固定資産減価償却率"/>
        <xdr:cNvSpPr txBox="1"/>
      </xdr:nvSpPr>
      <xdr:spPr>
        <a:xfrm>
          <a:off x="12611744"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0" name="正方形/長方形 55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1" name="正方形/長方形 56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2" name="正方形/長方形 56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3" name="正方形/長方形 56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4" name="正方形/長方形 56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5" name="正方形/長方形 56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6" name="正方形/長方形 56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7" name="正方形/長方形 56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8" name="テキスト ボックス 56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9" name="直線コネクタ 56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0" name="直線コネクタ 56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1" name="テキスト ボックス 57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2" name="直線コネクタ 57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3" name="テキスト ボックス 57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4" name="直線コネクタ 57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5" name="テキスト ボックス 57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6" name="直線コネクタ 57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7" name="テキスト ボックス 57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8" name="直線コネクタ 57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9" name="テキスト ボックス 57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0" name="直線コネクタ 57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1" name="テキスト ボックス 58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83</xdr:row>
      <xdr:rowOff>146304</xdr:rowOff>
    </xdr:from>
    <xdr:to>
      <xdr:col>116</xdr:col>
      <xdr:colOff>62864</xdr:colOff>
      <xdr:row>86</xdr:row>
      <xdr:rowOff>110489</xdr:rowOff>
    </xdr:to>
    <xdr:cxnSp macro="">
      <xdr:nvCxnSpPr>
        <xdr:cNvPr id="583" name="直線コネクタ 582"/>
        <xdr:cNvCxnSpPr/>
      </xdr:nvCxnSpPr>
      <xdr:spPr>
        <a:xfrm flipV="1">
          <a:off x="22160864" y="14376654"/>
          <a:ext cx="0" cy="478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114316</xdr:rowOff>
    </xdr:from>
    <xdr:ext cx="469744" cy="259045"/>
    <xdr:sp macro="" textlink="">
      <xdr:nvSpPr>
        <xdr:cNvPr id="584" name="【消防施設】&#10;一人当たり面積最小値テキスト"/>
        <xdr:cNvSpPr txBox="1"/>
      </xdr:nvSpPr>
      <xdr:spPr>
        <a:xfrm>
          <a:off x="22199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110489</xdr:rowOff>
    </xdr:from>
    <xdr:to>
      <xdr:col>116</xdr:col>
      <xdr:colOff>152400</xdr:colOff>
      <xdr:row>86</xdr:row>
      <xdr:rowOff>110489</xdr:rowOff>
    </xdr:to>
    <xdr:cxnSp macro="">
      <xdr:nvCxnSpPr>
        <xdr:cNvPr id="585" name="直線コネクタ 584"/>
        <xdr:cNvCxnSpPr/>
      </xdr:nvCxnSpPr>
      <xdr:spPr>
        <a:xfrm>
          <a:off x="22072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92981</xdr:rowOff>
    </xdr:from>
    <xdr:ext cx="469744" cy="259045"/>
    <xdr:sp macro="" textlink="">
      <xdr:nvSpPr>
        <xdr:cNvPr id="586" name="【消防施設】&#10;一人当たり面積最大値テキスト"/>
        <xdr:cNvSpPr txBox="1"/>
      </xdr:nvSpPr>
      <xdr:spPr>
        <a:xfrm>
          <a:off x="22199600" y="14151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83</xdr:row>
      <xdr:rowOff>146304</xdr:rowOff>
    </xdr:from>
    <xdr:to>
      <xdr:col>116</xdr:col>
      <xdr:colOff>152400</xdr:colOff>
      <xdr:row>83</xdr:row>
      <xdr:rowOff>146304</xdr:rowOff>
    </xdr:to>
    <xdr:cxnSp macro="">
      <xdr:nvCxnSpPr>
        <xdr:cNvPr id="587" name="直線コネクタ 586"/>
        <xdr:cNvCxnSpPr/>
      </xdr:nvCxnSpPr>
      <xdr:spPr>
        <a:xfrm>
          <a:off x="22072600" y="14376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13225</xdr:rowOff>
    </xdr:from>
    <xdr:ext cx="469744" cy="259045"/>
    <xdr:sp macro="" textlink="">
      <xdr:nvSpPr>
        <xdr:cNvPr id="588" name="【消防施設】&#10;一人当たり面積平均値テキスト"/>
        <xdr:cNvSpPr txBox="1"/>
      </xdr:nvSpPr>
      <xdr:spPr>
        <a:xfrm>
          <a:off x="22199600" y="14586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161798</xdr:rowOff>
    </xdr:from>
    <xdr:to>
      <xdr:col>116</xdr:col>
      <xdr:colOff>114300</xdr:colOff>
      <xdr:row>86</xdr:row>
      <xdr:rowOff>91948</xdr:rowOff>
    </xdr:to>
    <xdr:sp macro="" textlink="">
      <xdr:nvSpPr>
        <xdr:cNvPr id="589" name="フローチャート: 判断 588"/>
        <xdr:cNvSpPr/>
      </xdr:nvSpPr>
      <xdr:spPr>
        <a:xfrm>
          <a:off x="22110700" y="1473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77</xdr:row>
      <xdr:rowOff>143511</xdr:rowOff>
    </xdr:from>
    <xdr:to>
      <xdr:col>112</xdr:col>
      <xdr:colOff>38100</xdr:colOff>
      <xdr:row>78</xdr:row>
      <xdr:rowOff>73661</xdr:rowOff>
    </xdr:to>
    <xdr:sp macro="" textlink="">
      <xdr:nvSpPr>
        <xdr:cNvPr id="590" name="フローチャート: 判断 589"/>
        <xdr:cNvSpPr/>
      </xdr:nvSpPr>
      <xdr:spPr>
        <a:xfrm>
          <a:off x="21272500" y="1334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127508</xdr:rowOff>
    </xdr:from>
    <xdr:to>
      <xdr:col>107</xdr:col>
      <xdr:colOff>101600</xdr:colOff>
      <xdr:row>86</xdr:row>
      <xdr:rowOff>57658</xdr:rowOff>
    </xdr:to>
    <xdr:sp macro="" textlink="">
      <xdr:nvSpPr>
        <xdr:cNvPr id="591" name="フローチャート: 判断 590"/>
        <xdr:cNvSpPr/>
      </xdr:nvSpPr>
      <xdr:spPr>
        <a:xfrm>
          <a:off x="20383500" y="147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129794</xdr:rowOff>
    </xdr:from>
    <xdr:to>
      <xdr:col>102</xdr:col>
      <xdr:colOff>165100</xdr:colOff>
      <xdr:row>86</xdr:row>
      <xdr:rowOff>59944</xdr:rowOff>
    </xdr:to>
    <xdr:sp macro="" textlink="">
      <xdr:nvSpPr>
        <xdr:cNvPr id="592" name="フローチャート: 判断 591"/>
        <xdr:cNvSpPr/>
      </xdr:nvSpPr>
      <xdr:spPr>
        <a:xfrm>
          <a:off x="194945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132080</xdr:rowOff>
    </xdr:from>
    <xdr:to>
      <xdr:col>98</xdr:col>
      <xdr:colOff>38100</xdr:colOff>
      <xdr:row>86</xdr:row>
      <xdr:rowOff>62230</xdr:rowOff>
    </xdr:to>
    <xdr:sp macro="" textlink="">
      <xdr:nvSpPr>
        <xdr:cNvPr id="593" name="フローチャート: 判断 592"/>
        <xdr:cNvSpPr/>
      </xdr:nvSpPr>
      <xdr:spPr>
        <a:xfrm>
          <a:off x="18605500" y="1470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4" name="テキスト ボックス 59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5" name="テキスト ボックス 59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6" name="テキスト ボックス 59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7" name="テキスト ボックス 59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8" name="テキスト ボックス 59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1778</xdr:rowOff>
    </xdr:from>
    <xdr:to>
      <xdr:col>116</xdr:col>
      <xdr:colOff>114300</xdr:colOff>
      <xdr:row>86</xdr:row>
      <xdr:rowOff>103378</xdr:rowOff>
    </xdr:to>
    <xdr:sp macro="" textlink="">
      <xdr:nvSpPr>
        <xdr:cNvPr id="599" name="楕円 598"/>
        <xdr:cNvSpPr/>
      </xdr:nvSpPr>
      <xdr:spPr>
        <a:xfrm>
          <a:off x="22110700" y="1474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140225</xdr:rowOff>
    </xdr:from>
    <xdr:ext cx="469744" cy="259045"/>
    <xdr:sp macro="" textlink="">
      <xdr:nvSpPr>
        <xdr:cNvPr id="600" name="【消防施設】&#10;一人当たり面積該当値テキスト"/>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4826</xdr:rowOff>
    </xdr:from>
    <xdr:to>
      <xdr:col>112</xdr:col>
      <xdr:colOff>38100</xdr:colOff>
      <xdr:row>86</xdr:row>
      <xdr:rowOff>106426</xdr:rowOff>
    </xdr:to>
    <xdr:sp macro="" textlink="">
      <xdr:nvSpPr>
        <xdr:cNvPr id="601" name="楕円 600"/>
        <xdr:cNvSpPr/>
      </xdr:nvSpPr>
      <xdr:spPr>
        <a:xfrm>
          <a:off x="21272500" y="1474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52578</xdr:rowOff>
    </xdr:from>
    <xdr:to>
      <xdr:col>116</xdr:col>
      <xdr:colOff>63500</xdr:colOff>
      <xdr:row>86</xdr:row>
      <xdr:rowOff>55626</xdr:rowOff>
    </xdr:to>
    <xdr:cxnSp macro="">
      <xdr:nvCxnSpPr>
        <xdr:cNvPr id="602" name="直線コネクタ 601"/>
        <xdr:cNvCxnSpPr/>
      </xdr:nvCxnSpPr>
      <xdr:spPr>
        <a:xfrm flipV="1">
          <a:off x="21323300" y="14797278"/>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6350</xdr:rowOff>
    </xdr:from>
    <xdr:to>
      <xdr:col>107</xdr:col>
      <xdr:colOff>101600</xdr:colOff>
      <xdr:row>86</xdr:row>
      <xdr:rowOff>107950</xdr:rowOff>
    </xdr:to>
    <xdr:sp macro="" textlink="">
      <xdr:nvSpPr>
        <xdr:cNvPr id="603" name="楕円 602"/>
        <xdr:cNvSpPr/>
      </xdr:nvSpPr>
      <xdr:spPr>
        <a:xfrm>
          <a:off x="20383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55626</xdr:rowOff>
    </xdr:from>
    <xdr:to>
      <xdr:col>111</xdr:col>
      <xdr:colOff>177800</xdr:colOff>
      <xdr:row>86</xdr:row>
      <xdr:rowOff>57150</xdr:rowOff>
    </xdr:to>
    <xdr:cxnSp macro="">
      <xdr:nvCxnSpPr>
        <xdr:cNvPr id="604" name="直線コネクタ 603"/>
        <xdr:cNvCxnSpPr/>
      </xdr:nvCxnSpPr>
      <xdr:spPr>
        <a:xfrm flipV="1">
          <a:off x="20434300" y="1480032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22352</xdr:rowOff>
    </xdr:from>
    <xdr:to>
      <xdr:col>102</xdr:col>
      <xdr:colOff>165100</xdr:colOff>
      <xdr:row>86</xdr:row>
      <xdr:rowOff>123952</xdr:rowOff>
    </xdr:to>
    <xdr:sp macro="" textlink="">
      <xdr:nvSpPr>
        <xdr:cNvPr id="605" name="楕円 604"/>
        <xdr:cNvSpPr/>
      </xdr:nvSpPr>
      <xdr:spPr>
        <a:xfrm>
          <a:off x="19494500" y="1476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57150</xdr:rowOff>
    </xdr:from>
    <xdr:to>
      <xdr:col>107</xdr:col>
      <xdr:colOff>50800</xdr:colOff>
      <xdr:row>86</xdr:row>
      <xdr:rowOff>73152</xdr:rowOff>
    </xdr:to>
    <xdr:cxnSp macro="">
      <xdr:nvCxnSpPr>
        <xdr:cNvPr id="606" name="直線コネクタ 605"/>
        <xdr:cNvCxnSpPr/>
      </xdr:nvCxnSpPr>
      <xdr:spPr>
        <a:xfrm flipV="1">
          <a:off x="19545300" y="1480185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42163</xdr:rowOff>
    </xdr:from>
    <xdr:to>
      <xdr:col>98</xdr:col>
      <xdr:colOff>38100</xdr:colOff>
      <xdr:row>86</xdr:row>
      <xdr:rowOff>143763</xdr:rowOff>
    </xdr:to>
    <xdr:sp macro="" textlink="">
      <xdr:nvSpPr>
        <xdr:cNvPr id="607" name="楕円 606"/>
        <xdr:cNvSpPr/>
      </xdr:nvSpPr>
      <xdr:spPr>
        <a:xfrm>
          <a:off x="18605500" y="1478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73152</xdr:rowOff>
    </xdr:from>
    <xdr:to>
      <xdr:col>102</xdr:col>
      <xdr:colOff>114300</xdr:colOff>
      <xdr:row>86</xdr:row>
      <xdr:rowOff>92963</xdr:rowOff>
    </xdr:to>
    <xdr:cxnSp macro="">
      <xdr:nvCxnSpPr>
        <xdr:cNvPr id="608" name="直線コネクタ 607"/>
        <xdr:cNvCxnSpPr/>
      </xdr:nvCxnSpPr>
      <xdr:spPr>
        <a:xfrm flipV="1">
          <a:off x="18656300" y="14817852"/>
          <a:ext cx="88900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76</xdr:row>
      <xdr:rowOff>90188</xdr:rowOff>
    </xdr:from>
    <xdr:ext cx="469744" cy="259045"/>
    <xdr:sp macro="" textlink="">
      <xdr:nvSpPr>
        <xdr:cNvPr id="609" name="n_1aveValue【消防施設】&#10;一人当たり面積"/>
        <xdr:cNvSpPr txBox="1"/>
      </xdr:nvSpPr>
      <xdr:spPr>
        <a:xfrm>
          <a:off x="21075727" y="1312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74185</xdr:rowOff>
    </xdr:from>
    <xdr:ext cx="469744" cy="259045"/>
    <xdr:sp macro="" textlink="">
      <xdr:nvSpPr>
        <xdr:cNvPr id="610" name="n_2aveValue【消防施設】&#10;一人当たり面積"/>
        <xdr:cNvSpPr txBox="1"/>
      </xdr:nvSpPr>
      <xdr:spPr>
        <a:xfrm>
          <a:off x="20199427" y="1447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76471</xdr:rowOff>
    </xdr:from>
    <xdr:ext cx="469744" cy="259045"/>
    <xdr:sp macro="" textlink="">
      <xdr:nvSpPr>
        <xdr:cNvPr id="611" name="n_3aveValue【消防施設】&#10;一人当たり面積"/>
        <xdr:cNvSpPr txBox="1"/>
      </xdr:nvSpPr>
      <xdr:spPr>
        <a:xfrm>
          <a:off x="19310427" y="1447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78757</xdr:rowOff>
    </xdr:from>
    <xdr:ext cx="469744" cy="259045"/>
    <xdr:sp macro="" textlink="">
      <xdr:nvSpPr>
        <xdr:cNvPr id="612" name="n_4aveValue【消防施設】&#10;一人当たり面積"/>
        <xdr:cNvSpPr txBox="1"/>
      </xdr:nvSpPr>
      <xdr:spPr>
        <a:xfrm>
          <a:off x="18421427" y="1448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97553</xdr:rowOff>
    </xdr:from>
    <xdr:ext cx="469744" cy="259045"/>
    <xdr:sp macro="" textlink="">
      <xdr:nvSpPr>
        <xdr:cNvPr id="613" name="n_1mainValue【消防施設】&#10;一人当たり面積"/>
        <xdr:cNvSpPr txBox="1"/>
      </xdr:nvSpPr>
      <xdr:spPr>
        <a:xfrm>
          <a:off x="21075727"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99077</xdr:rowOff>
    </xdr:from>
    <xdr:ext cx="469744" cy="259045"/>
    <xdr:sp macro="" textlink="">
      <xdr:nvSpPr>
        <xdr:cNvPr id="614" name="n_2mainValue【消防施設】&#10;一人当たり面積"/>
        <xdr:cNvSpPr txBox="1"/>
      </xdr:nvSpPr>
      <xdr:spPr>
        <a:xfrm>
          <a:off x="201994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115079</xdr:rowOff>
    </xdr:from>
    <xdr:ext cx="469744" cy="259045"/>
    <xdr:sp macro="" textlink="">
      <xdr:nvSpPr>
        <xdr:cNvPr id="615" name="n_3mainValue【消防施設】&#10;一人当たり面積"/>
        <xdr:cNvSpPr txBox="1"/>
      </xdr:nvSpPr>
      <xdr:spPr>
        <a:xfrm>
          <a:off x="19310427"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134890</xdr:rowOff>
    </xdr:from>
    <xdr:ext cx="469744" cy="259045"/>
    <xdr:sp macro="" textlink="">
      <xdr:nvSpPr>
        <xdr:cNvPr id="616" name="n_4mainValue【消防施設】&#10;一人当たり面積"/>
        <xdr:cNvSpPr txBox="1"/>
      </xdr:nvSpPr>
      <xdr:spPr>
        <a:xfrm>
          <a:off x="18421427" y="1487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7" name="正方形/長方形 6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8" name="正方形/長方形 6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9" name="正方形/長方形 6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0" name="正方形/長方形 6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1" name="正方形/長方形 6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2" name="正方形/長方形 6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3" name="正方形/長方形 6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4" name="正方形/長方形 6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5" name="テキスト ボックス 6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6" name="直線コネクタ 6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7" name="テキスト ボックス 62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8" name="直線コネクタ 62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9" name="テキスト ボックス 62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0" name="直線コネクタ 62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1" name="テキスト ボックス 63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2" name="直線コネクタ 63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3" name="テキスト ボックス 63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4" name="直線コネクタ 63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5" name="テキスト ボックス 63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6" name="直線コネクタ 63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7" name="テキスト ボックス 63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8" name="直線コネクタ 63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9" name="テキスト ボックス 63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0" name="直線コネクタ 6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14151</xdr:rowOff>
    </xdr:to>
    <xdr:cxnSp macro="">
      <xdr:nvCxnSpPr>
        <xdr:cNvPr id="642" name="直線コネクタ 641"/>
        <xdr:cNvCxnSpPr/>
      </xdr:nvCxnSpPr>
      <xdr:spPr>
        <a:xfrm flipV="1">
          <a:off x="16318864" y="17090571"/>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17978</xdr:rowOff>
    </xdr:from>
    <xdr:ext cx="405111" cy="259045"/>
    <xdr:sp macro="" textlink="">
      <xdr:nvSpPr>
        <xdr:cNvPr id="643" name="【庁舎】&#10;有形固定資産減価償却率最小値テキスト"/>
        <xdr:cNvSpPr txBox="1"/>
      </xdr:nvSpPr>
      <xdr:spPr>
        <a:xfrm>
          <a:off x="16357600" y="1870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14151</xdr:rowOff>
    </xdr:from>
    <xdr:to>
      <xdr:col>86</xdr:col>
      <xdr:colOff>25400</xdr:colOff>
      <xdr:row>109</xdr:row>
      <xdr:rowOff>14151</xdr:rowOff>
    </xdr:to>
    <xdr:cxnSp macro="">
      <xdr:nvCxnSpPr>
        <xdr:cNvPr id="644" name="直線コネクタ 643"/>
        <xdr:cNvCxnSpPr/>
      </xdr:nvCxnSpPr>
      <xdr:spPr>
        <a:xfrm>
          <a:off x="16230600" y="1870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45"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6" name="直線コネクタ 64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107059</xdr:rowOff>
    </xdr:from>
    <xdr:ext cx="405111" cy="259045"/>
    <xdr:sp macro="" textlink="">
      <xdr:nvSpPr>
        <xdr:cNvPr id="647" name="【庁舎】&#10;有形固定資産減価償却率平均値テキスト"/>
        <xdr:cNvSpPr txBox="1"/>
      </xdr:nvSpPr>
      <xdr:spPr>
        <a:xfrm>
          <a:off x="16357600" y="175949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84182</xdr:rowOff>
    </xdr:from>
    <xdr:to>
      <xdr:col>85</xdr:col>
      <xdr:colOff>177800</xdr:colOff>
      <xdr:row>104</xdr:row>
      <xdr:rowOff>14332</xdr:rowOff>
    </xdr:to>
    <xdr:sp macro="" textlink="">
      <xdr:nvSpPr>
        <xdr:cNvPr id="648" name="フローチャート: 判断 647"/>
        <xdr:cNvSpPr/>
      </xdr:nvSpPr>
      <xdr:spPr>
        <a:xfrm>
          <a:off x="16268700" y="1774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649" name="フローチャート: 判断 648"/>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650" name="フローチャート: 判断 649"/>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651" name="フローチャート: 判断 650"/>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652" name="フローチャート: 判断 651"/>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3" name="テキスト ボックス 6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4" name="テキスト ボックス 6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5" name="テキスト ボックス 6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6" name="テキスト ボックス 6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7" name="テキスト ボックス 6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113574</xdr:rowOff>
    </xdr:from>
    <xdr:to>
      <xdr:col>85</xdr:col>
      <xdr:colOff>177800</xdr:colOff>
      <xdr:row>108</xdr:row>
      <xdr:rowOff>43724</xdr:rowOff>
    </xdr:to>
    <xdr:sp macro="" textlink="">
      <xdr:nvSpPr>
        <xdr:cNvPr id="658" name="楕円 657"/>
        <xdr:cNvSpPr/>
      </xdr:nvSpPr>
      <xdr:spPr>
        <a:xfrm>
          <a:off x="16268700" y="184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92001</xdr:rowOff>
    </xdr:from>
    <xdr:ext cx="405111" cy="259045"/>
    <xdr:sp macro="" textlink="">
      <xdr:nvSpPr>
        <xdr:cNvPr id="659" name="【庁舎】&#10;有形固定資産減価償却率該当値テキスト"/>
        <xdr:cNvSpPr txBox="1"/>
      </xdr:nvSpPr>
      <xdr:spPr>
        <a:xfrm>
          <a:off x="16357600" y="1843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123371</xdr:rowOff>
    </xdr:from>
    <xdr:to>
      <xdr:col>81</xdr:col>
      <xdr:colOff>101600</xdr:colOff>
      <xdr:row>108</xdr:row>
      <xdr:rowOff>53521</xdr:rowOff>
    </xdr:to>
    <xdr:sp macro="" textlink="">
      <xdr:nvSpPr>
        <xdr:cNvPr id="660" name="楕円 659"/>
        <xdr:cNvSpPr/>
      </xdr:nvSpPr>
      <xdr:spPr>
        <a:xfrm>
          <a:off x="15430500" y="1846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164374</xdr:rowOff>
    </xdr:from>
    <xdr:to>
      <xdr:col>85</xdr:col>
      <xdr:colOff>127000</xdr:colOff>
      <xdr:row>108</xdr:row>
      <xdr:rowOff>2721</xdr:rowOff>
    </xdr:to>
    <xdr:cxnSp macro="">
      <xdr:nvCxnSpPr>
        <xdr:cNvPr id="661" name="直線コネクタ 660"/>
        <xdr:cNvCxnSpPr/>
      </xdr:nvCxnSpPr>
      <xdr:spPr>
        <a:xfrm flipV="1">
          <a:off x="15481300" y="18509524"/>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116839</xdr:rowOff>
    </xdr:from>
    <xdr:to>
      <xdr:col>76</xdr:col>
      <xdr:colOff>165100</xdr:colOff>
      <xdr:row>108</xdr:row>
      <xdr:rowOff>46989</xdr:rowOff>
    </xdr:to>
    <xdr:sp macro="" textlink="">
      <xdr:nvSpPr>
        <xdr:cNvPr id="662" name="楕円 661"/>
        <xdr:cNvSpPr/>
      </xdr:nvSpPr>
      <xdr:spPr>
        <a:xfrm>
          <a:off x="14541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167639</xdr:rowOff>
    </xdr:from>
    <xdr:to>
      <xdr:col>81</xdr:col>
      <xdr:colOff>50800</xdr:colOff>
      <xdr:row>108</xdr:row>
      <xdr:rowOff>2721</xdr:rowOff>
    </xdr:to>
    <xdr:cxnSp macro="">
      <xdr:nvCxnSpPr>
        <xdr:cNvPr id="663" name="直線コネクタ 662"/>
        <xdr:cNvCxnSpPr/>
      </xdr:nvCxnSpPr>
      <xdr:spPr>
        <a:xfrm>
          <a:off x="14592300" y="1851278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111942</xdr:rowOff>
    </xdr:from>
    <xdr:to>
      <xdr:col>72</xdr:col>
      <xdr:colOff>38100</xdr:colOff>
      <xdr:row>108</xdr:row>
      <xdr:rowOff>42092</xdr:rowOff>
    </xdr:to>
    <xdr:sp macro="" textlink="">
      <xdr:nvSpPr>
        <xdr:cNvPr id="664" name="楕円 663"/>
        <xdr:cNvSpPr/>
      </xdr:nvSpPr>
      <xdr:spPr>
        <a:xfrm>
          <a:off x="136525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162742</xdr:rowOff>
    </xdr:from>
    <xdr:to>
      <xdr:col>76</xdr:col>
      <xdr:colOff>114300</xdr:colOff>
      <xdr:row>107</xdr:row>
      <xdr:rowOff>167639</xdr:rowOff>
    </xdr:to>
    <xdr:cxnSp macro="">
      <xdr:nvCxnSpPr>
        <xdr:cNvPr id="665" name="直線コネクタ 664"/>
        <xdr:cNvCxnSpPr/>
      </xdr:nvCxnSpPr>
      <xdr:spPr>
        <a:xfrm>
          <a:off x="13703300" y="18507892"/>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107043</xdr:rowOff>
    </xdr:from>
    <xdr:to>
      <xdr:col>67</xdr:col>
      <xdr:colOff>101600</xdr:colOff>
      <xdr:row>108</xdr:row>
      <xdr:rowOff>37193</xdr:rowOff>
    </xdr:to>
    <xdr:sp macro="" textlink="">
      <xdr:nvSpPr>
        <xdr:cNvPr id="666" name="楕円 665"/>
        <xdr:cNvSpPr/>
      </xdr:nvSpPr>
      <xdr:spPr>
        <a:xfrm>
          <a:off x="12763500" y="1845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157843</xdr:rowOff>
    </xdr:from>
    <xdr:to>
      <xdr:col>71</xdr:col>
      <xdr:colOff>177800</xdr:colOff>
      <xdr:row>107</xdr:row>
      <xdr:rowOff>162742</xdr:rowOff>
    </xdr:to>
    <xdr:cxnSp macro="">
      <xdr:nvCxnSpPr>
        <xdr:cNvPr id="667" name="直線コネクタ 666"/>
        <xdr:cNvCxnSpPr/>
      </xdr:nvCxnSpPr>
      <xdr:spPr>
        <a:xfrm>
          <a:off x="12814300" y="1850299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668" name="n_1aveValue【庁舎】&#10;有形固定資産減価償却率"/>
        <xdr:cNvSpPr txBox="1"/>
      </xdr:nvSpPr>
      <xdr:spPr>
        <a:xfrm>
          <a:off x="15266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669" name="n_2aveValue【庁舎】&#10;有形固定資産減価償却率"/>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670" name="n_3aveValue【庁舎】&#10;有形固定資産減価償却率"/>
        <xdr:cNvSpPr txBox="1"/>
      </xdr:nvSpPr>
      <xdr:spPr>
        <a:xfrm>
          <a:off x="13500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55353</xdr:rowOff>
    </xdr:from>
    <xdr:ext cx="405111" cy="259045"/>
    <xdr:sp macro="" textlink="">
      <xdr:nvSpPr>
        <xdr:cNvPr id="671" name="n_4aveValue【庁舎】&#10;有形固定資産減価償却率"/>
        <xdr:cNvSpPr txBox="1"/>
      </xdr:nvSpPr>
      <xdr:spPr>
        <a:xfrm>
          <a:off x="12611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44648</xdr:rowOff>
    </xdr:from>
    <xdr:ext cx="405111" cy="259045"/>
    <xdr:sp macro="" textlink="">
      <xdr:nvSpPr>
        <xdr:cNvPr id="672" name="n_1mainValue【庁舎】&#10;有形固定資産減価償却率"/>
        <xdr:cNvSpPr txBox="1"/>
      </xdr:nvSpPr>
      <xdr:spPr>
        <a:xfrm>
          <a:off x="15266044" y="18561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38116</xdr:rowOff>
    </xdr:from>
    <xdr:ext cx="405111" cy="259045"/>
    <xdr:sp macro="" textlink="">
      <xdr:nvSpPr>
        <xdr:cNvPr id="673" name="n_2mainValue【庁舎】&#10;有形固定資産減価償却率"/>
        <xdr:cNvSpPr txBox="1"/>
      </xdr:nvSpPr>
      <xdr:spPr>
        <a:xfrm>
          <a:off x="14389744" y="1855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33219</xdr:rowOff>
    </xdr:from>
    <xdr:ext cx="405111" cy="259045"/>
    <xdr:sp macro="" textlink="">
      <xdr:nvSpPr>
        <xdr:cNvPr id="674" name="n_3mainValue【庁舎】&#10;有形固定資産減価償却率"/>
        <xdr:cNvSpPr txBox="1"/>
      </xdr:nvSpPr>
      <xdr:spPr>
        <a:xfrm>
          <a:off x="13500744" y="1854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28320</xdr:rowOff>
    </xdr:from>
    <xdr:ext cx="405111" cy="259045"/>
    <xdr:sp macro="" textlink="">
      <xdr:nvSpPr>
        <xdr:cNvPr id="675" name="n_4mainValue【庁舎】&#10;有形固定資産減価償却率"/>
        <xdr:cNvSpPr txBox="1"/>
      </xdr:nvSpPr>
      <xdr:spPr>
        <a:xfrm>
          <a:off x="12611744" y="1854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6" name="正方形/長方形 67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7" name="正方形/長方形 67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8" name="正方形/長方形 67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9" name="正方形/長方形 67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0" name="正方形/長方形 67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1" name="正方形/長方形 68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2" name="正方形/長方形 68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3" name="正方形/長方形 68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4" name="テキスト ボックス 68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5" name="直線コネクタ 68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86" name="直線コネクタ 68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7" name="テキスト ボックス 68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8" name="直線コネクタ 68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9" name="テキスト ボックス 68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0" name="直線コネクタ 68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91" name="テキスト ボックス 69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92" name="直線コネクタ 69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93" name="テキスト ボックス 69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94" name="直線コネクタ 69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95" name="テキスト ボックス 69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6" name="直線コネクタ 69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7" name="テキスト ボックス 69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8" name="直線コネクタ 69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9" name="テキスト ボックス 69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166007</xdr:rowOff>
    </xdr:from>
    <xdr:to>
      <xdr:col>116</xdr:col>
      <xdr:colOff>62864</xdr:colOff>
      <xdr:row>108</xdr:row>
      <xdr:rowOff>74568</xdr:rowOff>
    </xdr:to>
    <xdr:cxnSp macro="">
      <xdr:nvCxnSpPr>
        <xdr:cNvPr id="701" name="直線コネクタ 700"/>
        <xdr:cNvCxnSpPr/>
      </xdr:nvCxnSpPr>
      <xdr:spPr>
        <a:xfrm flipV="1">
          <a:off x="22160864" y="17139557"/>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78395</xdr:rowOff>
    </xdr:from>
    <xdr:ext cx="469744" cy="259045"/>
    <xdr:sp macro="" textlink="">
      <xdr:nvSpPr>
        <xdr:cNvPr id="702" name="【庁舎】&#10;一人当たり面積最小値テキスト"/>
        <xdr:cNvSpPr txBox="1"/>
      </xdr:nvSpPr>
      <xdr:spPr>
        <a:xfrm>
          <a:off x="22199600" y="1859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74568</xdr:rowOff>
    </xdr:from>
    <xdr:to>
      <xdr:col>116</xdr:col>
      <xdr:colOff>152400</xdr:colOff>
      <xdr:row>108</xdr:row>
      <xdr:rowOff>74568</xdr:rowOff>
    </xdr:to>
    <xdr:cxnSp macro="">
      <xdr:nvCxnSpPr>
        <xdr:cNvPr id="703" name="直線コネクタ 702"/>
        <xdr:cNvCxnSpPr/>
      </xdr:nvCxnSpPr>
      <xdr:spPr>
        <a:xfrm>
          <a:off x="22072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112684</xdr:rowOff>
    </xdr:from>
    <xdr:ext cx="469744" cy="259045"/>
    <xdr:sp macro="" textlink="">
      <xdr:nvSpPr>
        <xdr:cNvPr id="704" name="【庁舎】&#10;一人当たり面積最大値テキスト"/>
        <xdr:cNvSpPr txBox="1"/>
      </xdr:nvSpPr>
      <xdr:spPr>
        <a:xfrm>
          <a:off x="221996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166007</xdr:rowOff>
    </xdr:from>
    <xdr:to>
      <xdr:col>116</xdr:col>
      <xdr:colOff>152400</xdr:colOff>
      <xdr:row>99</xdr:row>
      <xdr:rowOff>166007</xdr:rowOff>
    </xdr:to>
    <xdr:cxnSp macro="">
      <xdr:nvCxnSpPr>
        <xdr:cNvPr id="705" name="直線コネクタ 704"/>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53176</xdr:rowOff>
    </xdr:from>
    <xdr:ext cx="469744" cy="259045"/>
    <xdr:sp macro="" textlink="">
      <xdr:nvSpPr>
        <xdr:cNvPr id="706" name="【庁舎】&#10;一人当たり面積平均値テキスト"/>
        <xdr:cNvSpPr txBox="1"/>
      </xdr:nvSpPr>
      <xdr:spPr>
        <a:xfrm>
          <a:off x="22199600" y="18055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30299</xdr:rowOff>
    </xdr:from>
    <xdr:to>
      <xdr:col>116</xdr:col>
      <xdr:colOff>114300</xdr:colOff>
      <xdr:row>106</xdr:row>
      <xdr:rowOff>131899</xdr:rowOff>
    </xdr:to>
    <xdr:sp macro="" textlink="">
      <xdr:nvSpPr>
        <xdr:cNvPr id="707" name="フローチャート: 判断 706"/>
        <xdr:cNvSpPr/>
      </xdr:nvSpPr>
      <xdr:spPr>
        <a:xfrm>
          <a:off x="221107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708" name="フローチャート: 判断 707"/>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709" name="フローチャート: 判断 708"/>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710" name="フローチャート: 判断 709"/>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711" name="フローチャート: 判断 710"/>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2" name="テキスト ボックス 71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3" name="テキスト ボックス 71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4" name="テキスト ボックス 71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5" name="テキスト ボックス 71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6" name="テキスト ボックス 71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23768</xdr:rowOff>
    </xdr:from>
    <xdr:to>
      <xdr:col>116</xdr:col>
      <xdr:colOff>114300</xdr:colOff>
      <xdr:row>108</xdr:row>
      <xdr:rowOff>125368</xdr:rowOff>
    </xdr:to>
    <xdr:sp macro="" textlink="">
      <xdr:nvSpPr>
        <xdr:cNvPr id="717" name="楕円 716"/>
        <xdr:cNvSpPr/>
      </xdr:nvSpPr>
      <xdr:spPr>
        <a:xfrm>
          <a:off x="22110700" y="185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110145</xdr:rowOff>
    </xdr:from>
    <xdr:ext cx="469744" cy="259045"/>
    <xdr:sp macro="" textlink="">
      <xdr:nvSpPr>
        <xdr:cNvPr id="718" name="【庁舎】&#10;一人当たり面積該当値テキスト"/>
        <xdr:cNvSpPr txBox="1"/>
      </xdr:nvSpPr>
      <xdr:spPr>
        <a:xfrm>
          <a:off x="22199600" y="1845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25400</xdr:rowOff>
    </xdr:from>
    <xdr:to>
      <xdr:col>112</xdr:col>
      <xdr:colOff>38100</xdr:colOff>
      <xdr:row>108</xdr:row>
      <xdr:rowOff>127000</xdr:rowOff>
    </xdr:to>
    <xdr:sp macro="" textlink="">
      <xdr:nvSpPr>
        <xdr:cNvPr id="719" name="楕円 718"/>
        <xdr:cNvSpPr/>
      </xdr:nvSpPr>
      <xdr:spPr>
        <a:xfrm>
          <a:off x="21272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74568</xdr:rowOff>
    </xdr:from>
    <xdr:to>
      <xdr:col>116</xdr:col>
      <xdr:colOff>63500</xdr:colOff>
      <xdr:row>108</xdr:row>
      <xdr:rowOff>76200</xdr:rowOff>
    </xdr:to>
    <xdr:cxnSp macro="">
      <xdr:nvCxnSpPr>
        <xdr:cNvPr id="720" name="直線コネクタ 719"/>
        <xdr:cNvCxnSpPr/>
      </xdr:nvCxnSpPr>
      <xdr:spPr>
        <a:xfrm flipV="1">
          <a:off x="21323300" y="18591168"/>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25400</xdr:rowOff>
    </xdr:from>
    <xdr:to>
      <xdr:col>107</xdr:col>
      <xdr:colOff>101600</xdr:colOff>
      <xdr:row>108</xdr:row>
      <xdr:rowOff>127000</xdr:rowOff>
    </xdr:to>
    <xdr:sp macro="" textlink="">
      <xdr:nvSpPr>
        <xdr:cNvPr id="721" name="楕円 720"/>
        <xdr:cNvSpPr/>
      </xdr:nvSpPr>
      <xdr:spPr>
        <a:xfrm>
          <a:off x="20383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76200</xdr:rowOff>
    </xdr:from>
    <xdr:to>
      <xdr:col>111</xdr:col>
      <xdr:colOff>177800</xdr:colOff>
      <xdr:row>108</xdr:row>
      <xdr:rowOff>76200</xdr:rowOff>
    </xdr:to>
    <xdr:cxnSp macro="">
      <xdr:nvCxnSpPr>
        <xdr:cNvPr id="722" name="直線コネクタ 721"/>
        <xdr:cNvCxnSpPr/>
      </xdr:nvCxnSpPr>
      <xdr:spPr>
        <a:xfrm>
          <a:off x="20434300" y="1859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27032</xdr:rowOff>
    </xdr:from>
    <xdr:to>
      <xdr:col>102</xdr:col>
      <xdr:colOff>165100</xdr:colOff>
      <xdr:row>108</xdr:row>
      <xdr:rowOff>128632</xdr:rowOff>
    </xdr:to>
    <xdr:sp macro="" textlink="">
      <xdr:nvSpPr>
        <xdr:cNvPr id="723" name="楕円 722"/>
        <xdr:cNvSpPr/>
      </xdr:nvSpPr>
      <xdr:spPr>
        <a:xfrm>
          <a:off x="19494500" y="1854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76200</xdr:rowOff>
    </xdr:from>
    <xdr:to>
      <xdr:col>107</xdr:col>
      <xdr:colOff>50800</xdr:colOff>
      <xdr:row>108</xdr:row>
      <xdr:rowOff>77832</xdr:rowOff>
    </xdr:to>
    <xdr:cxnSp macro="">
      <xdr:nvCxnSpPr>
        <xdr:cNvPr id="724" name="直線コネクタ 723"/>
        <xdr:cNvCxnSpPr/>
      </xdr:nvCxnSpPr>
      <xdr:spPr>
        <a:xfrm flipV="1">
          <a:off x="19545300" y="1859280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56424</xdr:rowOff>
    </xdr:from>
    <xdr:to>
      <xdr:col>98</xdr:col>
      <xdr:colOff>38100</xdr:colOff>
      <xdr:row>108</xdr:row>
      <xdr:rowOff>158024</xdr:rowOff>
    </xdr:to>
    <xdr:sp macro="" textlink="">
      <xdr:nvSpPr>
        <xdr:cNvPr id="725" name="楕円 724"/>
        <xdr:cNvSpPr/>
      </xdr:nvSpPr>
      <xdr:spPr>
        <a:xfrm>
          <a:off x="18605500" y="1857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77832</xdr:rowOff>
    </xdr:from>
    <xdr:to>
      <xdr:col>102</xdr:col>
      <xdr:colOff>114300</xdr:colOff>
      <xdr:row>108</xdr:row>
      <xdr:rowOff>107224</xdr:rowOff>
    </xdr:to>
    <xdr:cxnSp macro="">
      <xdr:nvCxnSpPr>
        <xdr:cNvPr id="726" name="直線コネクタ 725"/>
        <xdr:cNvCxnSpPr/>
      </xdr:nvCxnSpPr>
      <xdr:spPr>
        <a:xfrm flipV="1">
          <a:off x="18656300" y="18594432"/>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8000</xdr:rowOff>
    </xdr:from>
    <xdr:ext cx="469744" cy="259045"/>
    <xdr:sp macro="" textlink="">
      <xdr:nvSpPr>
        <xdr:cNvPr id="727" name="n_1aveValue【庁舎】&#10;一人当たり面積"/>
        <xdr:cNvSpPr txBox="1"/>
      </xdr:nvSpPr>
      <xdr:spPr>
        <a:xfrm>
          <a:off x="21075727" y="1783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728" name="n_2aveValue【庁舎】&#10;一人当たり面積"/>
        <xdr:cNvSpPr txBox="1"/>
      </xdr:nvSpPr>
      <xdr:spPr>
        <a:xfrm>
          <a:off x="20199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27595</xdr:rowOff>
    </xdr:from>
    <xdr:ext cx="469744" cy="259045"/>
    <xdr:sp macro="" textlink="">
      <xdr:nvSpPr>
        <xdr:cNvPr id="729" name="n_3aveValue【庁舎】&#10;一人当たり面積"/>
        <xdr:cNvSpPr txBox="1"/>
      </xdr:nvSpPr>
      <xdr:spPr>
        <a:xfrm>
          <a:off x="19310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37391</xdr:rowOff>
    </xdr:from>
    <xdr:ext cx="469744" cy="259045"/>
    <xdr:sp macro="" textlink="">
      <xdr:nvSpPr>
        <xdr:cNvPr id="730" name="n_4aveValue【庁舎】&#10;一人当たり面積"/>
        <xdr:cNvSpPr txBox="1"/>
      </xdr:nvSpPr>
      <xdr:spPr>
        <a:xfrm>
          <a:off x="18421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118127</xdr:rowOff>
    </xdr:from>
    <xdr:ext cx="469744" cy="259045"/>
    <xdr:sp macro="" textlink="">
      <xdr:nvSpPr>
        <xdr:cNvPr id="731" name="n_1mainValue【庁舎】&#10;一人当たり面積"/>
        <xdr:cNvSpPr txBox="1"/>
      </xdr:nvSpPr>
      <xdr:spPr>
        <a:xfrm>
          <a:off x="210757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118127</xdr:rowOff>
    </xdr:from>
    <xdr:ext cx="469744" cy="259045"/>
    <xdr:sp macro="" textlink="">
      <xdr:nvSpPr>
        <xdr:cNvPr id="732" name="n_2mainValue【庁舎】&#10;一人当たり面積"/>
        <xdr:cNvSpPr txBox="1"/>
      </xdr:nvSpPr>
      <xdr:spPr>
        <a:xfrm>
          <a:off x="20199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119759</xdr:rowOff>
    </xdr:from>
    <xdr:ext cx="469744" cy="259045"/>
    <xdr:sp macro="" textlink="">
      <xdr:nvSpPr>
        <xdr:cNvPr id="733" name="n_3mainValue【庁舎】&#10;一人当たり面積"/>
        <xdr:cNvSpPr txBox="1"/>
      </xdr:nvSpPr>
      <xdr:spPr>
        <a:xfrm>
          <a:off x="19310427" y="1863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149151</xdr:rowOff>
    </xdr:from>
    <xdr:ext cx="469744" cy="259045"/>
    <xdr:sp macro="" textlink="">
      <xdr:nvSpPr>
        <xdr:cNvPr id="734" name="n_4mainValue【庁舎】&#10;一人当たり面積"/>
        <xdr:cNvSpPr txBox="1"/>
      </xdr:nvSpPr>
      <xdr:spPr>
        <a:xfrm>
          <a:off x="18421427" y="1866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5" name="正方形/長方形 7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6" name="正方形/長方形 7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7" name="テキスト ボックス 7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類似団体と比較して有形固定資産減価償却率が高くなっている施設は、庁舎、一般廃棄物処理施設、保健センターである。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特に庁舎は、竣工から概ね５０年が経過し、老朽化が進行している。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また、一人当たり面積についても庁舎は類似団体内平均と比較し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以下の最低水準で、全国平均と比較しても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以下となっている。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現状としても、事務量の増加に対応するため、職員数やシステム機器の増により狭隘化が顕著となっている。今後は庁舎に係る個別施設計画を策定し、更新、長寿命化等の対策を実施していく必要がある。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千葉県大網白里市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48,679
48,017
58.08
17,887,291
16,947,118
882,713
10,643,691
15,615,683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市内に大型事業所等が少ないことにより、法人市民税収入額の割合が低いため、財政基盤が弱いことが以前より課題となっている。また、新型コロナウイルス感染症流行による経済の落ち込み等が影響し、基準財政収入額のうち個人・法人関係税が減収となったことから、前年度と比較し、財政力指数は低下している。類似団体との比較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年度国勢調査において人口が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万人未満となり、市町村類型が下位グループ（人口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万人未満）になったため、それ以降は上回っている。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市税の徴収率の向上、受益者負担の適正化等により、財源の確保に努めるとともに、行財政改革の推進、費用対効果を重視した事業選択により歳出の抑制及び効率化に取り組み、財政基盤の強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113393</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19215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74385</xdr:rowOff>
    </xdr:from>
    <xdr:to>
      <xdr:col>23</xdr:col>
      <xdr:colOff>133350</xdr:colOff>
      <xdr:row>39</xdr:row>
      <xdr:rowOff>108857</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114800" y="676093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134455</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6992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74385</xdr:rowOff>
    </xdr:from>
    <xdr:to>
      <xdr:col>19</xdr:col>
      <xdr:colOff>133350</xdr:colOff>
      <xdr:row>39</xdr:row>
      <xdr:rowOff>91622</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flipV="1">
          <a:off x="3225800" y="67609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91622</xdr:rowOff>
    </xdr:from>
    <xdr:to>
      <xdr:col>15</xdr:col>
      <xdr:colOff>82550</xdr:colOff>
      <xdr:row>39</xdr:row>
      <xdr:rowOff>91622</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a:off x="2336800" y="6778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91622</xdr:rowOff>
    </xdr:from>
    <xdr:to>
      <xdr:col>11</xdr:col>
      <xdr:colOff>31750</xdr:colOff>
      <xdr:row>39</xdr:row>
      <xdr:rowOff>91622</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a:off x="1447800" y="6778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58057</xdr:rowOff>
    </xdr:from>
    <xdr:to>
      <xdr:col>23</xdr:col>
      <xdr:colOff>184150</xdr:colOff>
      <xdr:row>39</xdr:row>
      <xdr:rowOff>159657</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74584</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658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23585</xdr:rowOff>
    </xdr:from>
    <xdr:to>
      <xdr:col>19</xdr:col>
      <xdr:colOff>184150</xdr:colOff>
      <xdr:row>39</xdr:row>
      <xdr:rowOff>125185</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135362</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6479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40822</xdr:rowOff>
    </xdr:from>
    <xdr:to>
      <xdr:col>15</xdr:col>
      <xdr:colOff>133350</xdr:colOff>
      <xdr:row>39</xdr:row>
      <xdr:rowOff>142422</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152599</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40822</xdr:rowOff>
    </xdr:from>
    <xdr:to>
      <xdr:col>11</xdr:col>
      <xdr:colOff>82550</xdr:colOff>
      <xdr:row>39</xdr:row>
      <xdr:rowOff>142422</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152599</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152599</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人件費や公債費が増加したものの、地方消費税交付金や普通交付税等の増収が上回ったため、前年度と比較し、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94.6%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と低下したが、依然として類似団体平均を大きく上回っている。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の増加については、臨時財政対策債のほか、過去に実施した義務教育施設整備や大網駅東土地区画整理事業等の大型事業に伴う市債の償還開始が主な要因となっていることから、現在、市債発行額を抑制することで改善に努め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今後も未利用地の利活用や有料広告等の歳入確保策、歳出面では公共施設の管理経費の見直しによる物件費の抑制等の経常経費の削減に努めることで経常収支比率の改善を図る。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xmlns=""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xmlns=""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67</xdr:row>
      <xdr:rowOff>15663</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flipV="1">
          <a:off x="4953000" y="10014796"/>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9" name="財政構造の弾力性最小値テキスト">
          <a:extLst>
            <a:ext uri="{FF2B5EF4-FFF2-40B4-BE49-F238E27FC236}">
              <a16:creationId xmlns:a16="http://schemas.microsoft.com/office/drawing/2014/main" xmlns="" id="{00000000-0008-0000-0300-000081000000}"/>
            </a:ext>
          </a:extLst>
        </xdr:cNvPr>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1" name="財政構造の弾力性最大値テキスト">
          <a:extLst>
            <a:ext uri="{FF2B5EF4-FFF2-40B4-BE49-F238E27FC236}">
              <a16:creationId xmlns:a16="http://schemas.microsoft.com/office/drawing/2014/main" xmlns="" id="{00000000-0008-0000-0300-000083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20744</xdr:rowOff>
    </xdr:from>
    <xdr:to>
      <xdr:col>23</xdr:col>
      <xdr:colOff>133350</xdr:colOff>
      <xdr:row>67</xdr:row>
      <xdr:rowOff>80010</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flipV="1">
          <a:off x="4114800" y="11164994"/>
          <a:ext cx="8382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165540</xdr:rowOff>
    </xdr:from>
    <xdr:ext cx="762000" cy="259045"/>
    <xdr:sp macro="" textlink="">
      <xdr:nvSpPr>
        <xdr:cNvPr id="134" name="財政構造の弾力性平均値テキスト">
          <a:extLst>
            <a:ext uri="{FF2B5EF4-FFF2-40B4-BE49-F238E27FC236}">
              <a16:creationId xmlns:a16="http://schemas.microsoft.com/office/drawing/2014/main" xmlns="" id="{00000000-0008-0000-0300-000086000000}"/>
            </a:ext>
          </a:extLst>
        </xdr:cNvPr>
        <xdr:cNvSpPr txBox="1"/>
      </xdr:nvSpPr>
      <xdr:spPr>
        <a:xfrm>
          <a:off x="5041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80010</xdr:rowOff>
    </xdr:from>
    <xdr:to>
      <xdr:col>19</xdr:col>
      <xdr:colOff>133350</xdr:colOff>
      <xdr:row>67</xdr:row>
      <xdr:rowOff>88054</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flipV="1">
          <a:off x="3225800" y="115671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143933</xdr:rowOff>
    </xdr:from>
    <xdr:to>
      <xdr:col>19</xdr:col>
      <xdr:colOff>184150</xdr:colOff>
      <xdr:row>64</xdr:row>
      <xdr:rowOff>74083</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4064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84260</xdr:rowOff>
    </xdr:from>
    <xdr:ext cx="7366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3733800" y="1071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7620</xdr:rowOff>
    </xdr:from>
    <xdr:to>
      <xdr:col>15</xdr:col>
      <xdr:colOff>82550</xdr:colOff>
      <xdr:row>67</xdr:row>
      <xdr:rowOff>88054</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a:off x="2336800" y="1149477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69004</xdr:rowOff>
    </xdr:from>
    <xdr:to>
      <xdr:col>15</xdr:col>
      <xdr:colOff>133350</xdr:colOff>
      <xdr:row>64</xdr:row>
      <xdr:rowOff>170604</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3175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9331</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2844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34290</xdr:rowOff>
    </xdr:from>
    <xdr:to>
      <xdr:col>11</xdr:col>
      <xdr:colOff>31750</xdr:colOff>
      <xdr:row>67</xdr:row>
      <xdr:rowOff>7620</xdr:rowOff>
    </xdr:to>
    <xdr:cxnSp macro="">
      <xdr:nvCxnSpPr>
        <xdr:cNvPr id="142" name="直線コネクタ 141">
          <a:extLst>
            <a:ext uri="{FF2B5EF4-FFF2-40B4-BE49-F238E27FC236}">
              <a16:creationId xmlns:a16="http://schemas.microsoft.com/office/drawing/2014/main" xmlns="" id="{00000000-0008-0000-0300-00008E000000}"/>
            </a:ext>
          </a:extLst>
        </xdr:cNvPr>
        <xdr:cNvCxnSpPr/>
      </xdr:nvCxnSpPr>
      <xdr:spPr>
        <a:xfrm>
          <a:off x="1447800" y="1134999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12700</xdr:rowOff>
    </xdr:from>
    <xdr:to>
      <xdr:col>11</xdr:col>
      <xdr:colOff>82550</xdr:colOff>
      <xdr:row>64</xdr:row>
      <xdr:rowOff>114300</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2286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124477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955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5" name="フローチャート: 判断 144">
          <a:extLst>
            <a:ext uri="{FF2B5EF4-FFF2-40B4-BE49-F238E27FC236}">
              <a16:creationId xmlns:a16="http://schemas.microsoft.com/office/drawing/2014/main" xmlns="" id="{00000000-0008-0000-0300-000091000000}"/>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60131</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066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141394</xdr:rowOff>
    </xdr:from>
    <xdr:to>
      <xdr:col>23</xdr:col>
      <xdr:colOff>184150</xdr:colOff>
      <xdr:row>65</xdr:row>
      <xdr:rowOff>71544</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9022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113471</xdr:rowOff>
    </xdr:from>
    <xdr:ext cx="762000" cy="259045"/>
    <xdr:sp macro="" textlink="">
      <xdr:nvSpPr>
        <xdr:cNvPr id="153" name="財政構造の弾力性該当値テキスト">
          <a:extLst>
            <a:ext uri="{FF2B5EF4-FFF2-40B4-BE49-F238E27FC236}">
              <a16:creationId xmlns:a16="http://schemas.microsoft.com/office/drawing/2014/main" xmlns="" id="{00000000-0008-0000-0300-000099000000}"/>
            </a:ext>
          </a:extLst>
        </xdr:cNvPr>
        <xdr:cNvSpPr txBox="1"/>
      </xdr:nvSpPr>
      <xdr:spPr>
        <a:xfrm>
          <a:off x="5041900" y="1108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29210</xdr:rowOff>
    </xdr:from>
    <xdr:to>
      <xdr:col>19</xdr:col>
      <xdr:colOff>184150</xdr:colOff>
      <xdr:row>67</xdr:row>
      <xdr:rowOff>130810</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4064000" y="115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115587</xdr:rowOff>
    </xdr:from>
    <xdr:ext cx="7366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3733800" y="1160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37254</xdr:rowOff>
    </xdr:from>
    <xdr:to>
      <xdr:col>15</xdr:col>
      <xdr:colOff>133350</xdr:colOff>
      <xdr:row>67</xdr:row>
      <xdr:rowOff>138854</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3175000" y="1152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123631</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2844800" y="1161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128270</xdr:rowOff>
    </xdr:from>
    <xdr:to>
      <xdr:col>11</xdr:col>
      <xdr:colOff>82550</xdr:colOff>
      <xdr:row>67</xdr:row>
      <xdr:rowOff>58420</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2286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43197</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955800" y="1153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154940</xdr:rowOff>
    </xdr:from>
    <xdr:to>
      <xdr:col>7</xdr:col>
      <xdr:colOff>31750</xdr:colOff>
      <xdr:row>66</xdr:row>
      <xdr:rowOff>85090</xdr:rowOff>
    </xdr:to>
    <xdr:sp macro="" textlink="">
      <xdr:nvSpPr>
        <xdr:cNvPr id="160" name="楕円 159">
          <a:extLst>
            <a:ext uri="{FF2B5EF4-FFF2-40B4-BE49-F238E27FC236}">
              <a16:creationId xmlns:a16="http://schemas.microsoft.com/office/drawing/2014/main" xmlns="" id="{00000000-0008-0000-0300-0000A0000000}"/>
            </a:ext>
          </a:extLst>
        </xdr:cNvPr>
        <xdr:cNvSpPr/>
      </xdr:nvSpPr>
      <xdr:spPr>
        <a:xfrm>
          <a:off x="1397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69867</xdr:rowOff>
    </xdr:from>
    <xdr:ext cx="762000" cy="259045"/>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1066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類似団体平均を大幅に下回っている要因として、ごみ処理業務、常備消防、電算業務等を一部事務組合において共同処理を行っていることなどが挙げられる。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ふるさと納税の増加に伴う事務代行業務委託料や新型コロナウイルスワクチン接種に係る委託料等が増加した。今後は、システム関係委託料、点検等の維持管理経費や、公共施設の管理経費の見直しなどによる物件費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xmlns=""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xmlns=""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69004</xdr:rowOff>
    </xdr:from>
    <xdr:to>
      <xdr:col>23</xdr:col>
      <xdr:colOff>133350</xdr:colOff>
      <xdr:row>88</xdr:row>
      <xdr:rowOff>153229</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flipV="1">
          <a:off x="4953000" y="13785004"/>
          <a:ext cx="0" cy="1455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125306</xdr:rowOff>
    </xdr:from>
    <xdr:ext cx="762000" cy="259045"/>
    <xdr:sp macro="" textlink="">
      <xdr:nvSpPr>
        <xdr:cNvPr id="194" name="人件費・物件費等の状況最小値テキスト">
          <a:extLst>
            <a:ext uri="{FF2B5EF4-FFF2-40B4-BE49-F238E27FC236}">
              <a16:creationId xmlns:a16="http://schemas.microsoft.com/office/drawing/2014/main" xmlns="" id="{00000000-0008-0000-0300-0000C2000000}"/>
            </a:ext>
          </a:extLst>
        </xdr:cNvPr>
        <xdr:cNvSpPr txBox="1"/>
      </xdr:nvSpPr>
      <xdr:spPr>
        <a:xfrm>
          <a:off x="5041900" y="1521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153229</xdr:rowOff>
    </xdr:from>
    <xdr:to>
      <xdr:col>24</xdr:col>
      <xdr:colOff>12700</xdr:colOff>
      <xdr:row>88</xdr:row>
      <xdr:rowOff>153229</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864100" y="1524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155381</xdr:rowOff>
    </xdr:from>
    <xdr:ext cx="762000" cy="259045"/>
    <xdr:sp macro="" textlink="">
      <xdr:nvSpPr>
        <xdr:cNvPr id="196" name="人件費・物件費等の状況最大値テキスト">
          <a:extLst>
            <a:ext uri="{FF2B5EF4-FFF2-40B4-BE49-F238E27FC236}">
              <a16:creationId xmlns:a16="http://schemas.microsoft.com/office/drawing/2014/main" xmlns="" id="{00000000-0008-0000-0300-0000C4000000}"/>
            </a:ext>
          </a:extLst>
        </xdr:cNvPr>
        <xdr:cNvSpPr txBox="1"/>
      </xdr:nvSpPr>
      <xdr:spPr>
        <a:xfrm>
          <a:off x="5041900" y="1352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69004</xdr:rowOff>
    </xdr:from>
    <xdr:to>
      <xdr:col>24</xdr:col>
      <xdr:colOff>12700</xdr:colOff>
      <xdr:row>80</xdr:row>
      <xdr:rowOff>69004</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4864100" y="1378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35784</xdr:rowOff>
    </xdr:from>
    <xdr:to>
      <xdr:col>23</xdr:col>
      <xdr:colOff>133350</xdr:colOff>
      <xdr:row>80</xdr:row>
      <xdr:rowOff>69004</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4114800" y="13751784"/>
          <a:ext cx="838200" cy="3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41381</xdr:rowOff>
    </xdr:from>
    <xdr:ext cx="762000" cy="259045"/>
    <xdr:sp macro="" textlink="">
      <xdr:nvSpPr>
        <xdr:cNvPr id="199" name="人件費・物件費等の状況平均値テキスト">
          <a:extLst>
            <a:ext uri="{FF2B5EF4-FFF2-40B4-BE49-F238E27FC236}">
              <a16:creationId xmlns:a16="http://schemas.microsoft.com/office/drawing/2014/main" xmlns="" id="{00000000-0008-0000-0300-0000C7000000}"/>
            </a:ext>
          </a:extLst>
        </xdr:cNvPr>
        <xdr:cNvSpPr txBox="1"/>
      </xdr:nvSpPr>
      <xdr:spPr>
        <a:xfrm>
          <a:off x="5041900" y="1392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69304</xdr:rowOff>
    </xdr:from>
    <xdr:to>
      <xdr:col>23</xdr:col>
      <xdr:colOff>184150</xdr:colOff>
      <xdr:row>81</xdr:row>
      <xdr:rowOff>170904</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49022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10609</xdr:rowOff>
    </xdr:from>
    <xdr:to>
      <xdr:col>19</xdr:col>
      <xdr:colOff>133350</xdr:colOff>
      <xdr:row>80</xdr:row>
      <xdr:rowOff>35784</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a:off x="3225800" y="13726609"/>
          <a:ext cx="889000" cy="2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132578</xdr:rowOff>
    </xdr:from>
    <xdr:to>
      <xdr:col>19</xdr:col>
      <xdr:colOff>184150</xdr:colOff>
      <xdr:row>82</xdr:row>
      <xdr:rowOff>62728</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4064000" y="1402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47505</xdr:rowOff>
    </xdr:from>
    <xdr:ext cx="7366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3733800" y="1410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4101</xdr:rowOff>
    </xdr:from>
    <xdr:to>
      <xdr:col>15</xdr:col>
      <xdr:colOff>82550</xdr:colOff>
      <xdr:row>80</xdr:row>
      <xdr:rowOff>10609</xdr:rowOff>
    </xdr:to>
    <xdr:cxnSp macro="">
      <xdr:nvCxnSpPr>
        <xdr:cNvPr id="204" name="直線コネクタ 203">
          <a:extLst>
            <a:ext uri="{FF2B5EF4-FFF2-40B4-BE49-F238E27FC236}">
              <a16:creationId xmlns:a16="http://schemas.microsoft.com/office/drawing/2014/main" xmlns="" id="{00000000-0008-0000-0300-0000CC000000}"/>
            </a:ext>
          </a:extLst>
        </xdr:cNvPr>
        <xdr:cNvCxnSpPr/>
      </xdr:nvCxnSpPr>
      <xdr:spPr>
        <a:xfrm>
          <a:off x="2336800" y="13720101"/>
          <a:ext cx="889000" cy="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76350</xdr:rowOff>
    </xdr:from>
    <xdr:to>
      <xdr:col>15</xdr:col>
      <xdr:colOff>133350</xdr:colOff>
      <xdr:row>82</xdr:row>
      <xdr:rowOff>6500</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3175000" y="139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162727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2844800" y="140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4101</xdr:rowOff>
    </xdr:from>
    <xdr:to>
      <xdr:col>11</xdr:col>
      <xdr:colOff>31750</xdr:colOff>
      <xdr:row>80</xdr:row>
      <xdr:rowOff>4108</xdr:rowOff>
    </xdr:to>
    <xdr:cxnSp macro="">
      <xdr:nvCxnSpPr>
        <xdr:cNvPr id="207" name="直線コネクタ 206">
          <a:extLst>
            <a:ext uri="{FF2B5EF4-FFF2-40B4-BE49-F238E27FC236}">
              <a16:creationId xmlns:a16="http://schemas.microsoft.com/office/drawing/2014/main" xmlns="" id="{00000000-0008-0000-0300-0000CF000000}"/>
            </a:ext>
          </a:extLst>
        </xdr:cNvPr>
        <xdr:cNvCxnSpPr/>
      </xdr:nvCxnSpPr>
      <xdr:spPr>
        <a:xfrm flipV="1">
          <a:off x="1447800" y="13720101"/>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54561</xdr:rowOff>
    </xdr:from>
    <xdr:to>
      <xdr:col>11</xdr:col>
      <xdr:colOff>82550</xdr:colOff>
      <xdr:row>81</xdr:row>
      <xdr:rowOff>156161</xdr:rowOff>
    </xdr:to>
    <xdr:sp macro="" textlink="">
      <xdr:nvSpPr>
        <xdr:cNvPr id="208" name="フローチャート: 判断 207">
          <a:extLst>
            <a:ext uri="{FF2B5EF4-FFF2-40B4-BE49-F238E27FC236}">
              <a16:creationId xmlns:a16="http://schemas.microsoft.com/office/drawing/2014/main" xmlns="" id="{00000000-0008-0000-0300-0000D0000000}"/>
            </a:ext>
          </a:extLst>
        </xdr:cNvPr>
        <xdr:cNvSpPr/>
      </xdr:nvSpPr>
      <xdr:spPr>
        <a:xfrm>
          <a:off x="2286000" y="13942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140938</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955800" y="14028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39622</xdr:rowOff>
    </xdr:from>
    <xdr:to>
      <xdr:col>7</xdr:col>
      <xdr:colOff>31750</xdr:colOff>
      <xdr:row>81</xdr:row>
      <xdr:rowOff>141222</xdr:rowOff>
    </xdr:to>
    <xdr:sp macro="" textlink="">
      <xdr:nvSpPr>
        <xdr:cNvPr id="210" name="フローチャート: 判断 209">
          <a:extLst>
            <a:ext uri="{FF2B5EF4-FFF2-40B4-BE49-F238E27FC236}">
              <a16:creationId xmlns:a16="http://schemas.microsoft.com/office/drawing/2014/main" xmlns="" id="{00000000-0008-0000-0300-0000D2000000}"/>
            </a:ext>
          </a:extLst>
        </xdr:cNvPr>
        <xdr:cNvSpPr/>
      </xdr:nvSpPr>
      <xdr:spPr>
        <a:xfrm>
          <a:off x="1397000" y="1392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125999</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066800" y="1401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18204</xdr:rowOff>
    </xdr:from>
    <xdr:to>
      <xdr:col>23</xdr:col>
      <xdr:colOff>184150</xdr:colOff>
      <xdr:row>80</xdr:row>
      <xdr:rowOff>119804</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4902200" y="1373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110931</xdr:rowOff>
    </xdr:from>
    <xdr:ext cx="762000" cy="259045"/>
    <xdr:sp macro="" textlink="">
      <xdr:nvSpPr>
        <xdr:cNvPr id="218" name="人件費・物件費等の状況該当値テキスト">
          <a:extLst>
            <a:ext uri="{FF2B5EF4-FFF2-40B4-BE49-F238E27FC236}">
              <a16:creationId xmlns:a16="http://schemas.microsoft.com/office/drawing/2014/main" xmlns="" id="{00000000-0008-0000-0300-0000DA000000}"/>
            </a:ext>
          </a:extLst>
        </xdr:cNvPr>
        <xdr:cNvSpPr txBox="1"/>
      </xdr:nvSpPr>
      <xdr:spPr>
        <a:xfrm>
          <a:off x="5041900" y="1365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156434</xdr:rowOff>
    </xdr:from>
    <xdr:to>
      <xdr:col>19</xdr:col>
      <xdr:colOff>184150</xdr:colOff>
      <xdr:row>80</xdr:row>
      <xdr:rowOff>86584</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4064000" y="1370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96761</xdr:rowOff>
    </xdr:from>
    <xdr:ext cx="7366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3733800" y="13469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131259</xdr:rowOff>
    </xdr:from>
    <xdr:to>
      <xdr:col>15</xdr:col>
      <xdr:colOff>133350</xdr:colOff>
      <xdr:row>80</xdr:row>
      <xdr:rowOff>61409</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3175000" y="1367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71586</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2844800" y="134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124751</xdr:rowOff>
    </xdr:from>
    <xdr:to>
      <xdr:col>11</xdr:col>
      <xdr:colOff>82550</xdr:colOff>
      <xdr:row>80</xdr:row>
      <xdr:rowOff>54901</xdr:rowOff>
    </xdr:to>
    <xdr:sp macro="" textlink="">
      <xdr:nvSpPr>
        <xdr:cNvPr id="223" name="楕円 222">
          <a:extLst>
            <a:ext uri="{FF2B5EF4-FFF2-40B4-BE49-F238E27FC236}">
              <a16:creationId xmlns:a16="http://schemas.microsoft.com/office/drawing/2014/main" xmlns="" id="{00000000-0008-0000-0300-0000DF000000}"/>
            </a:ext>
          </a:extLst>
        </xdr:cNvPr>
        <xdr:cNvSpPr/>
      </xdr:nvSpPr>
      <xdr:spPr>
        <a:xfrm>
          <a:off x="2286000" y="1366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65078</xdr:rowOff>
    </xdr:from>
    <xdr:ext cx="762000" cy="259045"/>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955800" y="13438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124758</xdr:rowOff>
    </xdr:from>
    <xdr:to>
      <xdr:col>7</xdr:col>
      <xdr:colOff>31750</xdr:colOff>
      <xdr:row>80</xdr:row>
      <xdr:rowOff>54908</xdr:rowOff>
    </xdr:to>
    <xdr:sp macro="" textlink="">
      <xdr:nvSpPr>
        <xdr:cNvPr id="225" name="楕円 224">
          <a:extLst>
            <a:ext uri="{FF2B5EF4-FFF2-40B4-BE49-F238E27FC236}">
              <a16:creationId xmlns:a16="http://schemas.microsoft.com/office/drawing/2014/main" xmlns="" id="{00000000-0008-0000-0300-0000E1000000}"/>
            </a:ext>
          </a:extLst>
        </xdr:cNvPr>
        <xdr:cNvSpPr/>
      </xdr:nvSpPr>
      <xdr:spPr>
        <a:xfrm>
          <a:off x="1397000" y="1366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65085</xdr:rowOff>
    </xdr:from>
    <xdr:ext cx="762000" cy="259045"/>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066800" y="1343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xmlns=""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xmlns=""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人材確保の観点から初任給を国より高く設定していること、また、高等学校卒・短期大学卒の職員も職務遂行能力に応じて管理職に就任していることが要因となり、類似団体を上回っている。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給与の適正化及び人件費抑制策として昇給基準を改正しているが、今後さらに給与制度の見直しを検討する等、引き続き給与の適正化に努める。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xmlns=""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xmlns=""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xmlns=""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18143</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flipV="1">
          <a:off x="17018000" y="1376045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8" name="給与水準   （国との比較）最小値テキスト">
          <a:extLst>
            <a:ext uri="{FF2B5EF4-FFF2-40B4-BE49-F238E27FC236}">
              <a16:creationId xmlns:a16="http://schemas.microsoft.com/office/drawing/2014/main" xmlns="" id="{00000000-0008-0000-0300-00000201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60" name="給与水準   （国との比較）最大値テキスト">
          <a:extLst>
            <a:ext uri="{FF2B5EF4-FFF2-40B4-BE49-F238E27FC236}">
              <a16:creationId xmlns:a16="http://schemas.microsoft.com/office/drawing/2014/main" xmlns="" id="{00000000-0008-0000-0300-000004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85</xdr:row>
      <xdr:rowOff>135164</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a:off x="16179800" y="147084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116313</xdr:rowOff>
    </xdr:from>
    <xdr:ext cx="762000" cy="259045"/>
    <xdr:sp macro="" textlink="">
      <xdr:nvSpPr>
        <xdr:cNvPr id="263" name="給与水準   （国との比較）平均値テキスト">
          <a:extLst>
            <a:ext uri="{FF2B5EF4-FFF2-40B4-BE49-F238E27FC236}">
              <a16:creationId xmlns:a16="http://schemas.microsoft.com/office/drawing/2014/main" xmlns="" id="{00000000-0008-0000-0300-000007010000}"/>
            </a:ext>
          </a:extLst>
        </xdr:cNvPr>
        <xdr:cNvSpPr txBox="1"/>
      </xdr:nvSpPr>
      <xdr:spPr>
        <a:xfrm>
          <a:off x="17106900" y="14175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69672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135164</xdr:rowOff>
    </xdr:to>
    <xdr:cxnSp macro="">
      <xdr:nvCxnSpPr>
        <xdr:cNvPr id="265" name="直線コネクタ 264">
          <a:extLst>
            <a:ext uri="{FF2B5EF4-FFF2-40B4-BE49-F238E27FC236}">
              <a16:creationId xmlns:a16="http://schemas.microsoft.com/office/drawing/2014/main" xmlns="" id="{00000000-0008-0000-0300-000009010000}"/>
            </a:ext>
          </a:extLst>
        </xdr:cNvPr>
        <xdr:cNvCxnSpPr/>
      </xdr:nvCxnSpPr>
      <xdr:spPr>
        <a:xfrm>
          <a:off x="15290800" y="146394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82550</xdr:rowOff>
    </xdr:from>
    <xdr:to>
      <xdr:col>77</xdr:col>
      <xdr:colOff>95250</xdr:colOff>
      <xdr:row>84</xdr:row>
      <xdr:rowOff>12700</xdr:rowOff>
    </xdr:to>
    <xdr:sp macro="" textlink="">
      <xdr:nvSpPr>
        <xdr:cNvPr id="266" name="フローチャート: 判断 265">
          <a:extLst>
            <a:ext uri="{FF2B5EF4-FFF2-40B4-BE49-F238E27FC236}">
              <a16:creationId xmlns:a16="http://schemas.microsoft.com/office/drawing/2014/main" xmlns="" id="{00000000-0008-0000-0300-00000A010000}"/>
            </a:ext>
          </a:extLst>
        </xdr:cNvPr>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85</xdr:row>
      <xdr:rowOff>152400</xdr:rowOff>
    </xdr:to>
    <xdr:cxnSp macro="">
      <xdr:nvCxnSpPr>
        <xdr:cNvPr id="268" name="直線コネクタ 267">
          <a:extLst>
            <a:ext uri="{FF2B5EF4-FFF2-40B4-BE49-F238E27FC236}">
              <a16:creationId xmlns:a16="http://schemas.microsoft.com/office/drawing/2014/main" xmlns="" id="{00000000-0008-0000-0300-00000C010000}"/>
            </a:ext>
          </a:extLst>
        </xdr:cNvPr>
        <xdr:cNvCxnSpPr/>
      </xdr:nvCxnSpPr>
      <xdr:spPr>
        <a:xfrm flipV="1">
          <a:off x="14401800" y="1463947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99786</xdr:rowOff>
    </xdr:from>
    <xdr:to>
      <xdr:col>73</xdr:col>
      <xdr:colOff>44450</xdr:colOff>
      <xdr:row>84</xdr:row>
      <xdr:rowOff>29936</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5240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40113</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4909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118836</xdr:rowOff>
    </xdr:to>
    <xdr:cxnSp macro="">
      <xdr:nvCxnSpPr>
        <xdr:cNvPr id="271" name="直線コネクタ 270">
          <a:extLst>
            <a:ext uri="{FF2B5EF4-FFF2-40B4-BE49-F238E27FC236}">
              <a16:creationId xmlns:a16="http://schemas.microsoft.com/office/drawing/2014/main" xmlns="" id="{00000000-0008-0000-0300-00000F010000}"/>
            </a:ext>
          </a:extLst>
        </xdr:cNvPr>
        <xdr:cNvCxnSpPr/>
      </xdr:nvCxnSpPr>
      <xdr:spPr>
        <a:xfrm flipV="1">
          <a:off x="13512800" y="1472565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82550</xdr:rowOff>
    </xdr:from>
    <xdr:to>
      <xdr:col>68</xdr:col>
      <xdr:colOff>203200</xdr:colOff>
      <xdr:row>84</xdr:row>
      <xdr:rowOff>12700</xdr:rowOff>
    </xdr:to>
    <xdr:sp macro="" textlink="">
      <xdr:nvSpPr>
        <xdr:cNvPr id="272" name="フローチャート: 判断 271">
          <a:extLst>
            <a:ext uri="{FF2B5EF4-FFF2-40B4-BE49-F238E27FC236}">
              <a16:creationId xmlns:a16="http://schemas.microsoft.com/office/drawing/2014/main" xmlns="" id="{00000000-0008-0000-0300-000010010000}"/>
            </a:ext>
          </a:extLst>
        </xdr:cNvPr>
        <xdr:cNvSpPr/>
      </xdr:nvSpPr>
      <xdr:spPr>
        <a:xfrm>
          <a:off x="14351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74" name="フローチャート: 判断 273">
          <a:extLst>
            <a:ext uri="{FF2B5EF4-FFF2-40B4-BE49-F238E27FC236}">
              <a16:creationId xmlns:a16="http://schemas.microsoft.com/office/drawing/2014/main" xmlns="" id="{00000000-0008-0000-0300-000012010000}"/>
            </a:ext>
          </a:extLst>
        </xdr:cNvPr>
        <xdr:cNvSpPr/>
      </xdr:nvSpPr>
      <xdr:spPr>
        <a:xfrm>
          <a:off x="13462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40113</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3131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56441</xdr:rowOff>
    </xdr:from>
    <xdr:ext cx="762000" cy="259045"/>
    <xdr:sp macro="" textlink="">
      <xdr:nvSpPr>
        <xdr:cNvPr id="282" name="給与水準   （国との比較）該当値テキスト">
          <a:extLst>
            <a:ext uri="{FF2B5EF4-FFF2-40B4-BE49-F238E27FC236}">
              <a16:creationId xmlns:a16="http://schemas.microsoft.com/office/drawing/2014/main" xmlns="" id="{00000000-0008-0000-0300-00001A010000}"/>
            </a:ext>
          </a:extLst>
        </xdr:cNvPr>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7" name="楕円 286">
          <a:extLst>
            <a:ext uri="{FF2B5EF4-FFF2-40B4-BE49-F238E27FC236}">
              <a16:creationId xmlns:a16="http://schemas.microsoft.com/office/drawing/2014/main" xmlns="" id="{00000000-0008-0000-0300-00001F010000}"/>
            </a:ext>
          </a:extLst>
        </xdr:cNvPr>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89" name="楕円 288">
          <a:extLst>
            <a:ext uri="{FF2B5EF4-FFF2-40B4-BE49-F238E27FC236}">
              <a16:creationId xmlns:a16="http://schemas.microsoft.com/office/drawing/2014/main" xmlns="" id="{00000000-0008-0000-0300-000021010000}"/>
            </a:ext>
          </a:extLst>
        </xdr:cNvPr>
        <xdr:cNvSpPr/>
      </xdr:nvSpPr>
      <xdr:spPr>
        <a:xfrm>
          <a:off x="13462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154413</xdr:rowOff>
    </xdr:from>
    <xdr:ext cx="762000" cy="259045"/>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3131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xmlns=""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xmlns=""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xmlns=""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xmlns=""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これまで職員数の抑制に努めていることもあり、類似団体内平均値を下回る状況を維持している。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今後も行政行政サービスを維持するとともに定員管理の適正化に努める。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6" name="テキスト ボックス 315">
          <a:extLst>
            <a:ext uri="{FF2B5EF4-FFF2-40B4-BE49-F238E27FC236}">
              <a16:creationId xmlns:a16="http://schemas.microsoft.com/office/drawing/2014/main" xmlns="" id="{00000000-0008-0000-0300-00003C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xmlns=""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75395</xdr:rowOff>
    </xdr:from>
    <xdr:to>
      <xdr:col>81</xdr:col>
      <xdr:colOff>44450</xdr:colOff>
      <xdr:row>66</xdr:row>
      <xdr:rowOff>150516</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flipV="1">
          <a:off x="17018000" y="10190945"/>
          <a:ext cx="0" cy="1275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122593</xdr:rowOff>
    </xdr:from>
    <xdr:ext cx="762000" cy="259045"/>
    <xdr:sp macro="" textlink="">
      <xdr:nvSpPr>
        <xdr:cNvPr id="320" name="定員管理の状況最小値テキスト">
          <a:extLst>
            <a:ext uri="{FF2B5EF4-FFF2-40B4-BE49-F238E27FC236}">
              <a16:creationId xmlns:a16="http://schemas.microsoft.com/office/drawing/2014/main" xmlns="" id="{00000000-0008-0000-0300-000040010000}"/>
            </a:ext>
          </a:extLst>
        </xdr:cNvPr>
        <xdr:cNvSpPr txBox="1"/>
      </xdr:nvSpPr>
      <xdr:spPr>
        <a:xfrm>
          <a:off x="17106900" y="1143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150516</xdr:rowOff>
    </xdr:from>
    <xdr:to>
      <xdr:col>81</xdr:col>
      <xdr:colOff>133350</xdr:colOff>
      <xdr:row>66</xdr:row>
      <xdr:rowOff>150516</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929100" y="1146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161772</xdr:rowOff>
    </xdr:from>
    <xdr:ext cx="762000" cy="259045"/>
    <xdr:sp macro="" textlink="">
      <xdr:nvSpPr>
        <xdr:cNvPr id="322" name="定員管理の状況最大値テキスト">
          <a:extLst>
            <a:ext uri="{FF2B5EF4-FFF2-40B4-BE49-F238E27FC236}">
              <a16:creationId xmlns:a16="http://schemas.microsoft.com/office/drawing/2014/main" xmlns="" id="{00000000-0008-0000-0300-000042010000}"/>
            </a:ext>
          </a:extLst>
        </xdr:cNvPr>
        <xdr:cNvSpPr txBox="1"/>
      </xdr:nvSpPr>
      <xdr:spPr>
        <a:xfrm>
          <a:off x="17106900" y="993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75395</xdr:rowOff>
    </xdr:from>
    <xdr:to>
      <xdr:col>81</xdr:col>
      <xdr:colOff>133350</xdr:colOff>
      <xdr:row>59</xdr:row>
      <xdr:rowOff>75395</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6929100" y="1019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169101</xdr:rowOff>
    </xdr:from>
    <xdr:to>
      <xdr:col>81</xdr:col>
      <xdr:colOff>44450</xdr:colOff>
      <xdr:row>59</xdr:row>
      <xdr:rowOff>170709</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a:off x="16179800" y="10284651"/>
          <a:ext cx="8382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159550</xdr:rowOff>
    </xdr:from>
    <xdr:ext cx="762000" cy="259045"/>
    <xdr:sp macro="" textlink="">
      <xdr:nvSpPr>
        <xdr:cNvPr id="325" name="定員管理の状況平均値テキスト">
          <a:extLst>
            <a:ext uri="{FF2B5EF4-FFF2-40B4-BE49-F238E27FC236}">
              <a16:creationId xmlns:a16="http://schemas.microsoft.com/office/drawing/2014/main" xmlns="" id="{00000000-0008-0000-0300-000045010000}"/>
            </a:ext>
          </a:extLst>
        </xdr:cNvPr>
        <xdr:cNvSpPr txBox="1"/>
      </xdr:nvSpPr>
      <xdr:spPr>
        <a:xfrm>
          <a:off x="17106900" y="10275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16023</xdr:rowOff>
    </xdr:from>
    <xdr:to>
      <xdr:col>81</xdr:col>
      <xdr:colOff>95250</xdr:colOff>
      <xdr:row>60</xdr:row>
      <xdr:rowOff>117623</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69672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169101</xdr:rowOff>
    </xdr:from>
    <xdr:to>
      <xdr:col>77</xdr:col>
      <xdr:colOff>44450</xdr:colOff>
      <xdr:row>60</xdr:row>
      <xdr:rowOff>1270</xdr:rowOff>
    </xdr:to>
    <xdr:cxnSp macro="">
      <xdr:nvCxnSpPr>
        <xdr:cNvPr id="327" name="直線コネクタ 326">
          <a:extLst>
            <a:ext uri="{FF2B5EF4-FFF2-40B4-BE49-F238E27FC236}">
              <a16:creationId xmlns:a16="http://schemas.microsoft.com/office/drawing/2014/main" xmlns="" id="{00000000-0008-0000-0300-000047010000}"/>
            </a:ext>
          </a:extLst>
        </xdr:cNvPr>
        <xdr:cNvCxnSpPr/>
      </xdr:nvCxnSpPr>
      <xdr:spPr>
        <a:xfrm flipV="1">
          <a:off x="15290800" y="10284651"/>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65490</xdr:rowOff>
    </xdr:from>
    <xdr:to>
      <xdr:col>77</xdr:col>
      <xdr:colOff>95250</xdr:colOff>
      <xdr:row>60</xdr:row>
      <xdr:rowOff>167090</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6129000" y="1035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151867</xdr:rowOff>
    </xdr:from>
    <xdr:ext cx="7366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5798800" y="10438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1270</xdr:rowOff>
    </xdr:from>
    <xdr:to>
      <xdr:col>72</xdr:col>
      <xdr:colOff>203200</xdr:colOff>
      <xdr:row>60</xdr:row>
      <xdr:rowOff>3683</xdr:rowOff>
    </xdr:to>
    <xdr:cxnSp macro="">
      <xdr:nvCxnSpPr>
        <xdr:cNvPr id="330" name="直線コネクタ 329">
          <a:extLst>
            <a:ext uri="{FF2B5EF4-FFF2-40B4-BE49-F238E27FC236}">
              <a16:creationId xmlns:a16="http://schemas.microsoft.com/office/drawing/2014/main" xmlns="" id="{00000000-0008-0000-0300-00004A010000}"/>
            </a:ext>
          </a:extLst>
        </xdr:cNvPr>
        <xdr:cNvCxnSpPr/>
      </xdr:nvCxnSpPr>
      <xdr:spPr>
        <a:xfrm flipV="1">
          <a:off x="14401800" y="10288270"/>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62272</xdr:rowOff>
    </xdr:from>
    <xdr:to>
      <xdr:col>73</xdr:col>
      <xdr:colOff>44450</xdr:colOff>
      <xdr:row>60</xdr:row>
      <xdr:rowOff>163872</xdr:rowOff>
    </xdr:to>
    <xdr:sp macro="" textlink="">
      <xdr:nvSpPr>
        <xdr:cNvPr id="331" name="フローチャート: 判断 330">
          <a:extLst>
            <a:ext uri="{FF2B5EF4-FFF2-40B4-BE49-F238E27FC236}">
              <a16:creationId xmlns:a16="http://schemas.microsoft.com/office/drawing/2014/main" xmlns="" id="{00000000-0008-0000-0300-00004B010000}"/>
            </a:ext>
          </a:extLst>
        </xdr:cNvPr>
        <xdr:cNvSpPr/>
      </xdr:nvSpPr>
      <xdr:spPr>
        <a:xfrm>
          <a:off x="15240000" y="1034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148649</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4909800" y="1043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168296</xdr:rowOff>
    </xdr:from>
    <xdr:to>
      <xdr:col>68</xdr:col>
      <xdr:colOff>152400</xdr:colOff>
      <xdr:row>60</xdr:row>
      <xdr:rowOff>3683</xdr:rowOff>
    </xdr:to>
    <xdr:cxnSp macro="">
      <xdr:nvCxnSpPr>
        <xdr:cNvPr id="333" name="直線コネクタ 332">
          <a:extLst>
            <a:ext uri="{FF2B5EF4-FFF2-40B4-BE49-F238E27FC236}">
              <a16:creationId xmlns:a16="http://schemas.microsoft.com/office/drawing/2014/main" xmlns="" id="{00000000-0008-0000-0300-00004D010000}"/>
            </a:ext>
          </a:extLst>
        </xdr:cNvPr>
        <xdr:cNvCxnSpPr/>
      </xdr:nvCxnSpPr>
      <xdr:spPr>
        <a:xfrm>
          <a:off x="13512800" y="10283846"/>
          <a:ext cx="889000" cy="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57848</xdr:rowOff>
    </xdr:from>
    <xdr:to>
      <xdr:col>68</xdr:col>
      <xdr:colOff>203200</xdr:colOff>
      <xdr:row>60</xdr:row>
      <xdr:rowOff>159448</xdr:rowOff>
    </xdr:to>
    <xdr:sp macro="" textlink="">
      <xdr:nvSpPr>
        <xdr:cNvPr id="334" name="フローチャート: 判断 333">
          <a:extLst>
            <a:ext uri="{FF2B5EF4-FFF2-40B4-BE49-F238E27FC236}">
              <a16:creationId xmlns:a16="http://schemas.microsoft.com/office/drawing/2014/main" xmlns="" id="{00000000-0008-0000-0300-00004E010000}"/>
            </a:ext>
          </a:extLst>
        </xdr:cNvPr>
        <xdr:cNvSpPr/>
      </xdr:nvSpPr>
      <xdr:spPr>
        <a:xfrm>
          <a:off x="14351000" y="1034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144225</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4020800" y="1043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57446</xdr:rowOff>
    </xdr:from>
    <xdr:to>
      <xdr:col>64</xdr:col>
      <xdr:colOff>152400</xdr:colOff>
      <xdr:row>60</xdr:row>
      <xdr:rowOff>159046</xdr:rowOff>
    </xdr:to>
    <xdr:sp macro="" textlink="">
      <xdr:nvSpPr>
        <xdr:cNvPr id="336" name="フローチャート: 判断 335">
          <a:extLst>
            <a:ext uri="{FF2B5EF4-FFF2-40B4-BE49-F238E27FC236}">
              <a16:creationId xmlns:a16="http://schemas.microsoft.com/office/drawing/2014/main" xmlns="" id="{00000000-0008-0000-0300-000050010000}"/>
            </a:ext>
          </a:extLst>
        </xdr:cNvPr>
        <xdr:cNvSpPr/>
      </xdr:nvSpPr>
      <xdr:spPr>
        <a:xfrm>
          <a:off x="13462000" y="1034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143823</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3131800" y="1043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119909</xdr:rowOff>
    </xdr:from>
    <xdr:to>
      <xdr:col>81</xdr:col>
      <xdr:colOff>95250</xdr:colOff>
      <xdr:row>60</xdr:row>
      <xdr:rowOff>50059</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6967200" y="1023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41186</xdr:rowOff>
    </xdr:from>
    <xdr:ext cx="762000" cy="259045"/>
    <xdr:sp macro="" textlink="">
      <xdr:nvSpPr>
        <xdr:cNvPr id="344" name="定員管理の状況該当値テキスト">
          <a:extLst>
            <a:ext uri="{FF2B5EF4-FFF2-40B4-BE49-F238E27FC236}">
              <a16:creationId xmlns:a16="http://schemas.microsoft.com/office/drawing/2014/main" xmlns="" id="{00000000-0008-0000-0300-000058010000}"/>
            </a:ext>
          </a:extLst>
        </xdr:cNvPr>
        <xdr:cNvSpPr txBox="1"/>
      </xdr:nvSpPr>
      <xdr:spPr>
        <a:xfrm>
          <a:off x="17106900" y="10156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118301</xdr:rowOff>
    </xdr:from>
    <xdr:to>
      <xdr:col>77</xdr:col>
      <xdr:colOff>95250</xdr:colOff>
      <xdr:row>60</xdr:row>
      <xdr:rowOff>48451</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6129000" y="1023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58628</xdr:rowOff>
    </xdr:from>
    <xdr:ext cx="7366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5798800" y="1000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121920</xdr:rowOff>
    </xdr:from>
    <xdr:to>
      <xdr:col>73</xdr:col>
      <xdr:colOff>44450</xdr:colOff>
      <xdr:row>60</xdr:row>
      <xdr:rowOff>52070</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5240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62247</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4909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124333</xdr:rowOff>
    </xdr:from>
    <xdr:to>
      <xdr:col>68</xdr:col>
      <xdr:colOff>203200</xdr:colOff>
      <xdr:row>60</xdr:row>
      <xdr:rowOff>54483</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4351000" y="1023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64660</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4020800" y="1000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117496</xdr:rowOff>
    </xdr:from>
    <xdr:to>
      <xdr:col>64</xdr:col>
      <xdr:colOff>152400</xdr:colOff>
      <xdr:row>60</xdr:row>
      <xdr:rowOff>47646</xdr:rowOff>
    </xdr:to>
    <xdr:sp macro="" textlink="">
      <xdr:nvSpPr>
        <xdr:cNvPr id="351" name="楕円 350">
          <a:extLst>
            <a:ext uri="{FF2B5EF4-FFF2-40B4-BE49-F238E27FC236}">
              <a16:creationId xmlns:a16="http://schemas.microsoft.com/office/drawing/2014/main" xmlns="" id="{00000000-0008-0000-0300-00005F010000}"/>
            </a:ext>
          </a:extLst>
        </xdr:cNvPr>
        <xdr:cNvSpPr/>
      </xdr:nvSpPr>
      <xdr:spPr>
        <a:xfrm>
          <a:off x="13462000" y="1023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57823</xdr:rowOff>
    </xdr:from>
    <xdr:ext cx="762000" cy="259045"/>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3131800" y="1000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xmlns=""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xmlns=""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臨時財政対策債、義務教育施設等の整備事業、防災対策の財源として発行した市債の元金償還の開始に伴い、実質公債費比率は増加し、類似団体平均を上回る結果となった。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年度まで増加し、その後減少に転じるものの依然として高い水準で推移することから、引き続き、実施事業の選択を慎重に行い、市債発行額を抑制することで改善に努める。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xmlns=""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xmlns=""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94403</xdr:rowOff>
    </xdr:from>
    <xdr:to>
      <xdr:col>81</xdr:col>
      <xdr:colOff>44450</xdr:colOff>
      <xdr:row>45</xdr:row>
      <xdr:rowOff>162560</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flipV="1">
          <a:off x="17018000" y="6438053"/>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81" name="公債費負担の状況最小値テキスト">
          <a:extLst>
            <a:ext uri="{FF2B5EF4-FFF2-40B4-BE49-F238E27FC236}">
              <a16:creationId xmlns:a16="http://schemas.microsoft.com/office/drawing/2014/main" xmlns="" id="{00000000-0008-0000-0300-00007D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9330</xdr:rowOff>
    </xdr:from>
    <xdr:ext cx="762000" cy="259045"/>
    <xdr:sp macro="" textlink="">
      <xdr:nvSpPr>
        <xdr:cNvPr id="383" name="公債費負担の状況最大値テキスト">
          <a:extLst>
            <a:ext uri="{FF2B5EF4-FFF2-40B4-BE49-F238E27FC236}">
              <a16:creationId xmlns:a16="http://schemas.microsoft.com/office/drawing/2014/main" xmlns="" id="{00000000-0008-0000-0300-00007F010000}"/>
            </a:ext>
          </a:extLst>
        </xdr:cNvPr>
        <xdr:cNvSpPr txBox="1"/>
      </xdr:nvSpPr>
      <xdr:spPr>
        <a:xfrm>
          <a:off x="17106900" y="618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94403</xdr:rowOff>
    </xdr:from>
    <xdr:to>
      <xdr:col>81</xdr:col>
      <xdr:colOff>133350</xdr:colOff>
      <xdr:row>37</xdr:row>
      <xdr:rowOff>94403</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6929100" y="643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73660</xdr:rowOff>
    </xdr:from>
    <xdr:to>
      <xdr:col>81</xdr:col>
      <xdr:colOff>44450</xdr:colOff>
      <xdr:row>42</xdr:row>
      <xdr:rowOff>97790</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a:off x="16179800" y="72745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7214</xdr:rowOff>
    </xdr:from>
    <xdr:ext cx="762000" cy="259045"/>
    <xdr:sp macro="" textlink="">
      <xdr:nvSpPr>
        <xdr:cNvPr id="386" name="公債費負担の状況平均値テキスト">
          <a:extLst>
            <a:ext uri="{FF2B5EF4-FFF2-40B4-BE49-F238E27FC236}">
              <a16:creationId xmlns:a16="http://schemas.microsoft.com/office/drawing/2014/main" xmlns="" id="{00000000-0008-0000-0300-000082010000}"/>
            </a:ext>
          </a:extLst>
        </xdr:cNvPr>
        <xdr:cNvSpPr txBox="1"/>
      </xdr:nvSpPr>
      <xdr:spPr>
        <a:xfrm>
          <a:off x="17106900" y="7036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69672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41487</xdr:rowOff>
    </xdr:from>
    <xdr:to>
      <xdr:col>77</xdr:col>
      <xdr:colOff>44450</xdr:colOff>
      <xdr:row>42</xdr:row>
      <xdr:rowOff>73660</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a:off x="15290800" y="724238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71120</xdr:rowOff>
    </xdr:from>
    <xdr:to>
      <xdr:col>77</xdr:col>
      <xdr:colOff>95250</xdr:colOff>
      <xdr:row>43</xdr:row>
      <xdr:rowOff>1270</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6129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157497</xdr:rowOff>
    </xdr:from>
    <xdr:ext cx="7366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164677</xdr:rowOff>
    </xdr:from>
    <xdr:to>
      <xdr:col>72</xdr:col>
      <xdr:colOff>203200</xdr:colOff>
      <xdr:row>42</xdr:row>
      <xdr:rowOff>41487</xdr:rowOff>
    </xdr:to>
    <xdr:cxnSp macro="">
      <xdr:nvCxnSpPr>
        <xdr:cNvPr id="391" name="直線コネクタ 390">
          <a:extLst>
            <a:ext uri="{FF2B5EF4-FFF2-40B4-BE49-F238E27FC236}">
              <a16:creationId xmlns:a16="http://schemas.microsoft.com/office/drawing/2014/main" xmlns="" id="{00000000-0008-0000-0300-000087010000}"/>
            </a:ext>
          </a:extLst>
        </xdr:cNvPr>
        <xdr:cNvCxnSpPr/>
      </xdr:nvCxnSpPr>
      <xdr:spPr>
        <a:xfrm>
          <a:off x="14401800" y="719412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95250</xdr:rowOff>
    </xdr:from>
    <xdr:to>
      <xdr:col>73</xdr:col>
      <xdr:colOff>44450</xdr:colOff>
      <xdr:row>43</xdr:row>
      <xdr:rowOff>25400</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5240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10177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164677</xdr:rowOff>
    </xdr:from>
    <xdr:to>
      <xdr:col>68</xdr:col>
      <xdr:colOff>152400</xdr:colOff>
      <xdr:row>42</xdr:row>
      <xdr:rowOff>9313</xdr:rowOff>
    </xdr:to>
    <xdr:cxnSp macro="">
      <xdr:nvCxnSpPr>
        <xdr:cNvPr id="394" name="直線コネクタ 393">
          <a:extLst>
            <a:ext uri="{FF2B5EF4-FFF2-40B4-BE49-F238E27FC236}">
              <a16:creationId xmlns:a16="http://schemas.microsoft.com/office/drawing/2014/main" xmlns="" id="{00000000-0008-0000-0300-00008A010000}"/>
            </a:ext>
          </a:extLst>
        </xdr:cNvPr>
        <xdr:cNvCxnSpPr/>
      </xdr:nvCxnSpPr>
      <xdr:spPr>
        <a:xfrm flipV="1">
          <a:off x="13512800" y="71941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103294</xdr:rowOff>
    </xdr:from>
    <xdr:to>
      <xdr:col>68</xdr:col>
      <xdr:colOff>203200</xdr:colOff>
      <xdr:row>43</xdr:row>
      <xdr:rowOff>33444</xdr:rowOff>
    </xdr:to>
    <xdr:sp macro="" textlink="">
      <xdr:nvSpPr>
        <xdr:cNvPr id="395" name="フローチャート: 判断 394">
          <a:extLst>
            <a:ext uri="{FF2B5EF4-FFF2-40B4-BE49-F238E27FC236}">
              <a16:creationId xmlns:a16="http://schemas.microsoft.com/office/drawing/2014/main" xmlns="" id="{00000000-0008-0000-0300-00008B010000}"/>
            </a:ext>
          </a:extLst>
        </xdr:cNvPr>
        <xdr:cNvSpPr/>
      </xdr:nvSpPr>
      <xdr:spPr>
        <a:xfrm>
          <a:off x="14351000" y="730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18221</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4020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397" name="フローチャート: 判断 396">
          <a:extLst>
            <a:ext uri="{FF2B5EF4-FFF2-40B4-BE49-F238E27FC236}">
              <a16:creationId xmlns:a16="http://schemas.microsoft.com/office/drawing/2014/main" xmlns="" id="{00000000-0008-0000-0300-00008D010000}"/>
            </a:ext>
          </a:extLst>
        </xdr:cNvPr>
        <xdr:cNvSpPr/>
      </xdr:nvSpPr>
      <xdr:spPr>
        <a:xfrm>
          <a:off x="13462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34307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46990</xdr:rowOff>
    </xdr:from>
    <xdr:to>
      <xdr:col>81</xdr:col>
      <xdr:colOff>95250</xdr:colOff>
      <xdr:row>42</xdr:row>
      <xdr:rowOff>148590</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6967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19067</xdr:rowOff>
    </xdr:from>
    <xdr:ext cx="762000" cy="259045"/>
    <xdr:sp macro="" textlink="">
      <xdr:nvSpPr>
        <xdr:cNvPr id="405" name="公債費負担の状況該当値テキスト">
          <a:extLst>
            <a:ext uri="{FF2B5EF4-FFF2-40B4-BE49-F238E27FC236}">
              <a16:creationId xmlns:a16="http://schemas.microsoft.com/office/drawing/2014/main" xmlns="" id="{00000000-0008-0000-0300-000095010000}"/>
            </a:ext>
          </a:extLst>
        </xdr:cNvPr>
        <xdr:cNvSpPr txBox="1"/>
      </xdr:nvSpPr>
      <xdr:spPr>
        <a:xfrm>
          <a:off x="17106900" y="72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22860</xdr:rowOff>
    </xdr:from>
    <xdr:to>
      <xdr:col>77</xdr:col>
      <xdr:colOff>95250</xdr:colOff>
      <xdr:row>42</xdr:row>
      <xdr:rowOff>124460</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134637</xdr:rowOff>
    </xdr:from>
    <xdr:ext cx="7366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5798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162137</xdr:rowOff>
    </xdr:from>
    <xdr:to>
      <xdr:col>73</xdr:col>
      <xdr:colOff>44450</xdr:colOff>
      <xdr:row>42</xdr:row>
      <xdr:rowOff>92287</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5240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102464</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4909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113877</xdr:rowOff>
    </xdr:from>
    <xdr:to>
      <xdr:col>68</xdr:col>
      <xdr:colOff>203200</xdr:colOff>
      <xdr:row>42</xdr:row>
      <xdr:rowOff>44027</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4351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54204</xdr:rowOff>
    </xdr:from>
    <xdr:ext cx="7620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4020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412" name="楕円 411">
          <a:extLst>
            <a:ext uri="{FF2B5EF4-FFF2-40B4-BE49-F238E27FC236}">
              <a16:creationId xmlns:a16="http://schemas.microsoft.com/office/drawing/2014/main" xmlns="" id="{00000000-0008-0000-0300-00009C010000}"/>
            </a:ext>
          </a:extLst>
        </xdr:cNvPr>
        <xdr:cNvSpPr/>
      </xdr:nvSpPr>
      <xdr:spPr>
        <a:xfrm>
          <a:off x="13462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義務教育施設等の耐震改修事業や大網駅東土地区画整理事業等の大型事業の実施に伴い平成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年度から令和元年度まで市債現在高が増加し続けたことや、財源不足を基金の取崩しによって対応したことにより、令和元年度には将来負担比率が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86.1%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まで悪化したが、令和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年度の比率は、市債発行額の抑制による市債現在高の減少や基金取崩しの抑制（ふるさと納税、普通交付税の増加や支出の節減等による）により、大きく減少した。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今後も、市債発行額の抑制により市債現在高は大きく減少する見通しであることから、比率は減少すると見込まれる。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類似団体平均と比べると依然高い水準であることから、優先度と緊急性を考慮した事業の選択と集中に努め、市債発行の抑制、基金残高の増加を図る。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xmlns=""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xmlns=""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32089</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flipV="1">
          <a:off x="17018000" y="2370667"/>
          <a:ext cx="0" cy="1433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4166</xdr:rowOff>
    </xdr:from>
    <xdr:ext cx="762000" cy="259045"/>
    <xdr:sp macro="" textlink="">
      <xdr:nvSpPr>
        <xdr:cNvPr id="443" name="将来負担の状況最小値テキスト">
          <a:extLst>
            <a:ext uri="{FF2B5EF4-FFF2-40B4-BE49-F238E27FC236}">
              <a16:creationId xmlns:a16="http://schemas.microsoft.com/office/drawing/2014/main" xmlns="" id="{00000000-0008-0000-0300-0000BB010000}"/>
            </a:ext>
          </a:extLst>
        </xdr:cNvPr>
        <xdr:cNvSpPr txBox="1"/>
      </xdr:nvSpPr>
      <xdr:spPr>
        <a:xfrm>
          <a:off x="17106900" y="377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32089</xdr:rowOff>
    </xdr:from>
    <xdr:to>
      <xdr:col>81</xdr:col>
      <xdr:colOff>133350</xdr:colOff>
      <xdr:row>22</xdr:row>
      <xdr:rowOff>32089</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380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xmlns=""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xmlns=""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113284</xdr:rowOff>
    </xdr:from>
    <xdr:to>
      <xdr:col>81</xdr:col>
      <xdr:colOff>44450</xdr:colOff>
      <xdr:row>17</xdr:row>
      <xdr:rowOff>91440</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flipV="1">
          <a:off x="16179800" y="2856484"/>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121090</xdr:rowOff>
    </xdr:from>
    <xdr:ext cx="762000" cy="259045"/>
    <xdr:sp macro="" textlink="">
      <xdr:nvSpPr>
        <xdr:cNvPr id="448" name="将来負担の状況平均値テキスト">
          <a:extLst>
            <a:ext uri="{FF2B5EF4-FFF2-40B4-BE49-F238E27FC236}">
              <a16:creationId xmlns:a16="http://schemas.microsoft.com/office/drawing/2014/main" xmlns="" id="{00000000-0008-0000-0300-0000C0010000}"/>
            </a:ext>
          </a:extLst>
        </xdr:cNvPr>
        <xdr:cNvSpPr txBox="1"/>
      </xdr:nvSpPr>
      <xdr:spPr>
        <a:xfrm>
          <a:off x="17106900" y="234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104563</xdr:rowOff>
    </xdr:from>
    <xdr:to>
      <xdr:col>81</xdr:col>
      <xdr:colOff>95250</xdr:colOff>
      <xdr:row>15</xdr:row>
      <xdr:rowOff>34713</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6967200" y="25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91440</xdr:rowOff>
    </xdr:from>
    <xdr:to>
      <xdr:col>77</xdr:col>
      <xdr:colOff>44450</xdr:colOff>
      <xdr:row>17</xdr:row>
      <xdr:rowOff>148548</xdr:rowOff>
    </xdr:to>
    <xdr:cxnSp macro="">
      <xdr:nvCxnSpPr>
        <xdr:cNvPr id="450" name="直線コネクタ 449">
          <a:extLst>
            <a:ext uri="{FF2B5EF4-FFF2-40B4-BE49-F238E27FC236}">
              <a16:creationId xmlns:a16="http://schemas.microsoft.com/office/drawing/2014/main" xmlns="" id="{00000000-0008-0000-0300-0000C2010000}"/>
            </a:ext>
          </a:extLst>
        </xdr:cNvPr>
        <xdr:cNvCxnSpPr/>
      </xdr:nvCxnSpPr>
      <xdr:spPr>
        <a:xfrm flipV="1">
          <a:off x="15290800" y="3006090"/>
          <a:ext cx="889000" cy="5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81915</xdr:rowOff>
    </xdr:from>
    <xdr:to>
      <xdr:col>77</xdr:col>
      <xdr:colOff>95250</xdr:colOff>
      <xdr:row>16</xdr:row>
      <xdr:rowOff>12065</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6129000" y="265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22242</xdr:rowOff>
    </xdr:from>
    <xdr:ext cx="7366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5798800" y="242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98679</xdr:rowOff>
    </xdr:from>
    <xdr:to>
      <xdr:col>72</xdr:col>
      <xdr:colOff>203200</xdr:colOff>
      <xdr:row>17</xdr:row>
      <xdr:rowOff>148548</xdr:rowOff>
    </xdr:to>
    <xdr:cxnSp macro="">
      <xdr:nvCxnSpPr>
        <xdr:cNvPr id="453" name="直線コネクタ 452">
          <a:extLst>
            <a:ext uri="{FF2B5EF4-FFF2-40B4-BE49-F238E27FC236}">
              <a16:creationId xmlns:a16="http://schemas.microsoft.com/office/drawing/2014/main" xmlns="" id="{00000000-0008-0000-0300-0000C5010000}"/>
            </a:ext>
          </a:extLst>
        </xdr:cNvPr>
        <xdr:cNvCxnSpPr/>
      </xdr:nvCxnSpPr>
      <xdr:spPr>
        <a:xfrm>
          <a:off x="14401800" y="3013329"/>
          <a:ext cx="8890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143044</xdr:rowOff>
    </xdr:from>
    <xdr:to>
      <xdr:col>73</xdr:col>
      <xdr:colOff>44450</xdr:colOff>
      <xdr:row>16</xdr:row>
      <xdr:rowOff>73194</xdr:rowOff>
    </xdr:to>
    <xdr:sp macro="" textlink="">
      <xdr:nvSpPr>
        <xdr:cNvPr id="454" name="フローチャート: 判断 453">
          <a:extLst>
            <a:ext uri="{FF2B5EF4-FFF2-40B4-BE49-F238E27FC236}">
              <a16:creationId xmlns:a16="http://schemas.microsoft.com/office/drawing/2014/main" xmlns="" id="{00000000-0008-0000-0300-0000C6010000}"/>
            </a:ext>
          </a:extLst>
        </xdr:cNvPr>
        <xdr:cNvSpPr/>
      </xdr:nvSpPr>
      <xdr:spPr>
        <a:xfrm>
          <a:off x="15240000" y="271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83371</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4909800" y="248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50419</xdr:rowOff>
    </xdr:from>
    <xdr:to>
      <xdr:col>68</xdr:col>
      <xdr:colOff>152400</xdr:colOff>
      <xdr:row>17</xdr:row>
      <xdr:rowOff>98679</xdr:rowOff>
    </xdr:to>
    <xdr:cxnSp macro="">
      <xdr:nvCxnSpPr>
        <xdr:cNvPr id="456" name="直線コネクタ 455">
          <a:extLst>
            <a:ext uri="{FF2B5EF4-FFF2-40B4-BE49-F238E27FC236}">
              <a16:creationId xmlns:a16="http://schemas.microsoft.com/office/drawing/2014/main" xmlns="" id="{00000000-0008-0000-0300-0000C8010000}"/>
            </a:ext>
          </a:extLst>
        </xdr:cNvPr>
        <xdr:cNvCxnSpPr/>
      </xdr:nvCxnSpPr>
      <xdr:spPr>
        <a:xfrm>
          <a:off x="13512800" y="296506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134197</xdr:rowOff>
    </xdr:from>
    <xdr:to>
      <xdr:col>68</xdr:col>
      <xdr:colOff>203200</xdr:colOff>
      <xdr:row>16</xdr:row>
      <xdr:rowOff>64347</xdr:rowOff>
    </xdr:to>
    <xdr:sp macro="" textlink="">
      <xdr:nvSpPr>
        <xdr:cNvPr id="457" name="フローチャート: 判断 456">
          <a:extLst>
            <a:ext uri="{FF2B5EF4-FFF2-40B4-BE49-F238E27FC236}">
              <a16:creationId xmlns:a16="http://schemas.microsoft.com/office/drawing/2014/main" xmlns="" id="{00000000-0008-0000-0300-0000C9010000}"/>
            </a:ext>
          </a:extLst>
        </xdr:cNvPr>
        <xdr:cNvSpPr/>
      </xdr:nvSpPr>
      <xdr:spPr>
        <a:xfrm>
          <a:off x="14351000" y="270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74524</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4020800" y="247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6181</xdr:rowOff>
    </xdr:from>
    <xdr:to>
      <xdr:col>64</xdr:col>
      <xdr:colOff>152400</xdr:colOff>
      <xdr:row>16</xdr:row>
      <xdr:rowOff>107781</xdr:rowOff>
    </xdr:to>
    <xdr:sp macro="" textlink="">
      <xdr:nvSpPr>
        <xdr:cNvPr id="459" name="フローチャート: 判断 458">
          <a:extLst>
            <a:ext uri="{FF2B5EF4-FFF2-40B4-BE49-F238E27FC236}">
              <a16:creationId xmlns:a16="http://schemas.microsoft.com/office/drawing/2014/main" xmlns="" id="{00000000-0008-0000-0300-0000CB010000}"/>
            </a:ext>
          </a:extLst>
        </xdr:cNvPr>
        <xdr:cNvSpPr/>
      </xdr:nvSpPr>
      <xdr:spPr>
        <a:xfrm>
          <a:off x="13462000" y="274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117958</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3131800" y="251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62484</xdr:rowOff>
    </xdr:from>
    <xdr:to>
      <xdr:col>81</xdr:col>
      <xdr:colOff>95250</xdr:colOff>
      <xdr:row>16</xdr:row>
      <xdr:rowOff>164084</xdr:rowOff>
    </xdr:to>
    <xdr:sp macro="" textlink="">
      <xdr:nvSpPr>
        <xdr:cNvPr id="466" name="楕円 465">
          <a:extLst>
            <a:ext uri="{FF2B5EF4-FFF2-40B4-BE49-F238E27FC236}">
              <a16:creationId xmlns:a16="http://schemas.microsoft.com/office/drawing/2014/main" xmlns="" id="{00000000-0008-0000-0300-0000D2010000}"/>
            </a:ext>
          </a:extLst>
        </xdr:cNvPr>
        <xdr:cNvSpPr/>
      </xdr:nvSpPr>
      <xdr:spPr>
        <a:xfrm>
          <a:off x="169672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34561</xdr:rowOff>
    </xdr:from>
    <xdr:ext cx="762000" cy="259045"/>
    <xdr:sp macro="" textlink="">
      <xdr:nvSpPr>
        <xdr:cNvPr id="467" name="将来負担の状況該当値テキスト">
          <a:extLst>
            <a:ext uri="{FF2B5EF4-FFF2-40B4-BE49-F238E27FC236}">
              <a16:creationId xmlns:a16="http://schemas.microsoft.com/office/drawing/2014/main" xmlns="" id="{00000000-0008-0000-0300-0000D3010000}"/>
            </a:ext>
          </a:extLst>
        </xdr:cNvPr>
        <xdr:cNvSpPr txBox="1"/>
      </xdr:nvSpPr>
      <xdr:spPr>
        <a:xfrm>
          <a:off x="17106900" y="277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40640</xdr:rowOff>
    </xdr:from>
    <xdr:to>
      <xdr:col>77</xdr:col>
      <xdr:colOff>95250</xdr:colOff>
      <xdr:row>17</xdr:row>
      <xdr:rowOff>142240</xdr:rowOff>
    </xdr:to>
    <xdr:sp macro="" textlink="">
      <xdr:nvSpPr>
        <xdr:cNvPr id="468" name="楕円 467">
          <a:extLst>
            <a:ext uri="{FF2B5EF4-FFF2-40B4-BE49-F238E27FC236}">
              <a16:creationId xmlns:a16="http://schemas.microsoft.com/office/drawing/2014/main" xmlns="" id="{00000000-0008-0000-0300-0000D4010000}"/>
            </a:ext>
          </a:extLst>
        </xdr:cNvPr>
        <xdr:cNvSpPr/>
      </xdr:nvSpPr>
      <xdr:spPr>
        <a:xfrm>
          <a:off x="16129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127017</xdr:rowOff>
    </xdr:from>
    <xdr:ext cx="7366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5798800" y="304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97748</xdr:rowOff>
    </xdr:from>
    <xdr:to>
      <xdr:col>73</xdr:col>
      <xdr:colOff>44450</xdr:colOff>
      <xdr:row>18</xdr:row>
      <xdr:rowOff>27898</xdr:rowOff>
    </xdr:to>
    <xdr:sp macro="" textlink="">
      <xdr:nvSpPr>
        <xdr:cNvPr id="470" name="楕円 469">
          <a:extLst>
            <a:ext uri="{FF2B5EF4-FFF2-40B4-BE49-F238E27FC236}">
              <a16:creationId xmlns:a16="http://schemas.microsoft.com/office/drawing/2014/main" xmlns="" id="{00000000-0008-0000-0300-0000D6010000}"/>
            </a:ext>
          </a:extLst>
        </xdr:cNvPr>
        <xdr:cNvSpPr/>
      </xdr:nvSpPr>
      <xdr:spPr>
        <a:xfrm>
          <a:off x="15240000" y="301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12675</xdr:rowOff>
    </xdr:from>
    <xdr:ext cx="762000" cy="259045"/>
    <xdr:sp macro="" textlink="">
      <xdr:nvSpPr>
        <xdr:cNvPr id="471" name="テキスト ボックス 470">
          <a:extLst>
            <a:ext uri="{FF2B5EF4-FFF2-40B4-BE49-F238E27FC236}">
              <a16:creationId xmlns:a16="http://schemas.microsoft.com/office/drawing/2014/main" xmlns="" id="{00000000-0008-0000-0300-0000D7010000}"/>
            </a:ext>
          </a:extLst>
        </xdr:cNvPr>
        <xdr:cNvSpPr txBox="1"/>
      </xdr:nvSpPr>
      <xdr:spPr>
        <a:xfrm>
          <a:off x="14909800" y="309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47879</xdr:rowOff>
    </xdr:from>
    <xdr:to>
      <xdr:col>68</xdr:col>
      <xdr:colOff>203200</xdr:colOff>
      <xdr:row>17</xdr:row>
      <xdr:rowOff>149479</xdr:rowOff>
    </xdr:to>
    <xdr:sp macro="" textlink="">
      <xdr:nvSpPr>
        <xdr:cNvPr id="472" name="楕円 471">
          <a:extLst>
            <a:ext uri="{FF2B5EF4-FFF2-40B4-BE49-F238E27FC236}">
              <a16:creationId xmlns:a16="http://schemas.microsoft.com/office/drawing/2014/main" xmlns="" id="{00000000-0008-0000-0300-0000D8010000}"/>
            </a:ext>
          </a:extLst>
        </xdr:cNvPr>
        <xdr:cNvSpPr/>
      </xdr:nvSpPr>
      <xdr:spPr>
        <a:xfrm>
          <a:off x="14351000" y="29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134256</xdr:rowOff>
    </xdr:from>
    <xdr:ext cx="762000" cy="259045"/>
    <xdr:sp macro="" textlink="">
      <xdr:nvSpPr>
        <xdr:cNvPr id="473" name="テキスト ボックス 472">
          <a:extLst>
            <a:ext uri="{FF2B5EF4-FFF2-40B4-BE49-F238E27FC236}">
              <a16:creationId xmlns:a16="http://schemas.microsoft.com/office/drawing/2014/main" xmlns="" id="{00000000-0008-0000-0300-0000D9010000}"/>
            </a:ext>
          </a:extLst>
        </xdr:cNvPr>
        <xdr:cNvSpPr txBox="1"/>
      </xdr:nvSpPr>
      <xdr:spPr>
        <a:xfrm>
          <a:off x="14020800" y="304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171069</xdr:rowOff>
    </xdr:from>
    <xdr:to>
      <xdr:col>64</xdr:col>
      <xdr:colOff>152400</xdr:colOff>
      <xdr:row>17</xdr:row>
      <xdr:rowOff>101219</xdr:rowOff>
    </xdr:to>
    <xdr:sp macro="" textlink="">
      <xdr:nvSpPr>
        <xdr:cNvPr id="474" name="楕円 473">
          <a:extLst>
            <a:ext uri="{FF2B5EF4-FFF2-40B4-BE49-F238E27FC236}">
              <a16:creationId xmlns:a16="http://schemas.microsoft.com/office/drawing/2014/main" xmlns="" id="{00000000-0008-0000-0300-0000DA010000}"/>
            </a:ext>
          </a:extLst>
        </xdr:cNvPr>
        <xdr:cNvSpPr/>
      </xdr:nvSpPr>
      <xdr:spPr>
        <a:xfrm>
          <a:off x="13462000" y="291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85996</xdr:rowOff>
    </xdr:from>
    <xdr:ext cx="762000" cy="259045"/>
    <xdr:sp macro="" textlink="">
      <xdr:nvSpPr>
        <xdr:cNvPr id="475" name="テキスト ボックス 474">
          <a:extLst>
            <a:ext uri="{FF2B5EF4-FFF2-40B4-BE49-F238E27FC236}">
              <a16:creationId xmlns:a16="http://schemas.microsoft.com/office/drawing/2014/main" xmlns="" id="{00000000-0008-0000-0300-0000DB010000}"/>
            </a:ext>
          </a:extLst>
        </xdr:cNvPr>
        <xdr:cNvSpPr txBox="1"/>
      </xdr:nvSpPr>
      <xdr:spPr>
        <a:xfrm>
          <a:off x="13131800" y="30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千葉県大網白里市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48,679
48,017
58.08
17,887,291
16,947,118
882,713
10,643,691
15,615,683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人件費に係る経常収支比率は、依然として類似団体平均を上回っていることから、人事行政の更なる適正化に努める。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117856</xdr:rowOff>
    </xdr:from>
    <xdr:to>
      <xdr:col>24</xdr:col>
      <xdr:colOff>25400</xdr:colOff>
      <xdr:row>40</xdr:row>
      <xdr:rowOff>17272</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94715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160799</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17272</xdr:rowOff>
    </xdr:from>
    <xdr:to>
      <xdr:col>24</xdr:col>
      <xdr:colOff>114300</xdr:colOff>
      <xdr:row>40</xdr:row>
      <xdr:rowOff>17272</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32783</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117856</xdr:rowOff>
    </xdr:from>
    <xdr:to>
      <xdr:col>24</xdr:col>
      <xdr:colOff>114300</xdr:colOff>
      <xdr:row>34</xdr:row>
      <xdr:rowOff>117856</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170434</xdr:rowOff>
    </xdr:from>
    <xdr:to>
      <xdr:col>24</xdr:col>
      <xdr:colOff>25400</xdr:colOff>
      <xdr:row>38</xdr:row>
      <xdr:rowOff>76708</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flipV="1">
          <a:off x="3987800" y="651408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49276</xdr:rowOff>
    </xdr:from>
    <xdr:to>
      <xdr:col>19</xdr:col>
      <xdr:colOff>187325</xdr:colOff>
      <xdr:row>38</xdr:row>
      <xdr:rowOff>76708</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65643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162831</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40132</xdr:rowOff>
    </xdr:from>
    <xdr:to>
      <xdr:col>15</xdr:col>
      <xdr:colOff>98425</xdr:colOff>
      <xdr:row>38</xdr:row>
      <xdr:rowOff>49276</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5552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98823</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170434</xdr:rowOff>
    </xdr:from>
    <xdr:to>
      <xdr:col>11</xdr:col>
      <xdr:colOff>9525</xdr:colOff>
      <xdr:row>38</xdr:row>
      <xdr:rowOff>40132</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5140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103395</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119634</xdr:rowOff>
    </xdr:from>
    <xdr:to>
      <xdr:col>24</xdr:col>
      <xdr:colOff>76200</xdr:colOff>
      <xdr:row>38</xdr:row>
      <xdr:rowOff>49785</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91711</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25908</xdr:rowOff>
    </xdr:from>
    <xdr:to>
      <xdr:col>20</xdr:col>
      <xdr:colOff>38100</xdr:colOff>
      <xdr:row>38</xdr:row>
      <xdr:rowOff>127508</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112285</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627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169926</xdr:rowOff>
    </xdr:from>
    <xdr:to>
      <xdr:col>15</xdr:col>
      <xdr:colOff>149225</xdr:colOff>
      <xdr:row>38</xdr:row>
      <xdr:rowOff>100076</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84853</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160782</xdr:rowOff>
    </xdr:from>
    <xdr:to>
      <xdr:col>11</xdr:col>
      <xdr:colOff>60325</xdr:colOff>
      <xdr:row>38</xdr:row>
      <xdr:rowOff>90932</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75709</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119634</xdr:rowOff>
    </xdr:from>
    <xdr:to>
      <xdr:col>6</xdr:col>
      <xdr:colOff>171450</xdr:colOff>
      <xdr:row>38</xdr:row>
      <xdr:rowOff>49785</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34561</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ごみ処理や常備消防等を一部事務組合で共同処理していることから、一部事務組合への負担金のうち、物件費に相当する経費についても、補助費等に分類されていることが、類似団体平均を下回っている主な要因として考えられる。今後も、行財政改革の取組み強化により、物件費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xmlns=""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20</xdr:row>
      <xdr:rowOff>96520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flipV="1">
          <a:off x="16510000" y="22682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68597</xdr:rowOff>
    </xdr:from>
    <xdr:ext cx="762000" cy="259045"/>
    <xdr:sp macro="" textlink="">
      <xdr:nvSpPr>
        <xdr:cNvPr id="121" name="物件費最小値テキスト">
          <a:extLst>
            <a:ext uri="{FF2B5EF4-FFF2-40B4-BE49-F238E27FC236}">
              <a16:creationId xmlns:a16="http://schemas.microsoft.com/office/drawing/2014/main" xmlns="" id="{00000000-0008-0000-0400-000079000000}"/>
            </a:ext>
          </a:extLst>
        </xdr:cNvPr>
        <xdr:cNvSpPr txBox="1"/>
      </xdr:nvSpPr>
      <xdr:spPr>
        <a:xfrm>
          <a:off x="16598900" y="349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96520</xdr:rowOff>
    </xdr:from>
    <xdr:to>
      <xdr:col>82</xdr:col>
      <xdr:colOff>196850</xdr:colOff>
      <xdr:row>20</xdr:row>
      <xdr:rowOff>96520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352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3" name="物件費最大値テキスト">
          <a:extLst>
            <a:ext uri="{FF2B5EF4-FFF2-40B4-BE49-F238E27FC236}">
              <a16:creationId xmlns:a16="http://schemas.microsoft.com/office/drawing/2014/main" xmlns="" id="{00000000-0008-0000-0400-00007B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16510</xdr:rowOff>
    </xdr:from>
    <xdr:to>
      <xdr:col>82</xdr:col>
      <xdr:colOff>107950</xdr:colOff>
      <xdr:row>15</xdr:row>
      <xdr:rowOff>100330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flipV="1">
          <a:off x="15671800" y="25882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128287</xdr:rowOff>
    </xdr:from>
    <xdr:ext cx="762000" cy="259045"/>
    <xdr:sp macro="" textlink="">
      <xdr:nvSpPr>
        <xdr:cNvPr id="126" name="物件費平均値テキスト">
          <a:extLst>
            <a:ext uri="{FF2B5EF4-FFF2-40B4-BE49-F238E27FC236}">
              <a16:creationId xmlns:a16="http://schemas.microsoft.com/office/drawing/2014/main" xmlns="" id="{00000000-0008-0000-0400-00007E000000}"/>
            </a:ext>
          </a:extLst>
        </xdr:cNvPr>
        <xdr:cNvSpPr txBox="1"/>
      </xdr:nvSpPr>
      <xdr:spPr>
        <a:xfrm>
          <a:off x="16598900" y="270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64592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85090</xdr:rowOff>
    </xdr:from>
    <xdr:to>
      <xdr:col>78</xdr:col>
      <xdr:colOff>69850</xdr:colOff>
      <xdr:row>15</xdr:row>
      <xdr:rowOff>100330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4782800" y="2656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109237</xdr:rowOff>
    </xdr:from>
    <xdr:ext cx="7366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85090</xdr:rowOff>
    </xdr:from>
    <xdr:to>
      <xdr:col>73</xdr:col>
      <xdr:colOff>180975</xdr:colOff>
      <xdr:row>15</xdr:row>
      <xdr:rowOff>100330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flipV="1">
          <a:off x="13893800" y="2656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21607</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85090</xdr:rowOff>
    </xdr:from>
    <xdr:to>
      <xdr:col>69</xdr:col>
      <xdr:colOff>92075</xdr:colOff>
      <xdr:row>15</xdr:row>
      <xdr:rowOff>100330</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a:off x="13004800" y="2656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83820</xdr:rowOff>
    </xdr:from>
    <xdr:to>
      <xdr:col>69</xdr:col>
      <xdr:colOff>142875</xdr:colOff>
      <xdr:row>17</xdr:row>
      <xdr:rowOff>13970</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3843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170197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3512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68580</xdr:rowOff>
    </xdr:from>
    <xdr:to>
      <xdr:col>65</xdr:col>
      <xdr:colOff>53975</xdr:colOff>
      <xdr:row>16</xdr:row>
      <xdr:rowOff>170180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2954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154957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2623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137160</xdr:rowOff>
    </xdr:from>
    <xdr:to>
      <xdr:col>82</xdr:col>
      <xdr:colOff>158750</xdr:colOff>
      <xdr:row>15</xdr:row>
      <xdr:rowOff>67310</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64592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153687</xdr:rowOff>
    </xdr:from>
    <xdr:ext cx="762000" cy="259045"/>
    <xdr:sp macro="" textlink="">
      <xdr:nvSpPr>
        <xdr:cNvPr id="145" name="物件費該当値テキスト">
          <a:extLst>
            <a:ext uri="{FF2B5EF4-FFF2-40B4-BE49-F238E27FC236}">
              <a16:creationId xmlns:a16="http://schemas.microsoft.com/office/drawing/2014/main" xmlns="" id="{00000000-0008-0000-0400-000091000000}"/>
            </a:ext>
          </a:extLst>
        </xdr:cNvPr>
        <xdr:cNvSpPr txBox="1"/>
      </xdr:nvSpPr>
      <xdr:spPr>
        <a:xfrm>
          <a:off x="165989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49530</xdr:rowOff>
    </xdr:from>
    <xdr:to>
      <xdr:col>78</xdr:col>
      <xdr:colOff>120650</xdr:colOff>
      <xdr:row>15</xdr:row>
      <xdr:rowOff>151130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5621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161307</xdr:rowOff>
    </xdr:from>
    <xdr:ext cx="7366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5290800" y="239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34290</xdr:rowOff>
    </xdr:from>
    <xdr:to>
      <xdr:col>74</xdr:col>
      <xdr:colOff>31750</xdr:colOff>
      <xdr:row>15</xdr:row>
      <xdr:rowOff>135890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4732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146067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401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49530</xdr:rowOff>
    </xdr:from>
    <xdr:to>
      <xdr:col>69</xdr:col>
      <xdr:colOff>142875</xdr:colOff>
      <xdr:row>15</xdr:row>
      <xdr:rowOff>151130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3843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2954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146067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2623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障害者福祉サービス費の増加が主な要因となり、依然として類似団体平均を上回っている。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今後、財政の健全性を確保するため、資格審査や給付の適正化等に努める。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xmlns=""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41275</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4826000" y="913765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13352</xdr:rowOff>
    </xdr:from>
    <xdr:ext cx="762000" cy="259045"/>
    <xdr:sp macro="" textlink="">
      <xdr:nvSpPr>
        <xdr:cNvPr id="186" name="扶助費最小値テキスト">
          <a:extLst>
            <a:ext uri="{FF2B5EF4-FFF2-40B4-BE49-F238E27FC236}">
              <a16:creationId xmlns:a16="http://schemas.microsoft.com/office/drawing/2014/main" xmlns="" id="{00000000-0008-0000-0400-0000BA000000}"/>
            </a:ext>
          </a:extLst>
        </xdr:cNvPr>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41275</xdr:rowOff>
    </xdr:from>
    <xdr:to>
      <xdr:col>24</xdr:col>
      <xdr:colOff>114300</xdr:colOff>
      <xdr:row>61</xdr:row>
      <xdr:rowOff>41275</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a:extLst>
            <a:ext uri="{FF2B5EF4-FFF2-40B4-BE49-F238E27FC236}">
              <a16:creationId xmlns:a16="http://schemas.microsoft.com/office/drawing/2014/main" xmlns="" id="{00000000-0008-0000-0400-0000BC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22225</xdr:rowOff>
    </xdr:from>
    <xdr:to>
      <xdr:col>24</xdr:col>
      <xdr:colOff>25400</xdr:colOff>
      <xdr:row>56</xdr:row>
      <xdr:rowOff>69850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flipV="1">
          <a:off x="3987800" y="962342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140352</xdr:rowOff>
    </xdr:from>
    <xdr:ext cx="762000" cy="259045"/>
    <xdr:sp macro="" textlink="">
      <xdr:nvSpPr>
        <xdr:cNvPr id="191" name="扶助費平均値テキスト">
          <a:extLst>
            <a:ext uri="{FF2B5EF4-FFF2-40B4-BE49-F238E27FC236}">
              <a16:creationId xmlns:a16="http://schemas.microsoft.com/office/drawing/2014/main" xmlns="" id="{00000000-0008-0000-0400-0000BF000000}"/>
            </a:ext>
          </a:extLst>
        </xdr:cNvPr>
        <xdr:cNvSpPr txBox="1"/>
      </xdr:nvSpPr>
      <xdr:spPr>
        <a:xfrm>
          <a:off x="4914900" y="9398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123825</xdr:rowOff>
    </xdr:from>
    <xdr:to>
      <xdr:col>24</xdr:col>
      <xdr:colOff>76200</xdr:colOff>
      <xdr:row>56</xdr:row>
      <xdr:rowOff>53975</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47752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69850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3098800" y="9652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56</xdr:row>
      <xdr:rowOff>88900</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flipV="1">
          <a:off x="2209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123825</xdr:rowOff>
    </xdr:from>
    <xdr:to>
      <xdr:col>15</xdr:col>
      <xdr:colOff>149225</xdr:colOff>
      <xdr:row>56</xdr:row>
      <xdr:rowOff>53975</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30480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64152</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2717800" y="932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165100</xdr:rowOff>
    </xdr:to>
    <xdr:cxnSp macro="">
      <xdr:nvCxnSpPr>
        <xdr:cNvPr id="199" name="直線コネクタ 198">
          <a:extLst>
            <a:ext uri="{FF2B5EF4-FFF2-40B4-BE49-F238E27FC236}">
              <a16:creationId xmlns:a16="http://schemas.microsoft.com/office/drawing/2014/main" xmlns="" id="{00000000-0008-0000-0400-0000C7000000}"/>
            </a:ext>
          </a:extLst>
        </xdr:cNvPr>
        <xdr:cNvCxnSpPr/>
      </xdr:nvCxnSpPr>
      <xdr:spPr>
        <a:xfrm flipV="1">
          <a:off x="1320800" y="969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85725</xdr:rowOff>
    </xdr:from>
    <xdr:to>
      <xdr:col>11</xdr:col>
      <xdr:colOff>60325</xdr:colOff>
      <xdr:row>56</xdr:row>
      <xdr:rowOff>15875</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21590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26052</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828800" y="928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142875</xdr:rowOff>
    </xdr:from>
    <xdr:to>
      <xdr:col>24</xdr:col>
      <xdr:colOff>76200</xdr:colOff>
      <xdr:row>56</xdr:row>
      <xdr:rowOff>73025</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4775200" y="957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114952</xdr:rowOff>
    </xdr:from>
    <xdr:ext cx="762000" cy="259045"/>
    <xdr:sp macro="" textlink="">
      <xdr:nvSpPr>
        <xdr:cNvPr id="210" name="扶助費該当値テキスト">
          <a:extLst>
            <a:ext uri="{FF2B5EF4-FFF2-40B4-BE49-F238E27FC236}">
              <a16:creationId xmlns:a16="http://schemas.microsoft.com/office/drawing/2014/main" xmlns="" id="{00000000-0008-0000-0400-0000D2000000}"/>
            </a:ext>
          </a:extLst>
        </xdr:cNvPr>
        <xdr:cNvSpPr txBox="1"/>
      </xdr:nvSpPr>
      <xdr:spPr>
        <a:xfrm>
          <a:off x="4914900" y="954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19050</xdr:rowOff>
    </xdr:from>
    <xdr:to>
      <xdr:col>20</xdr:col>
      <xdr:colOff>38100</xdr:colOff>
      <xdr:row>56</xdr:row>
      <xdr:rowOff>120650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特別会計や公営企業への繰出金等の影響により、全国平均、千葉県平均、類似団体平均のいずれも上回っている。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経常経費の削減に努めるとともに、徴収体制の強化などによる一般財源の増加に努める。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xmlns=""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113393</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flipV="1">
          <a:off x="16510000" y="8938985"/>
          <a:ext cx="0" cy="163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85470</xdr:rowOff>
    </xdr:from>
    <xdr:ext cx="762000" cy="259045"/>
    <xdr:sp macro="" textlink="">
      <xdr:nvSpPr>
        <xdr:cNvPr id="249" name="その他最小値テキスト">
          <a:extLst>
            <a:ext uri="{FF2B5EF4-FFF2-40B4-BE49-F238E27FC236}">
              <a16:creationId xmlns:a16="http://schemas.microsoft.com/office/drawing/2014/main" xmlns="" id="{00000000-0008-0000-0400-0000F9000000}"/>
            </a:ext>
          </a:extLst>
        </xdr:cNvPr>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113393</xdr:rowOff>
    </xdr:from>
    <xdr:to>
      <xdr:col>82</xdr:col>
      <xdr:colOff>196850</xdr:colOff>
      <xdr:row>61</xdr:row>
      <xdr:rowOff>113393</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51" name="その他最大値テキスト">
          <a:extLst>
            <a:ext uri="{FF2B5EF4-FFF2-40B4-BE49-F238E27FC236}">
              <a16:creationId xmlns:a16="http://schemas.microsoft.com/office/drawing/2014/main" xmlns="" id="{00000000-0008-0000-0400-0000FB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29028</xdr:rowOff>
    </xdr:from>
    <xdr:to>
      <xdr:col>82</xdr:col>
      <xdr:colOff>107950</xdr:colOff>
      <xdr:row>58</xdr:row>
      <xdr:rowOff>50800</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a:off x="15671800" y="99731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119942</xdr:rowOff>
    </xdr:from>
    <xdr:ext cx="762000" cy="259045"/>
    <xdr:sp macro="" textlink="">
      <xdr:nvSpPr>
        <xdr:cNvPr id="254" name="その他平均値テキスト">
          <a:extLst>
            <a:ext uri="{FF2B5EF4-FFF2-40B4-BE49-F238E27FC236}">
              <a16:creationId xmlns:a16="http://schemas.microsoft.com/office/drawing/2014/main" xmlns="" id="{00000000-0008-0000-0400-0000FE000000}"/>
            </a:ext>
          </a:extLst>
        </xdr:cNvPr>
        <xdr:cNvSpPr txBox="1"/>
      </xdr:nvSpPr>
      <xdr:spPr>
        <a:xfrm>
          <a:off x="16598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103415</xdr:rowOff>
    </xdr:from>
    <xdr:to>
      <xdr:col>82</xdr:col>
      <xdr:colOff>158750</xdr:colOff>
      <xdr:row>57</xdr:row>
      <xdr:rowOff>33565</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6459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29028</xdr:rowOff>
    </xdr:from>
    <xdr:to>
      <xdr:col>78</xdr:col>
      <xdr:colOff>69850</xdr:colOff>
      <xdr:row>60</xdr:row>
      <xdr:rowOff>154215</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flipV="1">
          <a:off x="14782800" y="9973128"/>
          <a:ext cx="889000" cy="46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157843</xdr:rowOff>
    </xdr:from>
    <xdr:to>
      <xdr:col>78</xdr:col>
      <xdr:colOff>120650</xdr:colOff>
      <xdr:row>57</xdr:row>
      <xdr:rowOff>87993</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98170</xdr:rowOff>
    </xdr:from>
    <xdr:ext cx="7366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5290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143328</xdr:rowOff>
    </xdr:from>
    <xdr:to>
      <xdr:col>73</xdr:col>
      <xdr:colOff>180975</xdr:colOff>
      <xdr:row>60</xdr:row>
      <xdr:rowOff>154215</xdr:rowOff>
    </xdr:to>
    <xdr:cxnSp macro="">
      <xdr:nvCxnSpPr>
        <xdr:cNvPr id="259" name="直線コネクタ 258">
          <a:extLst>
            <a:ext uri="{FF2B5EF4-FFF2-40B4-BE49-F238E27FC236}">
              <a16:creationId xmlns:a16="http://schemas.microsoft.com/office/drawing/2014/main" xmlns="" id="{00000000-0008-0000-0400-000003010000}"/>
            </a:ext>
          </a:extLst>
        </xdr:cNvPr>
        <xdr:cNvCxnSpPr/>
      </xdr:nvCxnSpPr>
      <xdr:spPr>
        <a:xfrm>
          <a:off x="13893800" y="104303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0</xdr:rowOff>
    </xdr:from>
    <xdr:to>
      <xdr:col>74</xdr:col>
      <xdr:colOff>31750</xdr:colOff>
      <xdr:row>58</xdr:row>
      <xdr:rowOff>101600</xdr:rowOff>
    </xdr:to>
    <xdr:sp macro="" textlink="">
      <xdr:nvSpPr>
        <xdr:cNvPr id="260" name="フローチャート: 判断 259">
          <a:extLst>
            <a:ext uri="{FF2B5EF4-FFF2-40B4-BE49-F238E27FC236}">
              <a16:creationId xmlns:a16="http://schemas.microsoft.com/office/drawing/2014/main" xmlns="" id="{00000000-0008-0000-0400-000004010000}"/>
            </a:ext>
          </a:extLst>
        </xdr:cNvPr>
        <xdr:cNvSpPr/>
      </xdr:nvSpPr>
      <xdr:spPr>
        <a:xfrm>
          <a:off x="14732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111777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401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121557</xdr:rowOff>
    </xdr:from>
    <xdr:to>
      <xdr:col>69</xdr:col>
      <xdr:colOff>92075</xdr:colOff>
      <xdr:row>60</xdr:row>
      <xdr:rowOff>143328</xdr:rowOff>
    </xdr:to>
    <xdr:cxnSp macro="">
      <xdr:nvCxnSpPr>
        <xdr:cNvPr id="262" name="直線コネクタ 261">
          <a:extLst>
            <a:ext uri="{FF2B5EF4-FFF2-40B4-BE49-F238E27FC236}">
              <a16:creationId xmlns:a16="http://schemas.microsoft.com/office/drawing/2014/main" xmlns="" id="{00000000-0008-0000-0400-000006010000}"/>
            </a:ext>
          </a:extLst>
        </xdr:cNvPr>
        <xdr:cNvCxnSpPr/>
      </xdr:nvCxnSpPr>
      <xdr:spPr>
        <a:xfrm>
          <a:off x="13004800" y="104085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54428</xdr:rowOff>
    </xdr:from>
    <xdr:to>
      <xdr:col>69</xdr:col>
      <xdr:colOff>142875</xdr:colOff>
      <xdr:row>58</xdr:row>
      <xdr:rowOff>156028</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3843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166205</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3512800" y="97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65315</xdr:rowOff>
    </xdr:from>
    <xdr:to>
      <xdr:col>65</xdr:col>
      <xdr:colOff>53975</xdr:colOff>
      <xdr:row>58</xdr:row>
      <xdr:rowOff>166915</xdr:rowOff>
    </xdr:to>
    <xdr:sp macro="" textlink="">
      <xdr:nvSpPr>
        <xdr:cNvPr id="265" name="フローチャート: 判断 264">
          <a:extLst>
            <a:ext uri="{FF2B5EF4-FFF2-40B4-BE49-F238E27FC236}">
              <a16:creationId xmlns:a16="http://schemas.microsoft.com/office/drawing/2014/main" xmlns="" id="{00000000-0008-0000-0400-000009010000}"/>
            </a:ext>
          </a:extLst>
        </xdr:cNvPr>
        <xdr:cNvSpPr/>
      </xdr:nvSpPr>
      <xdr:spPr>
        <a:xfrm>
          <a:off x="12954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5642</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2623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143527</xdr:rowOff>
    </xdr:from>
    <xdr:ext cx="762000" cy="259045"/>
    <xdr:sp macro="" textlink="">
      <xdr:nvSpPr>
        <xdr:cNvPr id="273" name="その他該当値テキスト">
          <a:extLst>
            <a:ext uri="{FF2B5EF4-FFF2-40B4-BE49-F238E27FC236}">
              <a16:creationId xmlns:a16="http://schemas.microsoft.com/office/drawing/2014/main" xmlns="" id="{00000000-0008-0000-0400-000011010000}"/>
            </a:ext>
          </a:extLst>
        </xdr:cNvPr>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149678</xdr:rowOff>
    </xdr:from>
    <xdr:to>
      <xdr:col>78</xdr:col>
      <xdr:colOff>120650</xdr:colOff>
      <xdr:row>58</xdr:row>
      <xdr:rowOff>79828</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5621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64605</xdr:rowOff>
    </xdr:from>
    <xdr:ext cx="7366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5290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103415</xdr:rowOff>
    </xdr:from>
    <xdr:to>
      <xdr:col>74</xdr:col>
      <xdr:colOff>31750</xdr:colOff>
      <xdr:row>61</xdr:row>
      <xdr:rowOff>33565</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47320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18342</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4401800" y="1047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92528</xdr:rowOff>
    </xdr:from>
    <xdr:to>
      <xdr:col>69</xdr:col>
      <xdr:colOff>142875</xdr:colOff>
      <xdr:row>61</xdr:row>
      <xdr:rowOff>22678</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3843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7455</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3512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70757</xdr:rowOff>
    </xdr:from>
    <xdr:to>
      <xdr:col>65</xdr:col>
      <xdr:colOff>53975</xdr:colOff>
      <xdr:row>61</xdr:row>
      <xdr:rowOff>907</xdr:rowOff>
    </xdr:to>
    <xdr:sp macro="" textlink="">
      <xdr:nvSpPr>
        <xdr:cNvPr id="280" name="楕円 279">
          <a:extLst>
            <a:ext uri="{FF2B5EF4-FFF2-40B4-BE49-F238E27FC236}">
              <a16:creationId xmlns:a16="http://schemas.microsoft.com/office/drawing/2014/main" xmlns="" id="{00000000-0008-0000-0400-000018010000}"/>
            </a:ext>
          </a:extLst>
        </xdr:cNvPr>
        <xdr:cNvSpPr/>
      </xdr:nvSpPr>
      <xdr:spPr>
        <a:xfrm>
          <a:off x="12954000" y="103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157134</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2623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類似団体平均を上回っているのは、物件費に相当するごみ処理経費、常備消防費等を一部事務組合で共同処理しており、一部事務組合負担金が補助費に分類されていることが影響していると考えられる。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一部事務組合に対しても、職員数、給与の適正化や物件費の抑制を求めるとともに、団体補助金等の適正化を推進し、継続的な見直しを行っていく。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xmlns=""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flipV="1">
          <a:off x="16510000" y="5892292"/>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xmlns=""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9" name="補助費等最大値テキスト">
          <a:extLst>
            <a:ext uri="{FF2B5EF4-FFF2-40B4-BE49-F238E27FC236}">
              <a16:creationId xmlns:a16="http://schemas.microsoft.com/office/drawing/2014/main" xmlns="" id="{00000000-0008-0000-0400-000035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94996</xdr:rowOff>
    </xdr:from>
    <xdr:to>
      <xdr:col>82</xdr:col>
      <xdr:colOff>107950</xdr:colOff>
      <xdr:row>38</xdr:row>
      <xdr:rowOff>163576</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flipV="1">
          <a:off x="15671800" y="661009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2" name="補助費等平均値テキスト">
          <a:extLst>
            <a:ext uri="{FF2B5EF4-FFF2-40B4-BE49-F238E27FC236}">
              <a16:creationId xmlns:a16="http://schemas.microsoft.com/office/drawing/2014/main" xmlns="" id="{00000000-0008-0000-0400-000038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35560</xdr:rowOff>
    </xdr:from>
    <xdr:to>
      <xdr:col>78</xdr:col>
      <xdr:colOff>69850</xdr:colOff>
      <xdr:row>38</xdr:row>
      <xdr:rowOff>163576</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a:off x="14782800" y="655066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30988</xdr:rowOff>
    </xdr:from>
    <xdr:to>
      <xdr:col>73</xdr:col>
      <xdr:colOff>180975</xdr:colOff>
      <xdr:row>38</xdr:row>
      <xdr:rowOff>35560</xdr:rowOff>
    </xdr:to>
    <xdr:cxnSp macro="">
      <xdr:nvCxnSpPr>
        <xdr:cNvPr id="317" name="直線コネクタ 316">
          <a:extLst>
            <a:ext uri="{FF2B5EF4-FFF2-40B4-BE49-F238E27FC236}">
              <a16:creationId xmlns:a16="http://schemas.microsoft.com/office/drawing/2014/main" xmlns="" id="{00000000-0008-0000-0400-00003D010000}"/>
            </a:ext>
          </a:extLst>
        </xdr:cNvPr>
        <xdr:cNvCxnSpPr/>
      </xdr:nvCxnSpPr>
      <xdr:spPr>
        <a:xfrm>
          <a:off x="13893800" y="65460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8" name="フローチャート: 判断 317">
          <a:extLst>
            <a:ext uri="{FF2B5EF4-FFF2-40B4-BE49-F238E27FC236}">
              <a16:creationId xmlns:a16="http://schemas.microsoft.com/office/drawing/2014/main" xmlns="" id="{00000000-0008-0000-0400-00003E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165862</xdr:rowOff>
    </xdr:from>
    <xdr:to>
      <xdr:col>69</xdr:col>
      <xdr:colOff>92075</xdr:colOff>
      <xdr:row>38</xdr:row>
      <xdr:rowOff>30988</xdr:rowOff>
    </xdr:to>
    <xdr:cxnSp macro="">
      <xdr:nvCxnSpPr>
        <xdr:cNvPr id="320" name="直線コネクタ 319">
          <a:extLst>
            <a:ext uri="{FF2B5EF4-FFF2-40B4-BE49-F238E27FC236}">
              <a16:creationId xmlns:a16="http://schemas.microsoft.com/office/drawing/2014/main" xmlns="" id="{00000000-0008-0000-0400-000040010000}"/>
            </a:ext>
          </a:extLst>
        </xdr:cNvPr>
        <xdr:cNvCxnSpPr/>
      </xdr:nvCxnSpPr>
      <xdr:spPr>
        <a:xfrm>
          <a:off x="13004800" y="65095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21" name="フローチャート: 判断 320">
          <a:extLst>
            <a:ext uri="{FF2B5EF4-FFF2-40B4-BE49-F238E27FC236}">
              <a16:creationId xmlns:a16="http://schemas.microsoft.com/office/drawing/2014/main" xmlns="" id="{00000000-0008-0000-0400-000041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3" name="フローチャート: 判断 322">
          <a:extLst>
            <a:ext uri="{FF2B5EF4-FFF2-40B4-BE49-F238E27FC236}">
              <a16:creationId xmlns:a16="http://schemas.microsoft.com/office/drawing/2014/main" xmlns="" id="{00000000-0008-0000-0400-000043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44196</xdr:rowOff>
    </xdr:from>
    <xdr:to>
      <xdr:col>82</xdr:col>
      <xdr:colOff>158750</xdr:colOff>
      <xdr:row>38</xdr:row>
      <xdr:rowOff>145796</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64592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16273</xdr:rowOff>
    </xdr:from>
    <xdr:ext cx="762000" cy="259045"/>
    <xdr:sp macro="" textlink="">
      <xdr:nvSpPr>
        <xdr:cNvPr id="331" name="補助費等該当値テキスト">
          <a:extLst>
            <a:ext uri="{FF2B5EF4-FFF2-40B4-BE49-F238E27FC236}">
              <a16:creationId xmlns:a16="http://schemas.microsoft.com/office/drawing/2014/main" xmlns="" id="{00000000-0008-0000-0400-00004B010000}"/>
            </a:ext>
          </a:extLst>
        </xdr:cNvPr>
        <xdr:cNvSpPr txBox="1"/>
      </xdr:nvSpPr>
      <xdr:spPr>
        <a:xfrm>
          <a:off x="165989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112776</xdr:rowOff>
    </xdr:from>
    <xdr:to>
      <xdr:col>78</xdr:col>
      <xdr:colOff>120650</xdr:colOff>
      <xdr:row>39</xdr:row>
      <xdr:rowOff>42926</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5621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27703</xdr:rowOff>
    </xdr:from>
    <xdr:ext cx="7366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5290800" y="6714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156210</xdr:rowOff>
    </xdr:from>
    <xdr:to>
      <xdr:col>74</xdr:col>
      <xdr:colOff>31750</xdr:colOff>
      <xdr:row>38</xdr:row>
      <xdr:rowOff>86360</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473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71137</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4401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151638</xdr:rowOff>
    </xdr:from>
    <xdr:to>
      <xdr:col>69</xdr:col>
      <xdr:colOff>142875</xdr:colOff>
      <xdr:row>38</xdr:row>
      <xdr:rowOff>81788</xdr:rowOff>
    </xdr:to>
    <xdr:sp macro="" textlink="">
      <xdr:nvSpPr>
        <xdr:cNvPr id="336" name="楕円 335">
          <a:extLst>
            <a:ext uri="{FF2B5EF4-FFF2-40B4-BE49-F238E27FC236}">
              <a16:creationId xmlns:a16="http://schemas.microsoft.com/office/drawing/2014/main" xmlns="" id="{00000000-0008-0000-0400-000050010000}"/>
            </a:ext>
          </a:extLst>
        </xdr:cNvPr>
        <xdr:cNvSpPr/>
      </xdr:nvSpPr>
      <xdr:spPr>
        <a:xfrm>
          <a:off x="13843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66565</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3512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115062</xdr:rowOff>
    </xdr:from>
    <xdr:to>
      <xdr:col>65</xdr:col>
      <xdr:colOff>53975</xdr:colOff>
      <xdr:row>38</xdr:row>
      <xdr:rowOff>45212</xdr:rowOff>
    </xdr:to>
    <xdr:sp macro="" textlink="">
      <xdr:nvSpPr>
        <xdr:cNvPr id="338" name="楕円 337">
          <a:extLst>
            <a:ext uri="{FF2B5EF4-FFF2-40B4-BE49-F238E27FC236}">
              <a16:creationId xmlns:a16="http://schemas.microsoft.com/office/drawing/2014/main" xmlns="" id="{00000000-0008-0000-0400-000052010000}"/>
            </a:ext>
          </a:extLst>
        </xdr:cNvPr>
        <xdr:cNvSpPr/>
      </xdr:nvSpPr>
      <xdr:spPr>
        <a:xfrm>
          <a:off x="12954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29989</xdr:rowOff>
    </xdr:from>
    <xdr:ext cx="762000" cy="259045"/>
    <xdr:sp macro="" textlink="">
      <xdr:nvSpPr>
        <xdr:cNvPr id="339" name="テキスト ボックス 338">
          <a:extLst>
            <a:ext uri="{FF2B5EF4-FFF2-40B4-BE49-F238E27FC236}">
              <a16:creationId xmlns:a16="http://schemas.microsoft.com/office/drawing/2014/main" xmlns="" id="{00000000-0008-0000-0400-000053010000}"/>
            </a:ext>
          </a:extLst>
        </xdr:cNvPr>
        <xdr:cNvSpPr txBox="1"/>
      </xdr:nvSpPr>
      <xdr:spPr>
        <a:xfrm>
          <a:off x="12623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類似団体平均を下回っているが、近年大型の整備事業が集中したことから、地方債の元利償還金が膨らんでおり、令和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年度は減少となっているものの、公債費に係る経常収支比率は増加傾向にある。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義務教育施設整備事業、社会福祉施設整備事業等の財源として発行した市債の償還により、増加していくことが想定される。このような財政状況を考慮し、市債に頼った事業の実施を極力控え、公債費の抑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xmlns=""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149860</xdr:rowOff>
    </xdr:from>
    <xdr:to>
      <xdr:col>24</xdr:col>
      <xdr:colOff>25400</xdr:colOff>
      <xdr:row>80</xdr:row>
      <xdr:rowOff>149861</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flipV="1">
          <a:off x="4826000" y="1249426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a:extLst>
            <a:ext uri="{FF2B5EF4-FFF2-40B4-BE49-F238E27FC236}">
              <a16:creationId xmlns:a16="http://schemas.microsoft.com/office/drawing/2014/main" xmlns="" id="{00000000-0008-0000-0400-00006E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64787</xdr:rowOff>
    </xdr:from>
    <xdr:ext cx="762000" cy="259045"/>
    <xdr:sp macro="" textlink="">
      <xdr:nvSpPr>
        <xdr:cNvPr id="368" name="公債費最大値テキスト">
          <a:extLst>
            <a:ext uri="{FF2B5EF4-FFF2-40B4-BE49-F238E27FC236}">
              <a16:creationId xmlns:a16="http://schemas.microsoft.com/office/drawing/2014/main" xmlns="" id="{00000000-0008-0000-0400-000070010000}"/>
            </a:ext>
          </a:extLst>
        </xdr:cNvPr>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149860</xdr:rowOff>
    </xdr:from>
    <xdr:to>
      <xdr:col>24</xdr:col>
      <xdr:colOff>114300</xdr:colOff>
      <xdr:row>72</xdr:row>
      <xdr:rowOff>149860</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65278</xdr:rowOff>
    </xdr:from>
    <xdr:to>
      <xdr:col>24</xdr:col>
      <xdr:colOff>25400</xdr:colOff>
      <xdr:row>75</xdr:row>
      <xdr:rowOff>101854</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flipV="1">
          <a:off x="3987800" y="129240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71" name="公債費平均値テキスト">
          <a:extLst>
            <a:ext uri="{FF2B5EF4-FFF2-40B4-BE49-F238E27FC236}">
              <a16:creationId xmlns:a16="http://schemas.microsoft.com/office/drawing/2014/main" xmlns="" id="{00000000-0008-0000-0400-000073010000}"/>
            </a:ext>
          </a:extLst>
        </xdr:cNvPr>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72" name="フローチャート: 判断 371">
          <a:extLst>
            <a:ext uri="{FF2B5EF4-FFF2-40B4-BE49-F238E27FC236}">
              <a16:creationId xmlns:a16="http://schemas.microsoft.com/office/drawing/2014/main" xmlns="" id="{00000000-0008-0000-0400-000074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65278</xdr:rowOff>
    </xdr:from>
    <xdr:to>
      <xdr:col>19</xdr:col>
      <xdr:colOff>187325</xdr:colOff>
      <xdr:row>75</xdr:row>
      <xdr:rowOff>101854</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a:off x="3098800" y="129240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165354</xdr:rowOff>
    </xdr:from>
    <xdr:to>
      <xdr:col>20</xdr:col>
      <xdr:colOff>38100</xdr:colOff>
      <xdr:row>78</xdr:row>
      <xdr:rowOff>95504</xdr:rowOff>
    </xdr:to>
    <xdr:sp macro="" textlink="">
      <xdr:nvSpPr>
        <xdr:cNvPr id="374" name="フローチャート: 判断 373">
          <a:extLst>
            <a:ext uri="{FF2B5EF4-FFF2-40B4-BE49-F238E27FC236}">
              <a16:creationId xmlns:a16="http://schemas.microsoft.com/office/drawing/2014/main" xmlns="" id="{00000000-0008-0000-0400-000076010000}"/>
            </a:ext>
          </a:extLst>
        </xdr:cNvPr>
        <xdr:cNvSpPr/>
      </xdr:nvSpPr>
      <xdr:spPr>
        <a:xfrm>
          <a:off x="3937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80281</xdr:rowOff>
    </xdr:from>
    <xdr:ext cx="7366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3606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127000</xdr:rowOff>
    </xdr:from>
    <xdr:to>
      <xdr:col>15</xdr:col>
      <xdr:colOff>98425</xdr:colOff>
      <xdr:row>75</xdr:row>
      <xdr:rowOff>65278</xdr:rowOff>
    </xdr:to>
    <xdr:cxnSp macro="">
      <xdr:nvCxnSpPr>
        <xdr:cNvPr id="376" name="直線コネクタ 375">
          <a:extLst>
            <a:ext uri="{FF2B5EF4-FFF2-40B4-BE49-F238E27FC236}">
              <a16:creationId xmlns:a16="http://schemas.microsoft.com/office/drawing/2014/main" xmlns="" id="{00000000-0008-0000-0400-000078010000}"/>
            </a:ext>
          </a:extLst>
        </xdr:cNvPr>
        <xdr:cNvCxnSpPr/>
      </xdr:nvCxnSpPr>
      <xdr:spPr>
        <a:xfrm>
          <a:off x="2209800" y="1281430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xdr:rowOff>
    </xdr:from>
    <xdr:to>
      <xdr:col>15</xdr:col>
      <xdr:colOff>149225</xdr:colOff>
      <xdr:row>78</xdr:row>
      <xdr:rowOff>104648</xdr:rowOff>
    </xdr:to>
    <xdr:sp macro="" textlink="">
      <xdr:nvSpPr>
        <xdr:cNvPr id="377" name="フローチャート: 判断 376">
          <a:extLst>
            <a:ext uri="{FF2B5EF4-FFF2-40B4-BE49-F238E27FC236}">
              <a16:creationId xmlns:a16="http://schemas.microsoft.com/office/drawing/2014/main" xmlns="" id="{00000000-0008-0000-0400-000079010000}"/>
            </a:ext>
          </a:extLst>
        </xdr:cNvPr>
        <xdr:cNvSpPr/>
      </xdr:nvSpPr>
      <xdr:spPr>
        <a:xfrm>
          <a:off x="3048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89425</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2717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81280</xdr:rowOff>
    </xdr:from>
    <xdr:to>
      <xdr:col>11</xdr:col>
      <xdr:colOff>9525</xdr:colOff>
      <xdr:row>74</xdr:row>
      <xdr:rowOff>127000</xdr:rowOff>
    </xdr:to>
    <xdr:cxnSp macro="">
      <xdr:nvCxnSpPr>
        <xdr:cNvPr id="379" name="直線コネクタ 378">
          <a:extLst>
            <a:ext uri="{FF2B5EF4-FFF2-40B4-BE49-F238E27FC236}">
              <a16:creationId xmlns:a16="http://schemas.microsoft.com/office/drawing/2014/main" xmlns="" id="{00000000-0008-0000-0400-00007B010000}"/>
            </a:ext>
          </a:extLst>
        </xdr:cNvPr>
        <xdr:cNvCxnSpPr/>
      </xdr:nvCxnSpPr>
      <xdr:spPr>
        <a:xfrm>
          <a:off x="1320800" y="12768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3048</xdr:rowOff>
    </xdr:from>
    <xdr:to>
      <xdr:col>11</xdr:col>
      <xdr:colOff>60325</xdr:colOff>
      <xdr:row>78</xdr:row>
      <xdr:rowOff>104648</xdr:rowOff>
    </xdr:to>
    <xdr:sp macro="" textlink="">
      <xdr:nvSpPr>
        <xdr:cNvPr id="380" name="フローチャート: 判断 379">
          <a:extLst>
            <a:ext uri="{FF2B5EF4-FFF2-40B4-BE49-F238E27FC236}">
              <a16:creationId xmlns:a16="http://schemas.microsoft.com/office/drawing/2014/main" xmlns="" id="{00000000-0008-0000-0400-00007C010000}"/>
            </a:ext>
          </a:extLst>
        </xdr:cNvPr>
        <xdr:cNvSpPr/>
      </xdr:nvSpPr>
      <xdr:spPr>
        <a:xfrm>
          <a:off x="2159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89425</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828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21337</xdr:rowOff>
    </xdr:from>
    <xdr:to>
      <xdr:col>6</xdr:col>
      <xdr:colOff>171450</xdr:colOff>
      <xdr:row>78</xdr:row>
      <xdr:rowOff>122937</xdr:rowOff>
    </xdr:to>
    <xdr:sp macro="" textlink="">
      <xdr:nvSpPr>
        <xdr:cNvPr id="382" name="フローチャート: 判断 381">
          <a:extLst>
            <a:ext uri="{FF2B5EF4-FFF2-40B4-BE49-F238E27FC236}">
              <a16:creationId xmlns:a16="http://schemas.microsoft.com/office/drawing/2014/main" xmlns="" id="{00000000-0008-0000-0400-00007E010000}"/>
            </a:ext>
          </a:extLst>
        </xdr:cNvPr>
        <xdr:cNvSpPr/>
      </xdr:nvSpPr>
      <xdr:spPr>
        <a:xfrm>
          <a:off x="1270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107714</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14478</xdr:rowOff>
    </xdr:from>
    <xdr:to>
      <xdr:col>24</xdr:col>
      <xdr:colOff>76200</xdr:colOff>
      <xdr:row>75</xdr:row>
      <xdr:rowOff>116078</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47752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31005</xdr:rowOff>
    </xdr:from>
    <xdr:ext cx="762000" cy="259045"/>
    <xdr:sp macro="" textlink="">
      <xdr:nvSpPr>
        <xdr:cNvPr id="390" name="公債費該当値テキスト">
          <a:extLst>
            <a:ext uri="{FF2B5EF4-FFF2-40B4-BE49-F238E27FC236}">
              <a16:creationId xmlns:a16="http://schemas.microsoft.com/office/drawing/2014/main" xmlns="" id="{00000000-0008-0000-0400-000086010000}"/>
            </a:ext>
          </a:extLst>
        </xdr:cNvPr>
        <xdr:cNvSpPr txBox="1"/>
      </xdr:nvSpPr>
      <xdr:spPr>
        <a:xfrm>
          <a:off x="4914900" y="1271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51054</xdr:rowOff>
    </xdr:from>
    <xdr:to>
      <xdr:col>20</xdr:col>
      <xdr:colOff>38100</xdr:colOff>
      <xdr:row>75</xdr:row>
      <xdr:rowOff>152654</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3937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162831</xdr:rowOff>
    </xdr:from>
    <xdr:ext cx="7366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3606800" y="12678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14478</xdr:rowOff>
    </xdr:from>
    <xdr:to>
      <xdr:col>15</xdr:col>
      <xdr:colOff>149225</xdr:colOff>
      <xdr:row>75</xdr:row>
      <xdr:rowOff>116078</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3048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126255</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2717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76200</xdr:rowOff>
    </xdr:from>
    <xdr:to>
      <xdr:col>11</xdr:col>
      <xdr:colOff>60325</xdr:colOff>
      <xdr:row>75</xdr:row>
      <xdr:rowOff>6350</xdr:rowOff>
    </xdr:to>
    <xdr:sp macro="" textlink="">
      <xdr:nvSpPr>
        <xdr:cNvPr id="395" name="楕円 394">
          <a:extLst>
            <a:ext uri="{FF2B5EF4-FFF2-40B4-BE49-F238E27FC236}">
              <a16:creationId xmlns:a16="http://schemas.microsoft.com/office/drawing/2014/main" xmlns="" id="{00000000-0008-0000-0400-00008B010000}"/>
            </a:ext>
          </a:extLst>
        </xdr:cNvPr>
        <xdr:cNvSpPr/>
      </xdr:nvSpPr>
      <xdr:spPr>
        <a:xfrm>
          <a:off x="2159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16527</xdr:rowOff>
    </xdr:from>
    <xdr:ext cx="762000" cy="259045"/>
    <xdr:sp macro="" textlink="">
      <xdr:nvSpPr>
        <xdr:cNvPr id="396" name="テキスト ボックス 395">
          <a:extLst>
            <a:ext uri="{FF2B5EF4-FFF2-40B4-BE49-F238E27FC236}">
              <a16:creationId xmlns:a16="http://schemas.microsoft.com/office/drawing/2014/main" xmlns="" id="{00000000-0008-0000-0400-00008C010000}"/>
            </a:ext>
          </a:extLst>
        </xdr:cNvPr>
        <xdr:cNvSpPr txBox="1"/>
      </xdr:nvSpPr>
      <xdr:spPr>
        <a:xfrm>
          <a:off x="1828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30480</xdr:rowOff>
    </xdr:from>
    <xdr:to>
      <xdr:col>6</xdr:col>
      <xdr:colOff>171450</xdr:colOff>
      <xdr:row>74</xdr:row>
      <xdr:rowOff>132080</xdr:rowOff>
    </xdr:to>
    <xdr:sp macro="" textlink="">
      <xdr:nvSpPr>
        <xdr:cNvPr id="397" name="楕円 396">
          <a:extLst>
            <a:ext uri="{FF2B5EF4-FFF2-40B4-BE49-F238E27FC236}">
              <a16:creationId xmlns:a16="http://schemas.microsoft.com/office/drawing/2014/main" xmlns="" id="{00000000-0008-0000-0400-00008D010000}"/>
            </a:ext>
          </a:extLst>
        </xdr:cNvPr>
        <xdr:cNvSpPr/>
      </xdr:nvSpPr>
      <xdr:spPr>
        <a:xfrm>
          <a:off x="1270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142257</xdr:rowOff>
    </xdr:from>
    <xdr:ext cx="762000" cy="259045"/>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939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特別会計や公営企業会計への繰出金等の影響により、全国平均、千葉県平均、類似団体平均のいずれも上回っている。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病院事業及び下水道事業においては、今後、人口減少や施設の老朽化等により経営環境の厳しさが一層増すものと見込まれていることから、経費の節減など、一般会計の負担額を減らすため、経営改善に向けた取組み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xmlns=""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80</xdr:row>
      <xdr:rowOff>72137</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flipV="1">
          <a:off x="16510000" y="12631420"/>
          <a:ext cx="0" cy="115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25" name="公債費以外最小値テキスト">
          <a:extLst>
            <a:ext uri="{FF2B5EF4-FFF2-40B4-BE49-F238E27FC236}">
              <a16:creationId xmlns:a16="http://schemas.microsoft.com/office/drawing/2014/main" xmlns="" id="{00000000-0008-0000-0400-0000A9010000}"/>
            </a:ext>
          </a:extLst>
        </xdr:cNvPr>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7" name="公債費以外最大値テキスト">
          <a:extLst>
            <a:ext uri="{FF2B5EF4-FFF2-40B4-BE49-F238E27FC236}">
              <a16:creationId xmlns:a16="http://schemas.microsoft.com/office/drawing/2014/main" xmlns="" id="{00000000-0008-0000-0400-0000AB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168148</xdr:rowOff>
    </xdr:from>
    <xdr:to>
      <xdr:col>82</xdr:col>
      <xdr:colOff>107950</xdr:colOff>
      <xdr:row>80</xdr:row>
      <xdr:rowOff>35561</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flipV="1">
          <a:off x="15671800" y="13541248"/>
          <a:ext cx="838200" cy="21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56151</xdr:rowOff>
    </xdr:from>
    <xdr:ext cx="762000" cy="259045"/>
    <xdr:sp macro="" textlink="">
      <xdr:nvSpPr>
        <xdr:cNvPr id="430" name="公債費以外平均値テキスト">
          <a:extLst>
            <a:ext uri="{FF2B5EF4-FFF2-40B4-BE49-F238E27FC236}">
              <a16:creationId xmlns:a16="http://schemas.microsoft.com/office/drawing/2014/main" xmlns="" id="{00000000-0008-0000-0400-0000AE010000}"/>
            </a:ext>
          </a:extLst>
        </xdr:cNvPr>
        <xdr:cNvSpPr txBox="1"/>
      </xdr:nvSpPr>
      <xdr:spPr>
        <a:xfrm>
          <a:off x="16598900" y="12914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31" name="フローチャート: 判断 430">
          <a:extLst>
            <a:ext uri="{FF2B5EF4-FFF2-40B4-BE49-F238E27FC236}">
              <a16:creationId xmlns:a16="http://schemas.microsoft.com/office/drawing/2014/main" xmlns="" id="{00000000-0008-0000-0400-0000AF010000}"/>
            </a:ext>
          </a:extLst>
        </xdr:cNvPr>
        <xdr:cNvSpPr/>
      </xdr:nvSpPr>
      <xdr:spPr>
        <a:xfrm>
          <a:off x="164592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35561</xdr:rowOff>
    </xdr:from>
    <xdr:to>
      <xdr:col>78</xdr:col>
      <xdr:colOff>69850</xdr:colOff>
      <xdr:row>80</xdr:row>
      <xdr:rowOff>58420</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flipV="1">
          <a:off x="14782800" y="137515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117348</xdr:rowOff>
    </xdr:from>
    <xdr:to>
      <xdr:col>78</xdr:col>
      <xdr:colOff>120650</xdr:colOff>
      <xdr:row>77</xdr:row>
      <xdr:rowOff>47498</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57675</xdr:rowOff>
    </xdr:from>
    <xdr:ext cx="7366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58420</xdr:rowOff>
    </xdr:from>
    <xdr:to>
      <xdr:col>73</xdr:col>
      <xdr:colOff>180975</xdr:colOff>
      <xdr:row>80</xdr:row>
      <xdr:rowOff>67563</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flipV="1">
          <a:off x="13893800" y="137744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8128</xdr:rowOff>
    </xdr:from>
    <xdr:to>
      <xdr:col>69</xdr:col>
      <xdr:colOff>92075</xdr:colOff>
      <xdr:row>80</xdr:row>
      <xdr:rowOff>67563</xdr:rowOff>
    </xdr:to>
    <xdr:cxnSp macro="">
      <xdr:nvCxnSpPr>
        <xdr:cNvPr id="438" name="直線コネクタ 437">
          <a:extLst>
            <a:ext uri="{FF2B5EF4-FFF2-40B4-BE49-F238E27FC236}">
              <a16:creationId xmlns:a16="http://schemas.microsoft.com/office/drawing/2014/main" xmlns="" id="{00000000-0008-0000-0400-0000B6010000}"/>
            </a:ext>
          </a:extLst>
        </xdr:cNvPr>
        <xdr:cNvCxnSpPr/>
      </xdr:nvCxnSpPr>
      <xdr:spPr>
        <a:xfrm>
          <a:off x="13004800" y="13724128"/>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135637</xdr:rowOff>
    </xdr:from>
    <xdr:to>
      <xdr:col>69</xdr:col>
      <xdr:colOff>142875</xdr:colOff>
      <xdr:row>77</xdr:row>
      <xdr:rowOff>65787</xdr:rowOff>
    </xdr:to>
    <xdr:sp macro="" textlink="">
      <xdr:nvSpPr>
        <xdr:cNvPr id="439" name="フローチャート: 判断 438">
          <a:extLst>
            <a:ext uri="{FF2B5EF4-FFF2-40B4-BE49-F238E27FC236}">
              <a16:creationId xmlns:a16="http://schemas.microsoft.com/office/drawing/2014/main" xmlns="" id="{00000000-0008-0000-0400-0000B7010000}"/>
            </a:ext>
          </a:extLst>
        </xdr:cNvPr>
        <xdr:cNvSpPr/>
      </xdr:nvSpPr>
      <xdr:spPr>
        <a:xfrm>
          <a:off x="13843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75963</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3512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1" name="フローチャート: 判断 440">
          <a:extLst>
            <a:ext uri="{FF2B5EF4-FFF2-40B4-BE49-F238E27FC236}">
              <a16:creationId xmlns:a16="http://schemas.microsoft.com/office/drawing/2014/main" xmlns="" id="{00000000-0008-0000-0400-0000B9010000}"/>
            </a:ext>
          </a:extLst>
        </xdr:cNvPr>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30243</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117348</xdr:rowOff>
    </xdr:from>
    <xdr:to>
      <xdr:col>82</xdr:col>
      <xdr:colOff>158750</xdr:colOff>
      <xdr:row>79</xdr:row>
      <xdr:rowOff>47498</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64592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89425</xdr:rowOff>
    </xdr:from>
    <xdr:ext cx="762000" cy="259045"/>
    <xdr:sp macro="" textlink="">
      <xdr:nvSpPr>
        <xdr:cNvPr id="449" name="公債費以外該当値テキスト">
          <a:extLst>
            <a:ext uri="{FF2B5EF4-FFF2-40B4-BE49-F238E27FC236}">
              <a16:creationId xmlns:a16="http://schemas.microsoft.com/office/drawing/2014/main" xmlns="" id="{00000000-0008-0000-0400-0000C1010000}"/>
            </a:ext>
          </a:extLst>
        </xdr:cNvPr>
        <xdr:cNvSpPr txBox="1"/>
      </xdr:nvSpPr>
      <xdr:spPr>
        <a:xfrm>
          <a:off x="165989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156211</xdr:rowOff>
    </xdr:from>
    <xdr:to>
      <xdr:col>78</xdr:col>
      <xdr:colOff>120650</xdr:colOff>
      <xdr:row>80</xdr:row>
      <xdr:rowOff>86361</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5621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71138</xdr:rowOff>
    </xdr:from>
    <xdr:ext cx="7366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5290800" y="1378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7620</xdr:rowOff>
    </xdr:from>
    <xdr:to>
      <xdr:col>74</xdr:col>
      <xdr:colOff>31750</xdr:colOff>
      <xdr:row>80</xdr:row>
      <xdr:rowOff>109220</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4732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93997</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4401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16763</xdr:rowOff>
    </xdr:from>
    <xdr:to>
      <xdr:col>69</xdr:col>
      <xdr:colOff>142875</xdr:colOff>
      <xdr:row>80</xdr:row>
      <xdr:rowOff>118363</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3843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103140</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3512800" y="13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128778</xdr:rowOff>
    </xdr:from>
    <xdr:to>
      <xdr:col>65</xdr:col>
      <xdr:colOff>53975</xdr:colOff>
      <xdr:row>80</xdr:row>
      <xdr:rowOff>58928</xdr:rowOff>
    </xdr:to>
    <xdr:sp macro="" textlink="">
      <xdr:nvSpPr>
        <xdr:cNvPr id="456" name="楕円 455">
          <a:extLst>
            <a:ext uri="{FF2B5EF4-FFF2-40B4-BE49-F238E27FC236}">
              <a16:creationId xmlns:a16="http://schemas.microsoft.com/office/drawing/2014/main" xmlns="" id="{00000000-0008-0000-0400-0000C8010000}"/>
            </a:ext>
          </a:extLst>
        </xdr:cNvPr>
        <xdr:cNvSpPr/>
      </xdr:nvSpPr>
      <xdr:spPr>
        <a:xfrm>
          <a:off x="129540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43705</xdr:rowOff>
    </xdr:from>
    <xdr:ext cx="762000" cy="259045"/>
    <xdr:sp macro="" textlink="">
      <xdr:nvSpPr>
        <xdr:cNvPr id="457" name="テキスト ボックス 456">
          <a:extLst>
            <a:ext uri="{FF2B5EF4-FFF2-40B4-BE49-F238E27FC236}">
              <a16:creationId xmlns:a16="http://schemas.microsoft.com/office/drawing/2014/main" xmlns="" id="{00000000-0008-0000-0400-0000C9010000}"/>
            </a:ext>
          </a:extLst>
        </xdr:cNvPr>
        <xdr:cNvSpPr txBox="1"/>
      </xdr:nvSpPr>
      <xdr:spPr>
        <a:xfrm>
          <a:off x="126238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千葉県大網白里市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xmlns=""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xmlns=""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xmlns=""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xmlns=""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xmlns=""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xmlns=""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xmlns=""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xmlns=""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xmlns=""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xmlns=""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xmlns=""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58332</xdr:rowOff>
    </xdr:from>
    <xdr:to>
      <xdr:col>29</xdr:col>
      <xdr:colOff>127000</xdr:colOff>
      <xdr:row>18</xdr:row>
      <xdr:rowOff>47583</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flipV="1">
          <a:off x="5651500" y="1991907"/>
          <a:ext cx="0" cy="1189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19660</xdr:rowOff>
    </xdr:from>
    <xdr:ext cx="762000" cy="259045"/>
    <xdr:sp macro="" textlink="">
      <xdr:nvSpPr>
        <xdr:cNvPr id="43" name="人口1人当たり決算額の推移最小値テキスト130">
          <a:extLst>
            <a:ext uri="{FF2B5EF4-FFF2-40B4-BE49-F238E27FC236}">
              <a16:creationId xmlns:a16="http://schemas.microsoft.com/office/drawing/2014/main" xmlns="" id="{00000000-0008-0000-0500-00002B000000}"/>
            </a:ext>
          </a:extLst>
        </xdr:cNvPr>
        <xdr:cNvSpPr txBox="1"/>
      </xdr:nvSpPr>
      <xdr:spPr>
        <a:xfrm>
          <a:off x="5740400" y="315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47583</xdr:rowOff>
    </xdr:from>
    <xdr:to>
      <xdr:col>30</xdr:col>
      <xdr:colOff>25400</xdr:colOff>
      <xdr:row>18</xdr:row>
      <xdr:rowOff>47583</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5562600" y="3181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144709</xdr:rowOff>
    </xdr:from>
    <xdr:ext cx="762000" cy="259045"/>
    <xdr:sp macro="" textlink="">
      <xdr:nvSpPr>
        <xdr:cNvPr id="45" name="人口1人当たり決算額の推移最大値テキスト130">
          <a:extLst>
            <a:ext uri="{FF2B5EF4-FFF2-40B4-BE49-F238E27FC236}">
              <a16:creationId xmlns:a16="http://schemas.microsoft.com/office/drawing/2014/main" xmlns="" id="{00000000-0008-0000-0500-00002D000000}"/>
            </a:ext>
          </a:extLst>
        </xdr:cNvPr>
        <xdr:cNvSpPr txBox="1"/>
      </xdr:nvSpPr>
      <xdr:spPr>
        <a:xfrm>
          <a:off x="5740400" y="173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58332</xdr:rowOff>
    </xdr:from>
    <xdr:to>
      <xdr:col>30</xdr:col>
      <xdr:colOff>25400</xdr:colOff>
      <xdr:row>11</xdr:row>
      <xdr:rowOff>58332</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a:off x="5562600" y="1991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138867</xdr:rowOff>
    </xdr:from>
    <xdr:to>
      <xdr:col>29</xdr:col>
      <xdr:colOff>127000</xdr:colOff>
      <xdr:row>17</xdr:row>
      <xdr:rowOff>138886</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003800" y="3101142"/>
          <a:ext cx="647700" cy="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25686</xdr:rowOff>
    </xdr:from>
    <xdr:ext cx="762000" cy="259045"/>
    <xdr:sp macro="" textlink="">
      <xdr:nvSpPr>
        <xdr:cNvPr id="48" name="人口1人当たり決算額の推移平均値テキスト130">
          <a:extLst>
            <a:ext uri="{FF2B5EF4-FFF2-40B4-BE49-F238E27FC236}">
              <a16:creationId xmlns:a16="http://schemas.microsoft.com/office/drawing/2014/main" xmlns="" id="{00000000-0008-0000-0500-000030000000}"/>
            </a:ext>
          </a:extLst>
        </xdr:cNvPr>
        <xdr:cNvSpPr txBox="1"/>
      </xdr:nvSpPr>
      <xdr:spPr>
        <a:xfrm>
          <a:off x="5740400" y="28165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9159</xdr:rowOff>
    </xdr:from>
    <xdr:to>
      <xdr:col>29</xdr:col>
      <xdr:colOff>177800</xdr:colOff>
      <xdr:row>17</xdr:row>
      <xdr:rowOff>110759</xdr:rowOff>
    </xdr:to>
    <xdr:sp macro="" textlink="">
      <xdr:nvSpPr>
        <xdr:cNvPr id="49" name="フローチャート: 判断 48">
          <a:extLst>
            <a:ext uri="{FF2B5EF4-FFF2-40B4-BE49-F238E27FC236}">
              <a16:creationId xmlns:a16="http://schemas.microsoft.com/office/drawing/2014/main" xmlns="" id="{00000000-0008-0000-0500-000031000000}"/>
            </a:ext>
          </a:extLst>
        </xdr:cNvPr>
        <xdr:cNvSpPr/>
      </xdr:nvSpPr>
      <xdr:spPr bwMode="auto">
        <a:xfrm>
          <a:off x="5600700" y="2971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130588</xdr:rowOff>
    </xdr:from>
    <xdr:to>
      <xdr:col>26</xdr:col>
      <xdr:colOff>50800</xdr:colOff>
      <xdr:row>17</xdr:row>
      <xdr:rowOff>138886</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a:off x="4305300" y="3092863"/>
          <a:ext cx="698500" cy="8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133938</xdr:rowOff>
    </xdr:from>
    <xdr:to>
      <xdr:col>26</xdr:col>
      <xdr:colOff>101600</xdr:colOff>
      <xdr:row>17</xdr:row>
      <xdr:rowOff>64088</xdr:rowOff>
    </xdr:to>
    <xdr:sp macro="" textlink="">
      <xdr:nvSpPr>
        <xdr:cNvPr id="51" name="フローチャート: 判断 50">
          <a:extLst>
            <a:ext uri="{FF2B5EF4-FFF2-40B4-BE49-F238E27FC236}">
              <a16:creationId xmlns:a16="http://schemas.microsoft.com/office/drawing/2014/main" xmlns="" id="{00000000-0008-0000-0500-000033000000}"/>
            </a:ext>
          </a:extLst>
        </xdr:cNvPr>
        <xdr:cNvSpPr/>
      </xdr:nvSpPr>
      <xdr:spPr bwMode="auto">
        <a:xfrm>
          <a:off x="4953000" y="2924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74265</xdr:rowOff>
    </xdr:from>
    <xdr:ext cx="736600" cy="259045"/>
    <xdr:sp macro="" textlink="">
      <xdr:nvSpPr>
        <xdr:cNvPr id="52" name="テキスト ボックス 51">
          <a:extLst>
            <a:ext uri="{FF2B5EF4-FFF2-40B4-BE49-F238E27FC236}">
              <a16:creationId xmlns:a16="http://schemas.microsoft.com/office/drawing/2014/main" xmlns="" id="{00000000-0008-0000-0500-000034000000}"/>
            </a:ext>
          </a:extLst>
        </xdr:cNvPr>
        <xdr:cNvSpPr txBox="1"/>
      </xdr:nvSpPr>
      <xdr:spPr>
        <a:xfrm>
          <a:off x="4622800" y="2693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130588</xdr:rowOff>
    </xdr:from>
    <xdr:to>
      <xdr:col>22</xdr:col>
      <xdr:colOff>114300</xdr:colOff>
      <xdr:row>17</xdr:row>
      <xdr:rowOff>142690</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3606800" y="3092863"/>
          <a:ext cx="698500" cy="12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147499</xdr:rowOff>
    </xdr:from>
    <xdr:to>
      <xdr:col>22</xdr:col>
      <xdr:colOff>165100</xdr:colOff>
      <xdr:row>17</xdr:row>
      <xdr:rowOff>77649</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254500" y="29383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87826</xdr:rowOff>
    </xdr:from>
    <xdr:ext cx="7620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3924300" y="270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142690</xdr:rowOff>
    </xdr:from>
    <xdr:to>
      <xdr:col>18</xdr:col>
      <xdr:colOff>177800</xdr:colOff>
      <xdr:row>17</xdr:row>
      <xdr:rowOff>149347</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2908300" y="3104965"/>
          <a:ext cx="698500" cy="6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154851</xdr:rowOff>
    </xdr:from>
    <xdr:to>
      <xdr:col>19</xdr:col>
      <xdr:colOff>38100</xdr:colOff>
      <xdr:row>17</xdr:row>
      <xdr:rowOff>85001</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3556000" y="2945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95178</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225800" y="271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159916</xdr:rowOff>
    </xdr:from>
    <xdr:to>
      <xdr:col>15</xdr:col>
      <xdr:colOff>101600</xdr:colOff>
      <xdr:row>17</xdr:row>
      <xdr:rowOff>90066</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2857500" y="2950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100243</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2527300" y="271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88067</xdr:rowOff>
    </xdr:from>
    <xdr:to>
      <xdr:col>29</xdr:col>
      <xdr:colOff>177800</xdr:colOff>
      <xdr:row>18</xdr:row>
      <xdr:rowOff>18217</xdr:rowOff>
    </xdr:to>
    <xdr:sp macro="" textlink="">
      <xdr:nvSpPr>
        <xdr:cNvPr id="66" name="楕円 65">
          <a:extLst>
            <a:ext uri="{FF2B5EF4-FFF2-40B4-BE49-F238E27FC236}">
              <a16:creationId xmlns:a16="http://schemas.microsoft.com/office/drawing/2014/main" xmlns="" id="{00000000-0008-0000-0500-000042000000}"/>
            </a:ext>
          </a:extLst>
        </xdr:cNvPr>
        <xdr:cNvSpPr/>
      </xdr:nvSpPr>
      <xdr:spPr bwMode="auto">
        <a:xfrm>
          <a:off x="5600700" y="3050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168094</xdr:rowOff>
    </xdr:from>
    <xdr:ext cx="762000" cy="259045"/>
    <xdr:sp macro="" textlink="">
      <xdr:nvSpPr>
        <xdr:cNvPr id="67" name="人口1人当たり決算額の推移該当値テキスト130">
          <a:extLst>
            <a:ext uri="{FF2B5EF4-FFF2-40B4-BE49-F238E27FC236}">
              <a16:creationId xmlns:a16="http://schemas.microsoft.com/office/drawing/2014/main" xmlns="" id="{00000000-0008-0000-0500-000043000000}"/>
            </a:ext>
          </a:extLst>
        </xdr:cNvPr>
        <xdr:cNvSpPr txBox="1"/>
      </xdr:nvSpPr>
      <xdr:spPr>
        <a:xfrm>
          <a:off x="5740400" y="295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88086</xdr:rowOff>
    </xdr:from>
    <xdr:to>
      <xdr:col>26</xdr:col>
      <xdr:colOff>101600</xdr:colOff>
      <xdr:row>18</xdr:row>
      <xdr:rowOff>18236</xdr:rowOff>
    </xdr:to>
    <xdr:sp macro="" textlink="">
      <xdr:nvSpPr>
        <xdr:cNvPr id="68" name="楕円 67">
          <a:extLst>
            <a:ext uri="{FF2B5EF4-FFF2-40B4-BE49-F238E27FC236}">
              <a16:creationId xmlns:a16="http://schemas.microsoft.com/office/drawing/2014/main" xmlns="" id="{00000000-0008-0000-0500-000044000000}"/>
            </a:ext>
          </a:extLst>
        </xdr:cNvPr>
        <xdr:cNvSpPr/>
      </xdr:nvSpPr>
      <xdr:spPr bwMode="auto">
        <a:xfrm>
          <a:off x="4953000" y="3050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3013</xdr:rowOff>
    </xdr:from>
    <xdr:ext cx="7366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4622800" y="313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79788</xdr:rowOff>
    </xdr:from>
    <xdr:to>
      <xdr:col>22</xdr:col>
      <xdr:colOff>165100</xdr:colOff>
      <xdr:row>18</xdr:row>
      <xdr:rowOff>9938</xdr:rowOff>
    </xdr:to>
    <xdr:sp macro="" textlink="">
      <xdr:nvSpPr>
        <xdr:cNvPr id="70" name="楕円 69">
          <a:extLst>
            <a:ext uri="{FF2B5EF4-FFF2-40B4-BE49-F238E27FC236}">
              <a16:creationId xmlns:a16="http://schemas.microsoft.com/office/drawing/2014/main" xmlns="" id="{00000000-0008-0000-0500-000046000000}"/>
            </a:ext>
          </a:extLst>
        </xdr:cNvPr>
        <xdr:cNvSpPr/>
      </xdr:nvSpPr>
      <xdr:spPr bwMode="auto">
        <a:xfrm>
          <a:off x="4254500" y="3042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166165</xdr:rowOff>
    </xdr:from>
    <xdr:ext cx="762000" cy="259045"/>
    <xdr:sp macro="" textlink="">
      <xdr:nvSpPr>
        <xdr:cNvPr id="71" name="テキスト ボックス 70">
          <a:extLst>
            <a:ext uri="{FF2B5EF4-FFF2-40B4-BE49-F238E27FC236}">
              <a16:creationId xmlns:a16="http://schemas.microsoft.com/office/drawing/2014/main" xmlns="" id="{00000000-0008-0000-0500-000047000000}"/>
            </a:ext>
          </a:extLst>
        </xdr:cNvPr>
        <xdr:cNvSpPr txBox="1"/>
      </xdr:nvSpPr>
      <xdr:spPr>
        <a:xfrm>
          <a:off x="3924300" y="3128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91890</xdr:rowOff>
    </xdr:from>
    <xdr:to>
      <xdr:col>19</xdr:col>
      <xdr:colOff>38100</xdr:colOff>
      <xdr:row>18</xdr:row>
      <xdr:rowOff>22040</xdr:rowOff>
    </xdr:to>
    <xdr:sp macro="" textlink="">
      <xdr:nvSpPr>
        <xdr:cNvPr id="72" name="楕円 71">
          <a:extLst>
            <a:ext uri="{FF2B5EF4-FFF2-40B4-BE49-F238E27FC236}">
              <a16:creationId xmlns:a16="http://schemas.microsoft.com/office/drawing/2014/main" xmlns="" id="{00000000-0008-0000-0500-000048000000}"/>
            </a:ext>
          </a:extLst>
        </xdr:cNvPr>
        <xdr:cNvSpPr/>
      </xdr:nvSpPr>
      <xdr:spPr bwMode="auto">
        <a:xfrm>
          <a:off x="3556000" y="3054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6817</xdr:rowOff>
    </xdr:from>
    <xdr:ext cx="762000" cy="259045"/>
    <xdr:sp macro="" textlink="">
      <xdr:nvSpPr>
        <xdr:cNvPr id="73" name="テキスト ボックス 72">
          <a:extLst>
            <a:ext uri="{FF2B5EF4-FFF2-40B4-BE49-F238E27FC236}">
              <a16:creationId xmlns:a16="http://schemas.microsoft.com/office/drawing/2014/main" xmlns="" id="{00000000-0008-0000-0500-000049000000}"/>
            </a:ext>
          </a:extLst>
        </xdr:cNvPr>
        <xdr:cNvSpPr txBox="1"/>
      </xdr:nvSpPr>
      <xdr:spPr>
        <a:xfrm>
          <a:off x="3225800" y="3140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98547</xdr:rowOff>
    </xdr:from>
    <xdr:to>
      <xdr:col>15</xdr:col>
      <xdr:colOff>101600</xdr:colOff>
      <xdr:row>18</xdr:row>
      <xdr:rowOff>28697</xdr:rowOff>
    </xdr:to>
    <xdr:sp macro="" textlink="">
      <xdr:nvSpPr>
        <xdr:cNvPr id="74" name="楕円 73">
          <a:extLst>
            <a:ext uri="{FF2B5EF4-FFF2-40B4-BE49-F238E27FC236}">
              <a16:creationId xmlns:a16="http://schemas.microsoft.com/office/drawing/2014/main" xmlns="" id="{00000000-0008-0000-0500-00004A000000}"/>
            </a:ext>
          </a:extLst>
        </xdr:cNvPr>
        <xdr:cNvSpPr/>
      </xdr:nvSpPr>
      <xdr:spPr bwMode="auto">
        <a:xfrm>
          <a:off x="2857500" y="3060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13474</xdr:rowOff>
    </xdr:from>
    <xdr:ext cx="762000" cy="259045"/>
    <xdr:sp macro="" textlink="">
      <xdr:nvSpPr>
        <xdr:cNvPr id="75" name="テキスト ボックス 74">
          <a:extLst>
            <a:ext uri="{FF2B5EF4-FFF2-40B4-BE49-F238E27FC236}">
              <a16:creationId xmlns:a16="http://schemas.microsoft.com/office/drawing/2014/main" xmlns="" id="{00000000-0008-0000-0500-00004B000000}"/>
            </a:ext>
          </a:extLst>
        </xdr:cNvPr>
        <xdr:cNvSpPr txBox="1"/>
      </xdr:nvSpPr>
      <xdr:spPr>
        <a:xfrm>
          <a:off x="2527300" y="3147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xmlns=""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xmlns=""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xmlns=""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xmlns=""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xmlns=""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xmlns=""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xmlns=""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xmlns=""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xmlns=""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18872</xdr:rowOff>
    </xdr:from>
    <xdr:to>
      <xdr:col>29</xdr:col>
      <xdr:colOff>127000</xdr:colOff>
      <xdr:row>38</xdr:row>
      <xdr:rowOff>136468</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flipV="1">
          <a:off x="5651500" y="6286322"/>
          <a:ext cx="0" cy="1317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108545</xdr:rowOff>
    </xdr:from>
    <xdr:ext cx="762000" cy="259045"/>
    <xdr:sp macro="" textlink="">
      <xdr:nvSpPr>
        <xdr:cNvPr id="105" name="人口1人当たり決算額の推移最小値テキスト445">
          <a:extLst>
            <a:ext uri="{FF2B5EF4-FFF2-40B4-BE49-F238E27FC236}">
              <a16:creationId xmlns:a16="http://schemas.microsoft.com/office/drawing/2014/main" xmlns="" id="{00000000-0008-0000-0500-000069000000}"/>
            </a:ext>
          </a:extLst>
        </xdr:cNvPr>
        <xdr:cNvSpPr txBox="1"/>
      </xdr:nvSpPr>
      <xdr:spPr>
        <a:xfrm>
          <a:off x="5740400" y="75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136468</xdr:rowOff>
    </xdr:from>
    <xdr:to>
      <xdr:col>30</xdr:col>
      <xdr:colOff>25400</xdr:colOff>
      <xdr:row>38</xdr:row>
      <xdr:rowOff>136468</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5562600" y="7604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105249</xdr:rowOff>
    </xdr:from>
    <xdr:ext cx="762000" cy="259045"/>
    <xdr:sp macro="" textlink="">
      <xdr:nvSpPr>
        <xdr:cNvPr id="107" name="人口1人当たり決算額の推移最大値テキスト445">
          <a:extLst>
            <a:ext uri="{FF2B5EF4-FFF2-40B4-BE49-F238E27FC236}">
              <a16:creationId xmlns:a16="http://schemas.microsoft.com/office/drawing/2014/main" xmlns="" id="{00000000-0008-0000-0500-00006B000000}"/>
            </a:ext>
          </a:extLst>
        </xdr:cNvPr>
        <xdr:cNvSpPr txBox="1"/>
      </xdr:nvSpPr>
      <xdr:spPr>
        <a:xfrm>
          <a:off x="5740400" y="602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18872</xdr:rowOff>
    </xdr:from>
    <xdr:to>
      <xdr:col>30</xdr:col>
      <xdr:colOff>25400</xdr:colOff>
      <xdr:row>34</xdr:row>
      <xdr:rowOff>18872</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6286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115189</xdr:rowOff>
    </xdr:from>
    <xdr:to>
      <xdr:col>29</xdr:col>
      <xdr:colOff>127000</xdr:colOff>
      <xdr:row>37</xdr:row>
      <xdr:rowOff>115208</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flipV="1">
          <a:off x="5003800" y="7239889"/>
          <a:ext cx="647700" cy="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332833</xdr:rowOff>
    </xdr:from>
    <xdr:ext cx="762000" cy="259045"/>
    <xdr:sp macro="" textlink="">
      <xdr:nvSpPr>
        <xdr:cNvPr id="110" name="人口1人当たり決算額の推移平均値テキスト445">
          <a:extLst>
            <a:ext uri="{FF2B5EF4-FFF2-40B4-BE49-F238E27FC236}">
              <a16:creationId xmlns:a16="http://schemas.microsoft.com/office/drawing/2014/main" xmlns="" id="{00000000-0008-0000-0500-00006E000000}"/>
            </a:ext>
          </a:extLst>
        </xdr:cNvPr>
        <xdr:cNvSpPr txBox="1"/>
      </xdr:nvSpPr>
      <xdr:spPr>
        <a:xfrm>
          <a:off x="5740400" y="6943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144856</xdr:rowOff>
    </xdr:from>
    <xdr:to>
      <xdr:col>29</xdr:col>
      <xdr:colOff>177800</xdr:colOff>
      <xdr:row>37</xdr:row>
      <xdr:rowOff>75006</xdr:rowOff>
    </xdr:to>
    <xdr:sp macro="" textlink="">
      <xdr:nvSpPr>
        <xdr:cNvPr id="111" name="フローチャート: 判断 110">
          <a:extLst>
            <a:ext uri="{FF2B5EF4-FFF2-40B4-BE49-F238E27FC236}">
              <a16:creationId xmlns:a16="http://schemas.microsoft.com/office/drawing/2014/main" xmlns="" id="{00000000-0008-0000-0500-00006F000000}"/>
            </a:ext>
          </a:extLst>
        </xdr:cNvPr>
        <xdr:cNvSpPr/>
      </xdr:nvSpPr>
      <xdr:spPr bwMode="auto">
        <a:xfrm>
          <a:off x="56007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115208</xdr:rowOff>
    </xdr:from>
    <xdr:to>
      <xdr:col>26</xdr:col>
      <xdr:colOff>50800</xdr:colOff>
      <xdr:row>37</xdr:row>
      <xdr:rowOff>131039</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flipV="1">
          <a:off x="4305300" y="7239908"/>
          <a:ext cx="698500" cy="15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75114</xdr:rowOff>
    </xdr:from>
    <xdr:to>
      <xdr:col>26</xdr:col>
      <xdr:colOff>101600</xdr:colOff>
      <xdr:row>37</xdr:row>
      <xdr:rowOff>5264</xdr:rowOff>
    </xdr:to>
    <xdr:sp macro="" textlink="">
      <xdr:nvSpPr>
        <xdr:cNvPr id="113" name="フローチャート: 判断 112">
          <a:extLst>
            <a:ext uri="{FF2B5EF4-FFF2-40B4-BE49-F238E27FC236}">
              <a16:creationId xmlns:a16="http://schemas.microsoft.com/office/drawing/2014/main" xmlns="" id="{00000000-0008-0000-0500-000071000000}"/>
            </a:ext>
          </a:extLst>
        </xdr:cNvPr>
        <xdr:cNvSpPr/>
      </xdr:nvSpPr>
      <xdr:spPr bwMode="auto">
        <a:xfrm>
          <a:off x="4953000" y="7028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186891</xdr:rowOff>
    </xdr:from>
    <xdr:ext cx="736600" cy="259045"/>
    <xdr:sp macro="" textlink="">
      <xdr:nvSpPr>
        <xdr:cNvPr id="114" name="テキスト ボックス 113">
          <a:extLst>
            <a:ext uri="{FF2B5EF4-FFF2-40B4-BE49-F238E27FC236}">
              <a16:creationId xmlns:a16="http://schemas.microsoft.com/office/drawing/2014/main" xmlns="" id="{00000000-0008-0000-0500-000072000000}"/>
            </a:ext>
          </a:extLst>
        </xdr:cNvPr>
        <xdr:cNvSpPr txBox="1"/>
      </xdr:nvSpPr>
      <xdr:spPr>
        <a:xfrm>
          <a:off x="4622800" y="6797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131039</xdr:rowOff>
    </xdr:from>
    <xdr:to>
      <xdr:col>22</xdr:col>
      <xdr:colOff>114300</xdr:colOff>
      <xdr:row>37</xdr:row>
      <xdr:rowOff>176054</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flipV="1">
          <a:off x="3606800" y="7255739"/>
          <a:ext cx="698500" cy="45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62084</xdr:rowOff>
    </xdr:from>
    <xdr:to>
      <xdr:col>22</xdr:col>
      <xdr:colOff>165100</xdr:colOff>
      <xdr:row>36</xdr:row>
      <xdr:rowOff>163684</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254500" y="7015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173861</xdr:rowOff>
    </xdr:from>
    <xdr:ext cx="7620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3924300" y="6784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176054</xdr:rowOff>
    </xdr:from>
    <xdr:to>
      <xdr:col>18</xdr:col>
      <xdr:colOff>177800</xdr:colOff>
      <xdr:row>37</xdr:row>
      <xdr:rowOff>177940</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flipV="1">
          <a:off x="2908300" y="7300754"/>
          <a:ext cx="698500" cy="1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61570</xdr:rowOff>
    </xdr:from>
    <xdr:to>
      <xdr:col>19</xdr:col>
      <xdr:colOff>38100</xdr:colOff>
      <xdr:row>36</xdr:row>
      <xdr:rowOff>163170</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3556000" y="7014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173347</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225800" y="678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43091</xdr:rowOff>
    </xdr:from>
    <xdr:to>
      <xdr:col>15</xdr:col>
      <xdr:colOff>101600</xdr:colOff>
      <xdr:row>36</xdr:row>
      <xdr:rowOff>144691</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2857500" y="6996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154868</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2527300" y="676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64389</xdr:rowOff>
    </xdr:from>
    <xdr:to>
      <xdr:col>29</xdr:col>
      <xdr:colOff>177800</xdr:colOff>
      <xdr:row>37</xdr:row>
      <xdr:rowOff>165989</xdr:rowOff>
    </xdr:to>
    <xdr:sp macro="" textlink="">
      <xdr:nvSpPr>
        <xdr:cNvPr id="128" name="楕円 127">
          <a:extLst>
            <a:ext uri="{FF2B5EF4-FFF2-40B4-BE49-F238E27FC236}">
              <a16:creationId xmlns:a16="http://schemas.microsoft.com/office/drawing/2014/main" xmlns="" id="{00000000-0008-0000-0500-000080000000}"/>
            </a:ext>
          </a:extLst>
        </xdr:cNvPr>
        <xdr:cNvSpPr/>
      </xdr:nvSpPr>
      <xdr:spPr bwMode="auto">
        <a:xfrm>
          <a:off x="5600700" y="7189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36466</xdr:rowOff>
    </xdr:from>
    <xdr:ext cx="762000" cy="259045"/>
    <xdr:sp macro="" textlink="">
      <xdr:nvSpPr>
        <xdr:cNvPr id="129" name="人口1人当たり決算額の推移該当値テキスト445">
          <a:extLst>
            <a:ext uri="{FF2B5EF4-FFF2-40B4-BE49-F238E27FC236}">
              <a16:creationId xmlns:a16="http://schemas.microsoft.com/office/drawing/2014/main" xmlns="" id="{00000000-0008-0000-0500-000081000000}"/>
            </a:ext>
          </a:extLst>
        </xdr:cNvPr>
        <xdr:cNvSpPr txBox="1"/>
      </xdr:nvSpPr>
      <xdr:spPr>
        <a:xfrm>
          <a:off x="5740400" y="716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64408</xdr:rowOff>
    </xdr:from>
    <xdr:to>
      <xdr:col>26</xdr:col>
      <xdr:colOff>101600</xdr:colOff>
      <xdr:row>37</xdr:row>
      <xdr:rowOff>166008</xdr:rowOff>
    </xdr:to>
    <xdr:sp macro="" textlink="">
      <xdr:nvSpPr>
        <xdr:cNvPr id="130" name="楕円 129">
          <a:extLst>
            <a:ext uri="{FF2B5EF4-FFF2-40B4-BE49-F238E27FC236}">
              <a16:creationId xmlns:a16="http://schemas.microsoft.com/office/drawing/2014/main" xmlns="" id="{00000000-0008-0000-0500-000082000000}"/>
            </a:ext>
          </a:extLst>
        </xdr:cNvPr>
        <xdr:cNvSpPr/>
      </xdr:nvSpPr>
      <xdr:spPr bwMode="auto">
        <a:xfrm>
          <a:off x="4953000" y="7189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150785</xdr:rowOff>
    </xdr:from>
    <xdr:ext cx="7366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622800" y="7275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80239</xdr:rowOff>
    </xdr:from>
    <xdr:to>
      <xdr:col>22</xdr:col>
      <xdr:colOff>165100</xdr:colOff>
      <xdr:row>37</xdr:row>
      <xdr:rowOff>181839</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4254500" y="7204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166616</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3924300" y="729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125254</xdr:rowOff>
    </xdr:from>
    <xdr:to>
      <xdr:col>19</xdr:col>
      <xdr:colOff>38100</xdr:colOff>
      <xdr:row>37</xdr:row>
      <xdr:rowOff>226854</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3556000" y="7249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211631</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225800" y="733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127140</xdr:rowOff>
    </xdr:from>
    <xdr:to>
      <xdr:col>15</xdr:col>
      <xdr:colOff>101600</xdr:colOff>
      <xdr:row>37</xdr:row>
      <xdr:rowOff>228740</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2857500" y="7251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213517</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2527300" y="733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千葉県大網白里市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48,679
48,017
58.08
17,887,291
16,947,118
882,713
10,643,691
15,615,683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xmlns=""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xmlns=""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xmlns=""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xmlns=""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xmlns=""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xmlns=""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xmlns=""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xmlns=""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xmlns=""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xmlns=""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xmlns=""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xmlns=""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xmlns=""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149575</xdr:rowOff>
    </xdr:from>
    <xdr:to>
      <xdr:col>24</xdr:col>
      <xdr:colOff>62865</xdr:colOff>
      <xdr:row>38</xdr:row>
      <xdr:rowOff>23438</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flipV="1">
          <a:off x="4633595" y="5464525"/>
          <a:ext cx="1270" cy="1074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27265</xdr:rowOff>
    </xdr:from>
    <xdr:ext cx="534377" cy="259045"/>
    <xdr:sp macro="" textlink="">
      <xdr:nvSpPr>
        <xdr:cNvPr id="56" name="人件費最小値テキスト">
          <a:extLst>
            <a:ext uri="{FF2B5EF4-FFF2-40B4-BE49-F238E27FC236}">
              <a16:creationId xmlns:a16="http://schemas.microsoft.com/office/drawing/2014/main" xmlns="" id="{00000000-0008-0000-0600-000038000000}"/>
            </a:ext>
          </a:extLst>
        </xdr:cNvPr>
        <xdr:cNvSpPr txBox="1"/>
      </xdr:nvSpPr>
      <xdr:spPr>
        <a:xfrm>
          <a:off x="4686300" y="6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23438</xdr:rowOff>
    </xdr:from>
    <xdr:to>
      <xdr:col>24</xdr:col>
      <xdr:colOff>152400</xdr:colOff>
      <xdr:row>38</xdr:row>
      <xdr:rowOff>23438</xdr:rowOff>
    </xdr:to>
    <xdr:cxnSp macro="">
      <xdr:nvCxnSpPr>
        <xdr:cNvPr id="57" name="直線コネクタ 56">
          <a:extLst>
            <a:ext uri="{FF2B5EF4-FFF2-40B4-BE49-F238E27FC236}">
              <a16:creationId xmlns:a16="http://schemas.microsoft.com/office/drawing/2014/main" xmlns="" id="{00000000-0008-0000-0600-000039000000}"/>
            </a:ext>
          </a:extLst>
        </xdr:cNvPr>
        <xdr:cNvCxnSpPr/>
      </xdr:nvCxnSpPr>
      <xdr:spPr>
        <a:xfrm>
          <a:off x="4546600" y="65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96252</xdr:rowOff>
    </xdr:from>
    <xdr:ext cx="599010" cy="259045"/>
    <xdr:sp macro="" textlink="">
      <xdr:nvSpPr>
        <xdr:cNvPr id="58" name="人件費最大値テキスト">
          <a:extLst>
            <a:ext uri="{FF2B5EF4-FFF2-40B4-BE49-F238E27FC236}">
              <a16:creationId xmlns:a16="http://schemas.microsoft.com/office/drawing/2014/main" xmlns="" id="{00000000-0008-0000-0600-00003A000000}"/>
            </a:ext>
          </a:extLst>
        </xdr:cNvPr>
        <xdr:cNvSpPr txBox="1"/>
      </xdr:nvSpPr>
      <xdr:spPr>
        <a:xfrm>
          <a:off x="4686300" y="523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149575</xdr:rowOff>
    </xdr:from>
    <xdr:to>
      <xdr:col>24</xdr:col>
      <xdr:colOff>152400</xdr:colOff>
      <xdr:row>31</xdr:row>
      <xdr:rowOff>149575</xdr:rowOff>
    </xdr:to>
    <xdr:cxnSp macro="">
      <xdr:nvCxnSpPr>
        <xdr:cNvPr id="59" name="直線コネクタ 58">
          <a:extLst>
            <a:ext uri="{FF2B5EF4-FFF2-40B4-BE49-F238E27FC236}">
              <a16:creationId xmlns:a16="http://schemas.microsoft.com/office/drawing/2014/main" xmlns="" id="{00000000-0008-0000-0600-00003B000000}"/>
            </a:ext>
          </a:extLst>
        </xdr:cNvPr>
        <xdr:cNvCxnSpPr/>
      </xdr:nvCxnSpPr>
      <xdr:spPr>
        <a:xfrm>
          <a:off x="4546600" y="546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133543</xdr:rowOff>
    </xdr:from>
    <xdr:to>
      <xdr:col>24</xdr:col>
      <xdr:colOff>63500</xdr:colOff>
      <xdr:row>37</xdr:row>
      <xdr:rowOff>143125</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flipV="1">
          <a:off x="3797300" y="6477193"/>
          <a:ext cx="838200" cy="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19377</xdr:rowOff>
    </xdr:from>
    <xdr:ext cx="534377" cy="259045"/>
    <xdr:sp macro="" textlink="">
      <xdr:nvSpPr>
        <xdr:cNvPr id="61" name="人件費平均値テキスト">
          <a:extLst>
            <a:ext uri="{FF2B5EF4-FFF2-40B4-BE49-F238E27FC236}">
              <a16:creationId xmlns:a16="http://schemas.microsoft.com/office/drawing/2014/main" xmlns="" id="{00000000-0008-0000-0600-00003D000000}"/>
            </a:ext>
          </a:extLst>
        </xdr:cNvPr>
        <xdr:cNvSpPr txBox="1"/>
      </xdr:nvSpPr>
      <xdr:spPr>
        <a:xfrm>
          <a:off x="4686300" y="619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167950</xdr:rowOff>
    </xdr:from>
    <xdr:to>
      <xdr:col>24</xdr:col>
      <xdr:colOff>114300</xdr:colOff>
      <xdr:row>37</xdr:row>
      <xdr:rowOff>98100</xdr:rowOff>
    </xdr:to>
    <xdr:sp macro="" textlink="">
      <xdr:nvSpPr>
        <xdr:cNvPr id="62" name="フローチャート: 判断 61">
          <a:extLst>
            <a:ext uri="{FF2B5EF4-FFF2-40B4-BE49-F238E27FC236}">
              <a16:creationId xmlns:a16="http://schemas.microsoft.com/office/drawing/2014/main" xmlns="" id="{00000000-0008-0000-0600-00003E000000}"/>
            </a:ext>
          </a:extLst>
        </xdr:cNvPr>
        <xdr:cNvSpPr/>
      </xdr:nvSpPr>
      <xdr:spPr>
        <a:xfrm>
          <a:off x="45847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143125</xdr:rowOff>
    </xdr:from>
    <xdr:to>
      <xdr:col>19</xdr:col>
      <xdr:colOff>177800</xdr:colOff>
      <xdr:row>37</xdr:row>
      <xdr:rowOff>157778</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2908300" y="6486775"/>
          <a:ext cx="889000" cy="1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126326</xdr:rowOff>
    </xdr:from>
    <xdr:to>
      <xdr:col>20</xdr:col>
      <xdr:colOff>38100</xdr:colOff>
      <xdr:row>37</xdr:row>
      <xdr:rowOff>56476</xdr:rowOff>
    </xdr:to>
    <xdr:sp macro="" textlink="">
      <xdr:nvSpPr>
        <xdr:cNvPr id="64" name="フローチャート: 判断 63">
          <a:extLst>
            <a:ext uri="{FF2B5EF4-FFF2-40B4-BE49-F238E27FC236}">
              <a16:creationId xmlns:a16="http://schemas.microsoft.com/office/drawing/2014/main" xmlns="" id="{00000000-0008-0000-0600-000040000000}"/>
            </a:ext>
          </a:extLst>
        </xdr:cNvPr>
        <xdr:cNvSpPr/>
      </xdr:nvSpPr>
      <xdr:spPr>
        <a:xfrm>
          <a:off x="3746500" y="629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73003</xdr:rowOff>
    </xdr:from>
    <xdr:ext cx="599010" cy="259045"/>
    <xdr:sp macro="" textlink="">
      <xdr:nvSpPr>
        <xdr:cNvPr id="65" name="テキスト ボックス 64">
          <a:extLst>
            <a:ext uri="{FF2B5EF4-FFF2-40B4-BE49-F238E27FC236}">
              <a16:creationId xmlns:a16="http://schemas.microsoft.com/office/drawing/2014/main" xmlns="" id="{00000000-0008-0000-0600-000041000000}"/>
            </a:ext>
          </a:extLst>
        </xdr:cNvPr>
        <xdr:cNvSpPr txBox="1"/>
      </xdr:nvSpPr>
      <xdr:spPr>
        <a:xfrm>
          <a:off x="3497795" y="6073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157778</xdr:rowOff>
    </xdr:from>
    <xdr:to>
      <xdr:col>15</xdr:col>
      <xdr:colOff>50800</xdr:colOff>
      <xdr:row>37</xdr:row>
      <xdr:rowOff>164831</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019300" y="6501428"/>
          <a:ext cx="889000" cy="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162764</xdr:rowOff>
    </xdr:from>
    <xdr:to>
      <xdr:col>15</xdr:col>
      <xdr:colOff>101600</xdr:colOff>
      <xdr:row>37</xdr:row>
      <xdr:rowOff>92914</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2857500" y="63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109441</xdr:rowOff>
    </xdr:from>
    <xdr:ext cx="534377"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2641111" y="611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164831</xdr:rowOff>
    </xdr:from>
    <xdr:to>
      <xdr:col>10</xdr:col>
      <xdr:colOff>114300</xdr:colOff>
      <xdr:row>37</xdr:row>
      <xdr:rowOff>167639</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flipV="1">
          <a:off x="1130300" y="6508481"/>
          <a:ext cx="8890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163523</xdr:rowOff>
    </xdr:from>
    <xdr:to>
      <xdr:col>10</xdr:col>
      <xdr:colOff>165100</xdr:colOff>
      <xdr:row>37</xdr:row>
      <xdr:rowOff>93673</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1968500" y="63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110200</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1752111" y="61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166830</xdr:rowOff>
    </xdr:from>
    <xdr:to>
      <xdr:col>6</xdr:col>
      <xdr:colOff>38100</xdr:colOff>
      <xdr:row>37</xdr:row>
      <xdr:rowOff>96980</xdr:rowOff>
    </xdr:to>
    <xdr:sp macro="" textlink="">
      <xdr:nvSpPr>
        <xdr:cNvPr id="72" name="フローチャート: 判断 71">
          <a:extLst>
            <a:ext uri="{FF2B5EF4-FFF2-40B4-BE49-F238E27FC236}">
              <a16:creationId xmlns:a16="http://schemas.microsoft.com/office/drawing/2014/main" xmlns="" id="{00000000-0008-0000-0600-000048000000}"/>
            </a:ext>
          </a:extLst>
        </xdr:cNvPr>
        <xdr:cNvSpPr/>
      </xdr:nvSpPr>
      <xdr:spPr>
        <a:xfrm>
          <a:off x="1079500" y="63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113507</xdr:rowOff>
    </xdr:from>
    <xdr:ext cx="534377"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863111" y="611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82743</xdr:rowOff>
    </xdr:from>
    <xdr:to>
      <xdr:col>24</xdr:col>
      <xdr:colOff>114300</xdr:colOff>
      <xdr:row>38</xdr:row>
      <xdr:rowOff>12893</xdr:rowOff>
    </xdr:to>
    <xdr:sp macro="" textlink="">
      <xdr:nvSpPr>
        <xdr:cNvPr id="79" name="楕円 78">
          <a:extLst>
            <a:ext uri="{FF2B5EF4-FFF2-40B4-BE49-F238E27FC236}">
              <a16:creationId xmlns:a16="http://schemas.microsoft.com/office/drawing/2014/main" xmlns="" id="{00000000-0008-0000-0600-00004F000000}"/>
            </a:ext>
          </a:extLst>
        </xdr:cNvPr>
        <xdr:cNvSpPr/>
      </xdr:nvSpPr>
      <xdr:spPr>
        <a:xfrm>
          <a:off x="4584700" y="64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169120</xdr:rowOff>
    </xdr:from>
    <xdr:ext cx="534377" cy="259045"/>
    <xdr:sp macro="" textlink="">
      <xdr:nvSpPr>
        <xdr:cNvPr id="80" name="人件費該当値テキスト">
          <a:extLst>
            <a:ext uri="{FF2B5EF4-FFF2-40B4-BE49-F238E27FC236}">
              <a16:creationId xmlns:a16="http://schemas.microsoft.com/office/drawing/2014/main" xmlns="" id="{00000000-0008-0000-0600-000050000000}"/>
            </a:ext>
          </a:extLst>
        </xdr:cNvPr>
        <xdr:cNvSpPr txBox="1"/>
      </xdr:nvSpPr>
      <xdr:spPr>
        <a:xfrm>
          <a:off x="4686300" y="634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92325</xdr:rowOff>
    </xdr:from>
    <xdr:to>
      <xdr:col>20</xdr:col>
      <xdr:colOff>38100</xdr:colOff>
      <xdr:row>38</xdr:row>
      <xdr:rowOff>22475</xdr:rowOff>
    </xdr:to>
    <xdr:sp macro="" textlink="">
      <xdr:nvSpPr>
        <xdr:cNvPr id="81" name="楕円 80">
          <a:extLst>
            <a:ext uri="{FF2B5EF4-FFF2-40B4-BE49-F238E27FC236}">
              <a16:creationId xmlns:a16="http://schemas.microsoft.com/office/drawing/2014/main" xmlns="" id="{00000000-0008-0000-0600-000051000000}"/>
            </a:ext>
          </a:extLst>
        </xdr:cNvPr>
        <xdr:cNvSpPr/>
      </xdr:nvSpPr>
      <xdr:spPr>
        <a:xfrm>
          <a:off x="3746500" y="643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13602</xdr:rowOff>
    </xdr:from>
    <xdr:ext cx="534377" cy="259045"/>
    <xdr:sp macro="" textlink="">
      <xdr:nvSpPr>
        <xdr:cNvPr id="82" name="テキスト ボックス 81">
          <a:extLst>
            <a:ext uri="{FF2B5EF4-FFF2-40B4-BE49-F238E27FC236}">
              <a16:creationId xmlns:a16="http://schemas.microsoft.com/office/drawing/2014/main" xmlns="" id="{00000000-0008-0000-0600-000052000000}"/>
            </a:ext>
          </a:extLst>
        </xdr:cNvPr>
        <xdr:cNvSpPr txBox="1"/>
      </xdr:nvSpPr>
      <xdr:spPr>
        <a:xfrm>
          <a:off x="3530111" y="652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106978</xdr:rowOff>
    </xdr:from>
    <xdr:to>
      <xdr:col>15</xdr:col>
      <xdr:colOff>101600</xdr:colOff>
      <xdr:row>38</xdr:row>
      <xdr:rowOff>37128</xdr:rowOff>
    </xdr:to>
    <xdr:sp macro="" textlink="">
      <xdr:nvSpPr>
        <xdr:cNvPr id="83" name="楕円 82">
          <a:extLst>
            <a:ext uri="{FF2B5EF4-FFF2-40B4-BE49-F238E27FC236}">
              <a16:creationId xmlns:a16="http://schemas.microsoft.com/office/drawing/2014/main" xmlns="" id="{00000000-0008-0000-0600-000053000000}"/>
            </a:ext>
          </a:extLst>
        </xdr:cNvPr>
        <xdr:cNvSpPr/>
      </xdr:nvSpPr>
      <xdr:spPr>
        <a:xfrm>
          <a:off x="2857500" y="645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28256</xdr:rowOff>
    </xdr:from>
    <xdr:ext cx="534377" cy="259045"/>
    <xdr:sp macro="" textlink="">
      <xdr:nvSpPr>
        <xdr:cNvPr id="84" name="テキスト ボックス 83">
          <a:extLst>
            <a:ext uri="{FF2B5EF4-FFF2-40B4-BE49-F238E27FC236}">
              <a16:creationId xmlns:a16="http://schemas.microsoft.com/office/drawing/2014/main" xmlns="" id="{00000000-0008-0000-0600-000054000000}"/>
            </a:ext>
          </a:extLst>
        </xdr:cNvPr>
        <xdr:cNvSpPr txBox="1"/>
      </xdr:nvSpPr>
      <xdr:spPr>
        <a:xfrm>
          <a:off x="2641111" y="654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114031</xdr:rowOff>
    </xdr:from>
    <xdr:to>
      <xdr:col>10</xdr:col>
      <xdr:colOff>165100</xdr:colOff>
      <xdr:row>38</xdr:row>
      <xdr:rowOff>44180</xdr:rowOff>
    </xdr:to>
    <xdr:sp macro="" textlink="">
      <xdr:nvSpPr>
        <xdr:cNvPr id="85" name="楕円 84">
          <a:extLst>
            <a:ext uri="{FF2B5EF4-FFF2-40B4-BE49-F238E27FC236}">
              <a16:creationId xmlns:a16="http://schemas.microsoft.com/office/drawing/2014/main" xmlns="" id="{00000000-0008-0000-0600-000055000000}"/>
            </a:ext>
          </a:extLst>
        </xdr:cNvPr>
        <xdr:cNvSpPr/>
      </xdr:nvSpPr>
      <xdr:spPr>
        <a:xfrm>
          <a:off x="1968500" y="64576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35308</xdr:rowOff>
    </xdr:from>
    <xdr:ext cx="534377" cy="259045"/>
    <xdr:sp macro="" textlink="">
      <xdr:nvSpPr>
        <xdr:cNvPr id="86" name="テキスト ボックス 85">
          <a:extLst>
            <a:ext uri="{FF2B5EF4-FFF2-40B4-BE49-F238E27FC236}">
              <a16:creationId xmlns:a16="http://schemas.microsoft.com/office/drawing/2014/main" xmlns="" id="{00000000-0008-0000-0600-000056000000}"/>
            </a:ext>
          </a:extLst>
        </xdr:cNvPr>
        <xdr:cNvSpPr txBox="1"/>
      </xdr:nvSpPr>
      <xdr:spPr>
        <a:xfrm>
          <a:off x="1752111" y="655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116839</xdr:rowOff>
    </xdr:from>
    <xdr:to>
      <xdr:col>6</xdr:col>
      <xdr:colOff>38100</xdr:colOff>
      <xdr:row>38</xdr:row>
      <xdr:rowOff>46989</xdr:rowOff>
    </xdr:to>
    <xdr:sp macro="" textlink="">
      <xdr:nvSpPr>
        <xdr:cNvPr id="87" name="楕円 86">
          <a:extLst>
            <a:ext uri="{FF2B5EF4-FFF2-40B4-BE49-F238E27FC236}">
              <a16:creationId xmlns:a16="http://schemas.microsoft.com/office/drawing/2014/main" xmlns="" id="{00000000-0008-0000-0600-000057000000}"/>
            </a:ext>
          </a:extLst>
        </xdr:cNvPr>
        <xdr:cNvSpPr/>
      </xdr:nvSpPr>
      <xdr:spPr>
        <a:xfrm>
          <a:off x="1079500" y="646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38116</xdr:rowOff>
    </xdr:from>
    <xdr:ext cx="534377" cy="259045"/>
    <xdr:sp macro="" textlink="">
      <xdr:nvSpPr>
        <xdr:cNvPr id="88" name="テキスト ボックス 87">
          <a:extLst>
            <a:ext uri="{FF2B5EF4-FFF2-40B4-BE49-F238E27FC236}">
              <a16:creationId xmlns:a16="http://schemas.microsoft.com/office/drawing/2014/main" xmlns="" id="{00000000-0008-0000-0600-000058000000}"/>
            </a:ext>
          </a:extLst>
        </xdr:cNvPr>
        <xdr:cNvSpPr txBox="1"/>
      </xdr:nvSpPr>
      <xdr:spPr>
        <a:xfrm>
          <a:off x="863111" y="655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xmlns=""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xmlns=""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xmlns=""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25405</xdr:rowOff>
    </xdr:from>
    <xdr:to>
      <xdr:col>24</xdr:col>
      <xdr:colOff>62865</xdr:colOff>
      <xdr:row>57</xdr:row>
      <xdr:rowOff>93911</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flipV="1">
          <a:off x="4633595" y="8940805"/>
          <a:ext cx="1270" cy="92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97738</xdr:rowOff>
    </xdr:from>
    <xdr:ext cx="534377" cy="259045"/>
    <xdr:sp macro="" textlink="">
      <xdr:nvSpPr>
        <xdr:cNvPr id="111" name="物件費最小値テキスト">
          <a:extLst>
            <a:ext uri="{FF2B5EF4-FFF2-40B4-BE49-F238E27FC236}">
              <a16:creationId xmlns:a16="http://schemas.microsoft.com/office/drawing/2014/main" xmlns="" id="{00000000-0008-0000-0600-00006F000000}"/>
            </a:ext>
          </a:extLst>
        </xdr:cNvPr>
        <xdr:cNvSpPr txBox="1"/>
      </xdr:nvSpPr>
      <xdr:spPr>
        <a:xfrm>
          <a:off x="4686300" y="987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93911</xdr:rowOff>
    </xdr:from>
    <xdr:to>
      <xdr:col>24</xdr:col>
      <xdr:colOff>152400</xdr:colOff>
      <xdr:row>57</xdr:row>
      <xdr:rowOff>93911</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4546600" y="986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143532</xdr:rowOff>
    </xdr:from>
    <xdr:ext cx="599010" cy="259045"/>
    <xdr:sp macro="" textlink="">
      <xdr:nvSpPr>
        <xdr:cNvPr id="113" name="物件費最大値テキスト">
          <a:extLst>
            <a:ext uri="{FF2B5EF4-FFF2-40B4-BE49-F238E27FC236}">
              <a16:creationId xmlns:a16="http://schemas.microsoft.com/office/drawing/2014/main" xmlns="" id="{00000000-0008-0000-0600-000071000000}"/>
            </a:ext>
          </a:extLst>
        </xdr:cNvPr>
        <xdr:cNvSpPr txBox="1"/>
      </xdr:nvSpPr>
      <xdr:spPr>
        <a:xfrm>
          <a:off x="4686300" y="871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25405</xdr:rowOff>
    </xdr:from>
    <xdr:to>
      <xdr:col>24</xdr:col>
      <xdr:colOff>152400</xdr:colOff>
      <xdr:row>52</xdr:row>
      <xdr:rowOff>25405</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4546600" y="894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93911</xdr:rowOff>
    </xdr:from>
    <xdr:to>
      <xdr:col>24</xdr:col>
      <xdr:colOff>63500</xdr:colOff>
      <xdr:row>57</xdr:row>
      <xdr:rowOff>128750</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flipV="1">
          <a:off x="3797300" y="9866561"/>
          <a:ext cx="838200" cy="3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66299</xdr:rowOff>
    </xdr:from>
    <xdr:ext cx="534377" cy="259045"/>
    <xdr:sp macro="" textlink="">
      <xdr:nvSpPr>
        <xdr:cNvPr id="116" name="物件費平均値テキスト">
          <a:extLst>
            <a:ext uri="{FF2B5EF4-FFF2-40B4-BE49-F238E27FC236}">
              <a16:creationId xmlns:a16="http://schemas.microsoft.com/office/drawing/2014/main" xmlns="" id="{00000000-0008-0000-0600-000074000000}"/>
            </a:ext>
          </a:extLst>
        </xdr:cNvPr>
        <xdr:cNvSpPr txBox="1"/>
      </xdr:nvSpPr>
      <xdr:spPr>
        <a:xfrm>
          <a:off x="4686300" y="9496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43422</xdr:rowOff>
    </xdr:from>
    <xdr:to>
      <xdr:col>24</xdr:col>
      <xdr:colOff>114300</xdr:colOff>
      <xdr:row>56</xdr:row>
      <xdr:rowOff>145022</xdr:rowOff>
    </xdr:to>
    <xdr:sp macro="" textlink="">
      <xdr:nvSpPr>
        <xdr:cNvPr id="117" name="フローチャート: 判断 116">
          <a:extLst>
            <a:ext uri="{FF2B5EF4-FFF2-40B4-BE49-F238E27FC236}">
              <a16:creationId xmlns:a16="http://schemas.microsoft.com/office/drawing/2014/main" xmlns="" id="{00000000-0008-0000-0600-000075000000}"/>
            </a:ext>
          </a:extLst>
        </xdr:cNvPr>
        <xdr:cNvSpPr/>
      </xdr:nvSpPr>
      <xdr:spPr>
        <a:xfrm>
          <a:off x="45847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128750</xdr:rowOff>
    </xdr:from>
    <xdr:to>
      <xdr:col>19</xdr:col>
      <xdr:colOff>177800</xdr:colOff>
      <xdr:row>57</xdr:row>
      <xdr:rowOff>147001</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flipV="1">
          <a:off x="2908300" y="9901400"/>
          <a:ext cx="889000" cy="1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16928</xdr:rowOff>
    </xdr:from>
    <xdr:to>
      <xdr:col>20</xdr:col>
      <xdr:colOff>38100</xdr:colOff>
      <xdr:row>56</xdr:row>
      <xdr:rowOff>118528</xdr:rowOff>
    </xdr:to>
    <xdr:sp macro="" textlink="">
      <xdr:nvSpPr>
        <xdr:cNvPr id="119" name="フローチャート: 判断 118">
          <a:extLst>
            <a:ext uri="{FF2B5EF4-FFF2-40B4-BE49-F238E27FC236}">
              <a16:creationId xmlns:a16="http://schemas.microsoft.com/office/drawing/2014/main" xmlns="" id="{00000000-0008-0000-0600-000077000000}"/>
            </a:ext>
          </a:extLst>
        </xdr:cNvPr>
        <xdr:cNvSpPr/>
      </xdr:nvSpPr>
      <xdr:spPr>
        <a:xfrm>
          <a:off x="3746500" y="961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135055</xdr:rowOff>
    </xdr:from>
    <xdr:ext cx="534377" cy="259045"/>
    <xdr:sp macro="" textlink="">
      <xdr:nvSpPr>
        <xdr:cNvPr id="120" name="テキスト ボックス 119">
          <a:extLst>
            <a:ext uri="{FF2B5EF4-FFF2-40B4-BE49-F238E27FC236}">
              <a16:creationId xmlns:a16="http://schemas.microsoft.com/office/drawing/2014/main" xmlns="" id="{00000000-0008-0000-0600-000078000000}"/>
            </a:ext>
          </a:extLst>
        </xdr:cNvPr>
        <xdr:cNvSpPr txBox="1"/>
      </xdr:nvSpPr>
      <xdr:spPr>
        <a:xfrm>
          <a:off x="3530111" y="939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147001</xdr:rowOff>
    </xdr:from>
    <xdr:to>
      <xdr:col>15</xdr:col>
      <xdr:colOff>50800</xdr:colOff>
      <xdr:row>57</xdr:row>
      <xdr:rowOff>148844</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2019300" y="9919651"/>
          <a:ext cx="889000" cy="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32381</xdr:rowOff>
    </xdr:from>
    <xdr:to>
      <xdr:col>15</xdr:col>
      <xdr:colOff>101600</xdr:colOff>
      <xdr:row>56</xdr:row>
      <xdr:rowOff>133981</xdr:rowOff>
    </xdr:to>
    <xdr:sp macro="" textlink="">
      <xdr:nvSpPr>
        <xdr:cNvPr id="122" name="フローチャート: 判断 121">
          <a:extLst>
            <a:ext uri="{FF2B5EF4-FFF2-40B4-BE49-F238E27FC236}">
              <a16:creationId xmlns:a16="http://schemas.microsoft.com/office/drawing/2014/main" xmlns="" id="{00000000-0008-0000-0600-00007A000000}"/>
            </a:ext>
          </a:extLst>
        </xdr:cNvPr>
        <xdr:cNvSpPr/>
      </xdr:nvSpPr>
      <xdr:spPr>
        <a:xfrm>
          <a:off x="28575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150508</xdr:rowOff>
    </xdr:from>
    <xdr:ext cx="534377" cy="259045"/>
    <xdr:sp macro="" textlink="">
      <xdr:nvSpPr>
        <xdr:cNvPr id="123" name="テキスト ボックス 122">
          <a:extLst>
            <a:ext uri="{FF2B5EF4-FFF2-40B4-BE49-F238E27FC236}">
              <a16:creationId xmlns:a16="http://schemas.microsoft.com/office/drawing/2014/main" xmlns="" id="{00000000-0008-0000-0600-00007B000000}"/>
            </a:ext>
          </a:extLst>
        </xdr:cNvPr>
        <xdr:cNvSpPr txBox="1"/>
      </xdr:nvSpPr>
      <xdr:spPr>
        <a:xfrm>
          <a:off x="2641111" y="940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144697</xdr:rowOff>
    </xdr:from>
    <xdr:to>
      <xdr:col>10</xdr:col>
      <xdr:colOff>114300</xdr:colOff>
      <xdr:row>57</xdr:row>
      <xdr:rowOff>148844</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a:off x="1130300" y="9917347"/>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61313</xdr:rowOff>
    </xdr:from>
    <xdr:to>
      <xdr:col>10</xdr:col>
      <xdr:colOff>165100</xdr:colOff>
      <xdr:row>56</xdr:row>
      <xdr:rowOff>162913</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1968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7990</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1752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78517</xdr:rowOff>
    </xdr:from>
    <xdr:to>
      <xdr:col>6</xdr:col>
      <xdr:colOff>38100</xdr:colOff>
      <xdr:row>57</xdr:row>
      <xdr:rowOff>8667</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1079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25194</xdr:rowOff>
    </xdr:from>
    <xdr:ext cx="534377"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863111" y="9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43111</xdr:rowOff>
    </xdr:from>
    <xdr:to>
      <xdr:col>24</xdr:col>
      <xdr:colOff>114300</xdr:colOff>
      <xdr:row>57</xdr:row>
      <xdr:rowOff>144711</xdr:rowOff>
    </xdr:to>
    <xdr:sp macro="" textlink="">
      <xdr:nvSpPr>
        <xdr:cNvPr id="134" name="楕円 133">
          <a:extLst>
            <a:ext uri="{FF2B5EF4-FFF2-40B4-BE49-F238E27FC236}">
              <a16:creationId xmlns:a16="http://schemas.microsoft.com/office/drawing/2014/main" xmlns="" id="{00000000-0008-0000-0600-000086000000}"/>
            </a:ext>
          </a:extLst>
        </xdr:cNvPr>
        <xdr:cNvSpPr/>
      </xdr:nvSpPr>
      <xdr:spPr>
        <a:xfrm>
          <a:off x="4584700" y="981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129488</xdr:rowOff>
    </xdr:from>
    <xdr:ext cx="534377" cy="259045"/>
    <xdr:sp macro="" textlink="">
      <xdr:nvSpPr>
        <xdr:cNvPr id="135" name="物件費該当値テキスト">
          <a:extLst>
            <a:ext uri="{FF2B5EF4-FFF2-40B4-BE49-F238E27FC236}">
              <a16:creationId xmlns:a16="http://schemas.microsoft.com/office/drawing/2014/main" xmlns="" id="{00000000-0008-0000-0600-000087000000}"/>
            </a:ext>
          </a:extLst>
        </xdr:cNvPr>
        <xdr:cNvSpPr txBox="1"/>
      </xdr:nvSpPr>
      <xdr:spPr>
        <a:xfrm>
          <a:off x="4686300" y="973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77950</xdr:rowOff>
    </xdr:from>
    <xdr:to>
      <xdr:col>20</xdr:col>
      <xdr:colOff>38100</xdr:colOff>
      <xdr:row>58</xdr:row>
      <xdr:rowOff>8100</xdr:rowOff>
    </xdr:to>
    <xdr:sp macro="" textlink="">
      <xdr:nvSpPr>
        <xdr:cNvPr id="136" name="楕円 135">
          <a:extLst>
            <a:ext uri="{FF2B5EF4-FFF2-40B4-BE49-F238E27FC236}">
              <a16:creationId xmlns:a16="http://schemas.microsoft.com/office/drawing/2014/main" xmlns="" id="{00000000-0008-0000-0600-000088000000}"/>
            </a:ext>
          </a:extLst>
        </xdr:cNvPr>
        <xdr:cNvSpPr/>
      </xdr:nvSpPr>
      <xdr:spPr>
        <a:xfrm>
          <a:off x="3746500" y="985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170677</xdr:rowOff>
    </xdr:from>
    <xdr:ext cx="534377"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3530111" y="994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96201</xdr:rowOff>
    </xdr:from>
    <xdr:to>
      <xdr:col>15</xdr:col>
      <xdr:colOff>101600</xdr:colOff>
      <xdr:row>58</xdr:row>
      <xdr:rowOff>26351</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2857500" y="986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17478</xdr:rowOff>
    </xdr:from>
    <xdr:ext cx="534377"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2641111" y="996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98044</xdr:rowOff>
    </xdr:from>
    <xdr:to>
      <xdr:col>10</xdr:col>
      <xdr:colOff>165100</xdr:colOff>
      <xdr:row>58</xdr:row>
      <xdr:rowOff>28194</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1968500" y="987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19321</xdr:rowOff>
    </xdr:from>
    <xdr:ext cx="534377"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1752111" y="996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93897</xdr:rowOff>
    </xdr:from>
    <xdr:to>
      <xdr:col>6</xdr:col>
      <xdr:colOff>38100</xdr:colOff>
      <xdr:row>58</xdr:row>
      <xdr:rowOff>24047</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1079500" y="986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15174</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863111" y="995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xmlns=""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xmlns=""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xmlns=""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xmlns=""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xmlns=""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xmlns=""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xmlns=""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88105</xdr:rowOff>
    </xdr:from>
    <xdr:to>
      <xdr:col>24</xdr:col>
      <xdr:colOff>62865</xdr:colOff>
      <xdr:row>78</xdr:row>
      <xdr:rowOff>137985</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flipV="1">
          <a:off x="4633595" y="12089605"/>
          <a:ext cx="1270" cy="1421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141812</xdr:rowOff>
    </xdr:from>
    <xdr:ext cx="313932" cy="259045"/>
    <xdr:sp macro="" textlink="">
      <xdr:nvSpPr>
        <xdr:cNvPr id="166" name="維持補修費最小値テキスト">
          <a:extLst>
            <a:ext uri="{FF2B5EF4-FFF2-40B4-BE49-F238E27FC236}">
              <a16:creationId xmlns:a16="http://schemas.microsoft.com/office/drawing/2014/main" xmlns="" id="{00000000-0008-0000-0600-0000A6000000}"/>
            </a:ext>
          </a:extLst>
        </xdr:cNvPr>
        <xdr:cNvSpPr txBox="1"/>
      </xdr:nvSpPr>
      <xdr:spPr>
        <a:xfrm>
          <a:off x="4686300" y="13514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137985</xdr:rowOff>
    </xdr:from>
    <xdr:to>
      <xdr:col>24</xdr:col>
      <xdr:colOff>152400</xdr:colOff>
      <xdr:row>78</xdr:row>
      <xdr:rowOff>137985</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4546600" y="13511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34782</xdr:rowOff>
    </xdr:from>
    <xdr:ext cx="534377" cy="259045"/>
    <xdr:sp macro="" textlink="">
      <xdr:nvSpPr>
        <xdr:cNvPr id="168" name="維持補修費最大値テキスト">
          <a:extLst>
            <a:ext uri="{FF2B5EF4-FFF2-40B4-BE49-F238E27FC236}">
              <a16:creationId xmlns:a16="http://schemas.microsoft.com/office/drawing/2014/main" xmlns="" id="{00000000-0008-0000-0600-0000A8000000}"/>
            </a:ext>
          </a:extLst>
        </xdr:cNvPr>
        <xdr:cNvSpPr txBox="1"/>
      </xdr:nvSpPr>
      <xdr:spPr>
        <a:xfrm>
          <a:off x="4686300" y="1186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88105</xdr:rowOff>
    </xdr:from>
    <xdr:to>
      <xdr:col>24</xdr:col>
      <xdr:colOff>152400</xdr:colOff>
      <xdr:row>70</xdr:row>
      <xdr:rowOff>88105</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4546600" y="1208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135265</xdr:rowOff>
    </xdr:from>
    <xdr:to>
      <xdr:col>24</xdr:col>
      <xdr:colOff>63500</xdr:colOff>
      <xdr:row>78</xdr:row>
      <xdr:rowOff>137437</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flipV="1">
          <a:off x="3797300" y="13508365"/>
          <a:ext cx="8382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110726</xdr:rowOff>
    </xdr:from>
    <xdr:ext cx="469744" cy="259045"/>
    <xdr:sp macro="" textlink="">
      <xdr:nvSpPr>
        <xdr:cNvPr id="171" name="維持補修費平均値テキスト">
          <a:extLst>
            <a:ext uri="{FF2B5EF4-FFF2-40B4-BE49-F238E27FC236}">
              <a16:creationId xmlns:a16="http://schemas.microsoft.com/office/drawing/2014/main" xmlns="" id="{00000000-0008-0000-0600-0000AB000000}"/>
            </a:ext>
          </a:extLst>
        </xdr:cNvPr>
        <xdr:cNvSpPr txBox="1"/>
      </xdr:nvSpPr>
      <xdr:spPr>
        <a:xfrm>
          <a:off x="4686300" y="13140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87849</xdr:rowOff>
    </xdr:from>
    <xdr:to>
      <xdr:col>24</xdr:col>
      <xdr:colOff>114300</xdr:colOff>
      <xdr:row>78</xdr:row>
      <xdr:rowOff>17999</xdr:rowOff>
    </xdr:to>
    <xdr:sp macro="" textlink="">
      <xdr:nvSpPr>
        <xdr:cNvPr id="172" name="フローチャート: 判断 171">
          <a:extLst>
            <a:ext uri="{FF2B5EF4-FFF2-40B4-BE49-F238E27FC236}">
              <a16:creationId xmlns:a16="http://schemas.microsoft.com/office/drawing/2014/main" xmlns="" id="{00000000-0008-0000-0600-0000AC000000}"/>
            </a:ext>
          </a:extLst>
        </xdr:cNvPr>
        <xdr:cNvSpPr/>
      </xdr:nvSpPr>
      <xdr:spPr>
        <a:xfrm>
          <a:off x="45847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137437</xdr:rowOff>
    </xdr:from>
    <xdr:to>
      <xdr:col>19</xdr:col>
      <xdr:colOff>177800</xdr:colOff>
      <xdr:row>78</xdr:row>
      <xdr:rowOff>137711</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flipV="1">
          <a:off x="2908300" y="13510537"/>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43476</xdr:rowOff>
    </xdr:from>
    <xdr:to>
      <xdr:col>20</xdr:col>
      <xdr:colOff>38100</xdr:colOff>
      <xdr:row>77</xdr:row>
      <xdr:rowOff>145076</xdr:rowOff>
    </xdr:to>
    <xdr:sp macro="" textlink="">
      <xdr:nvSpPr>
        <xdr:cNvPr id="174" name="フローチャート: 判断 173">
          <a:extLst>
            <a:ext uri="{FF2B5EF4-FFF2-40B4-BE49-F238E27FC236}">
              <a16:creationId xmlns:a16="http://schemas.microsoft.com/office/drawing/2014/main" xmlns="" id="{00000000-0008-0000-0600-0000AE000000}"/>
            </a:ext>
          </a:extLst>
        </xdr:cNvPr>
        <xdr:cNvSpPr/>
      </xdr:nvSpPr>
      <xdr:spPr>
        <a:xfrm>
          <a:off x="3746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161603</xdr:rowOff>
    </xdr:from>
    <xdr:ext cx="469744" cy="259045"/>
    <xdr:sp macro="" textlink="">
      <xdr:nvSpPr>
        <xdr:cNvPr id="175" name="テキスト ボックス 174">
          <a:extLst>
            <a:ext uri="{FF2B5EF4-FFF2-40B4-BE49-F238E27FC236}">
              <a16:creationId xmlns:a16="http://schemas.microsoft.com/office/drawing/2014/main" xmlns="" id="{00000000-0008-0000-0600-0000AF000000}"/>
            </a:ext>
          </a:extLst>
        </xdr:cNvPr>
        <xdr:cNvSpPr txBox="1"/>
      </xdr:nvSpPr>
      <xdr:spPr>
        <a:xfrm>
          <a:off x="3562428" y="1302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137392</xdr:rowOff>
    </xdr:from>
    <xdr:to>
      <xdr:col>15</xdr:col>
      <xdr:colOff>50800</xdr:colOff>
      <xdr:row>78</xdr:row>
      <xdr:rowOff>137711</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2019300" y="13510492"/>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107393</xdr:rowOff>
    </xdr:from>
    <xdr:to>
      <xdr:col>15</xdr:col>
      <xdr:colOff>101600</xdr:colOff>
      <xdr:row>78</xdr:row>
      <xdr:rowOff>37543</xdr:rowOff>
    </xdr:to>
    <xdr:sp macro="" textlink="">
      <xdr:nvSpPr>
        <xdr:cNvPr id="177" name="フローチャート: 判断 176">
          <a:extLst>
            <a:ext uri="{FF2B5EF4-FFF2-40B4-BE49-F238E27FC236}">
              <a16:creationId xmlns:a16="http://schemas.microsoft.com/office/drawing/2014/main" xmlns="" id="{00000000-0008-0000-0600-0000B1000000}"/>
            </a:ext>
          </a:extLst>
        </xdr:cNvPr>
        <xdr:cNvSpPr/>
      </xdr:nvSpPr>
      <xdr:spPr>
        <a:xfrm>
          <a:off x="28575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54070</xdr:rowOff>
    </xdr:from>
    <xdr:ext cx="469744" cy="259045"/>
    <xdr:sp macro="" textlink="">
      <xdr:nvSpPr>
        <xdr:cNvPr id="178" name="テキスト ボックス 177">
          <a:extLst>
            <a:ext uri="{FF2B5EF4-FFF2-40B4-BE49-F238E27FC236}">
              <a16:creationId xmlns:a16="http://schemas.microsoft.com/office/drawing/2014/main" xmlns="" id="{00000000-0008-0000-0600-0000B2000000}"/>
            </a:ext>
          </a:extLst>
        </xdr:cNvPr>
        <xdr:cNvSpPr txBox="1"/>
      </xdr:nvSpPr>
      <xdr:spPr>
        <a:xfrm>
          <a:off x="2673428" y="1308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137392</xdr:rowOff>
    </xdr:from>
    <xdr:to>
      <xdr:col>10</xdr:col>
      <xdr:colOff>114300</xdr:colOff>
      <xdr:row>78</xdr:row>
      <xdr:rowOff>138900</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flipV="1">
          <a:off x="1130300" y="13510492"/>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85311</xdr:rowOff>
    </xdr:from>
    <xdr:to>
      <xdr:col>10</xdr:col>
      <xdr:colOff>165100</xdr:colOff>
      <xdr:row>78</xdr:row>
      <xdr:rowOff>15461</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1968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31988</xdr:rowOff>
    </xdr:from>
    <xdr:ext cx="469744"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1784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77264</xdr:rowOff>
    </xdr:from>
    <xdr:to>
      <xdr:col>6</xdr:col>
      <xdr:colOff>38100</xdr:colOff>
      <xdr:row>78</xdr:row>
      <xdr:rowOff>7414</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1079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23941</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895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84465</xdr:rowOff>
    </xdr:from>
    <xdr:to>
      <xdr:col>24</xdr:col>
      <xdr:colOff>114300</xdr:colOff>
      <xdr:row>79</xdr:row>
      <xdr:rowOff>14615</xdr:rowOff>
    </xdr:to>
    <xdr:sp macro="" textlink="">
      <xdr:nvSpPr>
        <xdr:cNvPr id="189" name="楕円 188">
          <a:extLst>
            <a:ext uri="{FF2B5EF4-FFF2-40B4-BE49-F238E27FC236}">
              <a16:creationId xmlns:a16="http://schemas.microsoft.com/office/drawing/2014/main" xmlns="" id="{00000000-0008-0000-0600-0000BD000000}"/>
            </a:ext>
          </a:extLst>
        </xdr:cNvPr>
        <xdr:cNvSpPr/>
      </xdr:nvSpPr>
      <xdr:spPr>
        <a:xfrm>
          <a:off x="4584700" y="1345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170842</xdr:rowOff>
    </xdr:from>
    <xdr:ext cx="378565" cy="259045"/>
    <xdr:sp macro="" textlink="">
      <xdr:nvSpPr>
        <xdr:cNvPr id="190" name="維持補修費該当値テキスト">
          <a:extLst>
            <a:ext uri="{FF2B5EF4-FFF2-40B4-BE49-F238E27FC236}">
              <a16:creationId xmlns:a16="http://schemas.microsoft.com/office/drawing/2014/main" xmlns="" id="{00000000-0008-0000-0600-0000BE000000}"/>
            </a:ext>
          </a:extLst>
        </xdr:cNvPr>
        <xdr:cNvSpPr txBox="1"/>
      </xdr:nvSpPr>
      <xdr:spPr>
        <a:xfrm>
          <a:off x="4686300" y="13372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86637</xdr:rowOff>
    </xdr:from>
    <xdr:to>
      <xdr:col>20</xdr:col>
      <xdr:colOff>38100</xdr:colOff>
      <xdr:row>79</xdr:row>
      <xdr:rowOff>16787</xdr:rowOff>
    </xdr:to>
    <xdr:sp macro="" textlink="">
      <xdr:nvSpPr>
        <xdr:cNvPr id="191" name="楕円 190">
          <a:extLst>
            <a:ext uri="{FF2B5EF4-FFF2-40B4-BE49-F238E27FC236}">
              <a16:creationId xmlns:a16="http://schemas.microsoft.com/office/drawing/2014/main" xmlns="" id="{00000000-0008-0000-0600-0000BF000000}"/>
            </a:ext>
          </a:extLst>
        </xdr:cNvPr>
        <xdr:cNvSpPr/>
      </xdr:nvSpPr>
      <xdr:spPr>
        <a:xfrm>
          <a:off x="3746500" y="1345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20833</xdr:colOff>
      <xdr:row>79</xdr:row>
      <xdr:rowOff>7914</xdr:rowOff>
    </xdr:from>
    <xdr:ext cx="313932"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3640333" y="135524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86911</xdr:rowOff>
    </xdr:from>
    <xdr:to>
      <xdr:col>15</xdr:col>
      <xdr:colOff>101600</xdr:colOff>
      <xdr:row>79</xdr:row>
      <xdr:rowOff>17061</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2857500" y="1346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84333</xdr:colOff>
      <xdr:row>79</xdr:row>
      <xdr:rowOff>8188</xdr:rowOff>
    </xdr:from>
    <xdr:ext cx="313932"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2751333" y="13552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86592</xdr:rowOff>
    </xdr:from>
    <xdr:to>
      <xdr:col>10</xdr:col>
      <xdr:colOff>165100</xdr:colOff>
      <xdr:row>79</xdr:row>
      <xdr:rowOff>16742</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1968500" y="1345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7869</xdr:rowOff>
    </xdr:from>
    <xdr:ext cx="378565"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1830017" y="13552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88100</xdr:rowOff>
    </xdr:from>
    <xdr:to>
      <xdr:col>6</xdr:col>
      <xdr:colOff>38100</xdr:colOff>
      <xdr:row>79</xdr:row>
      <xdr:rowOff>18250</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1079500" y="134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20833</xdr:colOff>
      <xdr:row>79</xdr:row>
      <xdr:rowOff>9377</xdr:rowOff>
    </xdr:from>
    <xdr:ext cx="313932"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973333" y="13553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xmlns=""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xmlns=""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xmlns=""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xmlns=""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xmlns=""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09" name="直線コネクタ 208">
          <a:extLst>
            <a:ext uri="{FF2B5EF4-FFF2-40B4-BE49-F238E27FC236}">
              <a16:creationId xmlns:a16="http://schemas.microsoft.com/office/drawing/2014/main" xmlns="" id="{00000000-0008-0000-0600-0000D1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0" name="テキスト ボックス 209">
          <a:extLst>
            <a:ext uri="{FF2B5EF4-FFF2-40B4-BE49-F238E27FC236}">
              <a16:creationId xmlns:a16="http://schemas.microsoft.com/office/drawing/2014/main" xmlns="" id="{00000000-0008-0000-0600-0000D2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1" name="直線コネクタ 210">
          <a:extLst>
            <a:ext uri="{FF2B5EF4-FFF2-40B4-BE49-F238E27FC236}">
              <a16:creationId xmlns:a16="http://schemas.microsoft.com/office/drawing/2014/main" xmlns="" id="{00000000-0008-0000-0600-0000D3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a:extLst>
            <a:ext uri="{FF2B5EF4-FFF2-40B4-BE49-F238E27FC236}">
              <a16:creationId xmlns:a16="http://schemas.microsoft.com/office/drawing/2014/main" xmlns="" id="{00000000-0008-0000-06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121760</xdr:rowOff>
    </xdr:from>
    <xdr:to>
      <xdr:col>24</xdr:col>
      <xdr:colOff>62865</xdr:colOff>
      <xdr:row>96</xdr:row>
      <xdr:rowOff>144619</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flipV="1">
          <a:off x="4633595" y="15723710"/>
          <a:ext cx="1270" cy="880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148446</xdr:rowOff>
    </xdr:from>
    <xdr:ext cx="534377" cy="259045"/>
    <xdr:sp macro="" textlink="">
      <xdr:nvSpPr>
        <xdr:cNvPr id="221" name="扶助費最小値テキスト">
          <a:extLst>
            <a:ext uri="{FF2B5EF4-FFF2-40B4-BE49-F238E27FC236}">
              <a16:creationId xmlns:a16="http://schemas.microsoft.com/office/drawing/2014/main" xmlns="" id="{00000000-0008-0000-0600-0000DD000000}"/>
            </a:ext>
          </a:extLst>
        </xdr:cNvPr>
        <xdr:cNvSpPr txBox="1"/>
      </xdr:nvSpPr>
      <xdr:spPr>
        <a:xfrm>
          <a:off x="4686300" y="1660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144619</xdr:rowOff>
    </xdr:from>
    <xdr:to>
      <xdr:col>24</xdr:col>
      <xdr:colOff>152400</xdr:colOff>
      <xdr:row>96</xdr:row>
      <xdr:rowOff>144619</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4546600" y="1660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68437</xdr:rowOff>
    </xdr:from>
    <xdr:ext cx="599010" cy="259045"/>
    <xdr:sp macro="" textlink="">
      <xdr:nvSpPr>
        <xdr:cNvPr id="223" name="扶助費最大値テキスト">
          <a:extLst>
            <a:ext uri="{FF2B5EF4-FFF2-40B4-BE49-F238E27FC236}">
              <a16:creationId xmlns:a16="http://schemas.microsoft.com/office/drawing/2014/main" xmlns="" id="{00000000-0008-0000-0600-0000DF000000}"/>
            </a:ext>
          </a:extLst>
        </xdr:cNvPr>
        <xdr:cNvSpPr txBox="1"/>
      </xdr:nvSpPr>
      <xdr:spPr>
        <a:xfrm>
          <a:off x="4686300" y="1549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121760</xdr:rowOff>
    </xdr:from>
    <xdr:to>
      <xdr:col>24</xdr:col>
      <xdr:colOff>152400</xdr:colOff>
      <xdr:row>91</xdr:row>
      <xdr:rowOff>121760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4546600" y="15723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77512</xdr:rowOff>
    </xdr:from>
    <xdr:to>
      <xdr:col>24</xdr:col>
      <xdr:colOff>63500</xdr:colOff>
      <xdr:row>96</xdr:row>
      <xdr:rowOff>145323</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flipV="1">
          <a:off x="3797300" y="16536712"/>
          <a:ext cx="838200" cy="6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168498</xdr:rowOff>
    </xdr:from>
    <xdr:ext cx="599010" cy="259045"/>
    <xdr:sp macro="" textlink="">
      <xdr:nvSpPr>
        <xdr:cNvPr id="226" name="扶助費平均値テキスト">
          <a:extLst>
            <a:ext uri="{FF2B5EF4-FFF2-40B4-BE49-F238E27FC236}">
              <a16:creationId xmlns:a16="http://schemas.microsoft.com/office/drawing/2014/main" xmlns="" id="{00000000-0008-0000-0600-0000E2000000}"/>
            </a:ext>
          </a:extLst>
        </xdr:cNvPr>
        <xdr:cNvSpPr txBox="1"/>
      </xdr:nvSpPr>
      <xdr:spPr>
        <a:xfrm>
          <a:off x="4686300" y="161133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145621</xdr:rowOff>
    </xdr:from>
    <xdr:to>
      <xdr:col>24</xdr:col>
      <xdr:colOff>114300</xdr:colOff>
      <xdr:row>95</xdr:row>
      <xdr:rowOff>75771</xdr:rowOff>
    </xdr:to>
    <xdr:sp macro="" textlink="">
      <xdr:nvSpPr>
        <xdr:cNvPr id="227" name="フローチャート: 判断 226">
          <a:extLst>
            <a:ext uri="{FF2B5EF4-FFF2-40B4-BE49-F238E27FC236}">
              <a16:creationId xmlns:a16="http://schemas.microsoft.com/office/drawing/2014/main" xmlns="" id="{00000000-0008-0000-0600-0000E3000000}"/>
            </a:ext>
          </a:extLst>
        </xdr:cNvPr>
        <xdr:cNvSpPr/>
      </xdr:nvSpPr>
      <xdr:spPr>
        <a:xfrm>
          <a:off x="4584700" y="1626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145323</xdr:rowOff>
    </xdr:from>
    <xdr:to>
      <xdr:col>19</xdr:col>
      <xdr:colOff>177800</xdr:colOff>
      <xdr:row>96</xdr:row>
      <xdr:rowOff>171014</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flipV="1">
          <a:off x="2908300" y="16604523"/>
          <a:ext cx="889000" cy="2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134744</xdr:rowOff>
    </xdr:from>
    <xdr:to>
      <xdr:col>20</xdr:col>
      <xdr:colOff>38100</xdr:colOff>
      <xdr:row>96</xdr:row>
      <xdr:rowOff>64894</xdr:rowOff>
    </xdr:to>
    <xdr:sp macro="" textlink="">
      <xdr:nvSpPr>
        <xdr:cNvPr id="229" name="フローチャート: 判断 228">
          <a:extLst>
            <a:ext uri="{FF2B5EF4-FFF2-40B4-BE49-F238E27FC236}">
              <a16:creationId xmlns:a16="http://schemas.microsoft.com/office/drawing/2014/main" xmlns="" id="{00000000-0008-0000-0600-0000E5000000}"/>
            </a:ext>
          </a:extLst>
        </xdr:cNvPr>
        <xdr:cNvSpPr/>
      </xdr:nvSpPr>
      <xdr:spPr>
        <a:xfrm>
          <a:off x="3746500" y="164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81421</xdr:rowOff>
    </xdr:from>
    <xdr:ext cx="599010" cy="259045"/>
    <xdr:sp macro="" textlink="">
      <xdr:nvSpPr>
        <xdr:cNvPr id="230" name="テキスト ボックス 229">
          <a:extLst>
            <a:ext uri="{FF2B5EF4-FFF2-40B4-BE49-F238E27FC236}">
              <a16:creationId xmlns:a16="http://schemas.microsoft.com/office/drawing/2014/main" xmlns="" id="{00000000-0008-0000-0600-0000E6000000}"/>
            </a:ext>
          </a:extLst>
        </xdr:cNvPr>
        <xdr:cNvSpPr txBox="1"/>
      </xdr:nvSpPr>
      <xdr:spPr>
        <a:xfrm>
          <a:off x="3497795" y="1619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171014</xdr:rowOff>
    </xdr:from>
    <xdr:to>
      <xdr:col>15</xdr:col>
      <xdr:colOff>50800</xdr:colOff>
      <xdr:row>97</xdr:row>
      <xdr:rowOff>11615</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2019300" y="16630214"/>
          <a:ext cx="889000" cy="1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134451</xdr:rowOff>
    </xdr:from>
    <xdr:to>
      <xdr:col>15</xdr:col>
      <xdr:colOff>101600</xdr:colOff>
      <xdr:row>96</xdr:row>
      <xdr:rowOff>64601</xdr:rowOff>
    </xdr:to>
    <xdr:sp macro="" textlink="">
      <xdr:nvSpPr>
        <xdr:cNvPr id="232" name="フローチャート: 判断 231">
          <a:extLst>
            <a:ext uri="{FF2B5EF4-FFF2-40B4-BE49-F238E27FC236}">
              <a16:creationId xmlns:a16="http://schemas.microsoft.com/office/drawing/2014/main" xmlns="" id="{00000000-0008-0000-0600-0000E8000000}"/>
            </a:ext>
          </a:extLst>
        </xdr:cNvPr>
        <xdr:cNvSpPr/>
      </xdr:nvSpPr>
      <xdr:spPr>
        <a:xfrm>
          <a:off x="2857500" y="1642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81128</xdr:rowOff>
    </xdr:from>
    <xdr:ext cx="599010" cy="259045"/>
    <xdr:sp macro="" textlink="">
      <xdr:nvSpPr>
        <xdr:cNvPr id="233" name="テキスト ボックス 232">
          <a:extLst>
            <a:ext uri="{FF2B5EF4-FFF2-40B4-BE49-F238E27FC236}">
              <a16:creationId xmlns:a16="http://schemas.microsoft.com/office/drawing/2014/main" xmlns="" id="{00000000-0008-0000-0600-0000E9000000}"/>
            </a:ext>
          </a:extLst>
        </xdr:cNvPr>
        <xdr:cNvSpPr txBox="1"/>
      </xdr:nvSpPr>
      <xdr:spPr>
        <a:xfrm>
          <a:off x="2608795" y="1619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11615</xdr:rowOff>
    </xdr:from>
    <xdr:to>
      <xdr:col>10</xdr:col>
      <xdr:colOff>114300</xdr:colOff>
      <xdr:row>97</xdr:row>
      <xdr:rowOff>13421</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1130300" y="16642265"/>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153589</xdr:rowOff>
    </xdr:from>
    <xdr:to>
      <xdr:col>10</xdr:col>
      <xdr:colOff>165100</xdr:colOff>
      <xdr:row>96</xdr:row>
      <xdr:rowOff>83739</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1968500" y="16441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100266</xdr:rowOff>
    </xdr:from>
    <xdr:ext cx="534377" cy="259045"/>
    <xdr:sp macro="" textlink="">
      <xdr:nvSpPr>
        <xdr:cNvPr id="236" name="テキスト ボックス 235">
          <a:extLst>
            <a:ext uri="{FF2B5EF4-FFF2-40B4-BE49-F238E27FC236}">
              <a16:creationId xmlns:a16="http://schemas.microsoft.com/office/drawing/2014/main" xmlns="" id="{00000000-0008-0000-0600-0000EC000000}"/>
            </a:ext>
          </a:extLst>
        </xdr:cNvPr>
        <xdr:cNvSpPr txBox="1"/>
      </xdr:nvSpPr>
      <xdr:spPr>
        <a:xfrm>
          <a:off x="1752111" y="1621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157288</xdr:rowOff>
    </xdr:from>
    <xdr:to>
      <xdr:col>6</xdr:col>
      <xdr:colOff>38100</xdr:colOff>
      <xdr:row>96</xdr:row>
      <xdr:rowOff>87438</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1079500" y="16445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103965</xdr:rowOff>
    </xdr:from>
    <xdr:ext cx="534377" cy="259045"/>
    <xdr:sp macro="" textlink="">
      <xdr:nvSpPr>
        <xdr:cNvPr id="238" name="テキスト ボックス 237">
          <a:extLst>
            <a:ext uri="{FF2B5EF4-FFF2-40B4-BE49-F238E27FC236}">
              <a16:creationId xmlns:a16="http://schemas.microsoft.com/office/drawing/2014/main" xmlns="" id="{00000000-0008-0000-0600-0000EE000000}"/>
            </a:ext>
          </a:extLst>
        </xdr:cNvPr>
        <xdr:cNvSpPr txBox="1"/>
      </xdr:nvSpPr>
      <xdr:spPr>
        <a:xfrm>
          <a:off x="863111" y="1622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26712</xdr:rowOff>
    </xdr:from>
    <xdr:to>
      <xdr:col>24</xdr:col>
      <xdr:colOff>114300</xdr:colOff>
      <xdr:row>96</xdr:row>
      <xdr:rowOff>128312</xdr:rowOff>
    </xdr:to>
    <xdr:sp macro="" textlink="">
      <xdr:nvSpPr>
        <xdr:cNvPr id="244" name="楕円 243">
          <a:extLst>
            <a:ext uri="{FF2B5EF4-FFF2-40B4-BE49-F238E27FC236}">
              <a16:creationId xmlns:a16="http://schemas.microsoft.com/office/drawing/2014/main" xmlns="" id="{00000000-0008-0000-0600-0000F4000000}"/>
            </a:ext>
          </a:extLst>
        </xdr:cNvPr>
        <xdr:cNvSpPr/>
      </xdr:nvSpPr>
      <xdr:spPr>
        <a:xfrm>
          <a:off x="4584700" y="1648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113089</xdr:rowOff>
    </xdr:from>
    <xdr:ext cx="534377" cy="259045"/>
    <xdr:sp macro="" textlink="">
      <xdr:nvSpPr>
        <xdr:cNvPr id="245" name="扶助費該当値テキスト">
          <a:extLst>
            <a:ext uri="{FF2B5EF4-FFF2-40B4-BE49-F238E27FC236}">
              <a16:creationId xmlns:a16="http://schemas.microsoft.com/office/drawing/2014/main" xmlns="" id="{00000000-0008-0000-0600-0000F5000000}"/>
            </a:ext>
          </a:extLst>
        </xdr:cNvPr>
        <xdr:cNvSpPr txBox="1"/>
      </xdr:nvSpPr>
      <xdr:spPr>
        <a:xfrm>
          <a:off x="4686300" y="1640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94523</xdr:rowOff>
    </xdr:from>
    <xdr:to>
      <xdr:col>20</xdr:col>
      <xdr:colOff>38100</xdr:colOff>
      <xdr:row>97</xdr:row>
      <xdr:rowOff>24673</xdr:rowOff>
    </xdr:to>
    <xdr:sp macro="" textlink="">
      <xdr:nvSpPr>
        <xdr:cNvPr id="246" name="楕円 245">
          <a:extLst>
            <a:ext uri="{FF2B5EF4-FFF2-40B4-BE49-F238E27FC236}">
              <a16:creationId xmlns:a16="http://schemas.microsoft.com/office/drawing/2014/main" xmlns="" id="{00000000-0008-0000-0600-0000F6000000}"/>
            </a:ext>
          </a:extLst>
        </xdr:cNvPr>
        <xdr:cNvSpPr/>
      </xdr:nvSpPr>
      <xdr:spPr>
        <a:xfrm>
          <a:off x="3746500" y="1655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15800</xdr:rowOff>
    </xdr:from>
    <xdr:ext cx="534377"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3530111" y="1664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120214</xdr:rowOff>
    </xdr:from>
    <xdr:to>
      <xdr:col>15</xdr:col>
      <xdr:colOff>101600</xdr:colOff>
      <xdr:row>97</xdr:row>
      <xdr:rowOff>50364</xdr:rowOff>
    </xdr:to>
    <xdr:sp macro="" textlink="">
      <xdr:nvSpPr>
        <xdr:cNvPr id="248" name="楕円 247">
          <a:extLst>
            <a:ext uri="{FF2B5EF4-FFF2-40B4-BE49-F238E27FC236}">
              <a16:creationId xmlns:a16="http://schemas.microsoft.com/office/drawing/2014/main" xmlns="" id="{00000000-0008-0000-0600-0000F8000000}"/>
            </a:ext>
          </a:extLst>
        </xdr:cNvPr>
        <xdr:cNvSpPr/>
      </xdr:nvSpPr>
      <xdr:spPr>
        <a:xfrm>
          <a:off x="2857500" y="1657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41491</xdr:rowOff>
    </xdr:from>
    <xdr:ext cx="534377"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2641111" y="1667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132265</xdr:rowOff>
    </xdr:from>
    <xdr:to>
      <xdr:col>10</xdr:col>
      <xdr:colOff>165100</xdr:colOff>
      <xdr:row>97</xdr:row>
      <xdr:rowOff>62415</xdr:rowOff>
    </xdr:to>
    <xdr:sp macro="" textlink="">
      <xdr:nvSpPr>
        <xdr:cNvPr id="250" name="楕円 249">
          <a:extLst>
            <a:ext uri="{FF2B5EF4-FFF2-40B4-BE49-F238E27FC236}">
              <a16:creationId xmlns:a16="http://schemas.microsoft.com/office/drawing/2014/main" xmlns="" id="{00000000-0008-0000-0600-0000FA000000}"/>
            </a:ext>
          </a:extLst>
        </xdr:cNvPr>
        <xdr:cNvSpPr/>
      </xdr:nvSpPr>
      <xdr:spPr>
        <a:xfrm>
          <a:off x="1968500" y="1659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53542</xdr:rowOff>
    </xdr:from>
    <xdr:ext cx="534377"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1752111" y="1668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134071</xdr:rowOff>
    </xdr:from>
    <xdr:to>
      <xdr:col>6</xdr:col>
      <xdr:colOff>38100</xdr:colOff>
      <xdr:row>97</xdr:row>
      <xdr:rowOff>64221</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1079500" y="1659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55348</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863111" y="166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xmlns="" id="{00000000-0008-0000-06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a:extLst>
            <a:ext uri="{FF2B5EF4-FFF2-40B4-BE49-F238E27FC236}">
              <a16:creationId xmlns:a16="http://schemas.microsoft.com/office/drawing/2014/main" xmlns="" id="{00000000-0008-0000-0600-0000FF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a:extLst>
            <a:ext uri="{FF2B5EF4-FFF2-40B4-BE49-F238E27FC236}">
              <a16:creationId xmlns:a16="http://schemas.microsoft.com/office/drawing/2014/main" xmlns="" id="{00000000-0008-0000-0600-00000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a:extLst>
            <a:ext uri="{FF2B5EF4-FFF2-40B4-BE49-F238E27FC236}">
              <a16:creationId xmlns:a16="http://schemas.microsoft.com/office/drawing/2014/main" xmlns="" id="{00000000-0008-0000-0600-00000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a:extLst>
            <a:ext uri="{FF2B5EF4-FFF2-40B4-BE49-F238E27FC236}">
              <a16:creationId xmlns:a16="http://schemas.microsoft.com/office/drawing/2014/main" xmlns="" id="{00000000-0008-0000-0600-00000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a:extLst>
            <a:ext uri="{FF2B5EF4-FFF2-40B4-BE49-F238E27FC236}">
              <a16:creationId xmlns:a16="http://schemas.microsoft.com/office/drawing/2014/main" xmlns="" id="{00000000-0008-0000-0600-00000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xmlns="" id="{00000000-0008-0000-06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a:extLst>
            <a:ext uri="{FF2B5EF4-FFF2-40B4-BE49-F238E27FC236}">
              <a16:creationId xmlns:a16="http://schemas.microsoft.com/office/drawing/2014/main" xmlns="" id="{00000000-0008-0000-0600-000008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a:extLst>
            <a:ext uri="{FF2B5EF4-FFF2-40B4-BE49-F238E27FC236}">
              <a16:creationId xmlns:a16="http://schemas.microsoft.com/office/drawing/2014/main" xmlns="" id="{00000000-0008-0000-0600-00000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66" name="テキスト ボックス 265">
          <a:extLst>
            <a:ext uri="{FF2B5EF4-FFF2-40B4-BE49-F238E27FC236}">
              <a16:creationId xmlns:a16="http://schemas.microsoft.com/office/drawing/2014/main" xmlns="" id="{00000000-0008-0000-0600-00000A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a:extLst>
            <a:ext uri="{FF2B5EF4-FFF2-40B4-BE49-F238E27FC236}">
              <a16:creationId xmlns:a16="http://schemas.microsoft.com/office/drawing/2014/main" xmlns="" id="{00000000-0008-0000-0600-00000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a:extLst>
            <a:ext uri="{FF2B5EF4-FFF2-40B4-BE49-F238E27FC236}">
              <a16:creationId xmlns:a16="http://schemas.microsoft.com/office/drawing/2014/main" xmlns="" id="{00000000-0008-0000-0600-00000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a:extLst>
            <a:ext uri="{FF2B5EF4-FFF2-40B4-BE49-F238E27FC236}">
              <a16:creationId xmlns:a16="http://schemas.microsoft.com/office/drawing/2014/main" xmlns="" id="{00000000-0008-0000-0600-00000E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xmlns=""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45197</xdr:rowOff>
    </xdr:from>
    <xdr:to>
      <xdr:col>54</xdr:col>
      <xdr:colOff>189865</xdr:colOff>
      <xdr:row>39</xdr:row>
      <xdr:rowOff>126053</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flipV="1">
          <a:off x="10475595" y="5360147"/>
          <a:ext cx="1270" cy="145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129880</xdr:rowOff>
    </xdr:from>
    <xdr:ext cx="534377" cy="259045"/>
    <xdr:sp macro="" textlink="">
      <xdr:nvSpPr>
        <xdr:cNvPr id="279" name="補助費等最小値テキスト">
          <a:extLst>
            <a:ext uri="{FF2B5EF4-FFF2-40B4-BE49-F238E27FC236}">
              <a16:creationId xmlns:a16="http://schemas.microsoft.com/office/drawing/2014/main" xmlns="" id="{00000000-0008-0000-0600-000017010000}"/>
            </a:ext>
          </a:extLst>
        </xdr:cNvPr>
        <xdr:cNvSpPr txBox="1"/>
      </xdr:nvSpPr>
      <xdr:spPr>
        <a:xfrm>
          <a:off x="10528300" y="681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126053</xdr:rowOff>
    </xdr:from>
    <xdr:to>
      <xdr:col>55</xdr:col>
      <xdr:colOff>88900</xdr:colOff>
      <xdr:row>39</xdr:row>
      <xdr:rowOff>126053</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10388600" y="681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163324</xdr:rowOff>
    </xdr:from>
    <xdr:ext cx="599010" cy="259045"/>
    <xdr:sp macro="" textlink="">
      <xdr:nvSpPr>
        <xdr:cNvPr id="281" name="補助費等最大値テキスト">
          <a:extLst>
            <a:ext uri="{FF2B5EF4-FFF2-40B4-BE49-F238E27FC236}">
              <a16:creationId xmlns:a16="http://schemas.microsoft.com/office/drawing/2014/main" xmlns="" id="{00000000-0008-0000-0600-000019010000}"/>
            </a:ext>
          </a:extLst>
        </xdr:cNvPr>
        <xdr:cNvSpPr txBox="1"/>
      </xdr:nvSpPr>
      <xdr:spPr>
        <a:xfrm>
          <a:off x="10528300" y="513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45197</xdr:rowOff>
    </xdr:from>
    <xdr:to>
      <xdr:col>55</xdr:col>
      <xdr:colOff>88900</xdr:colOff>
      <xdr:row>31</xdr:row>
      <xdr:rowOff>45197</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10388600" y="536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65283</xdr:rowOff>
    </xdr:from>
    <xdr:to>
      <xdr:col>55</xdr:col>
      <xdr:colOff>0</xdr:colOff>
      <xdr:row>39</xdr:row>
      <xdr:rowOff>3165</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9639300" y="5894583"/>
          <a:ext cx="838200" cy="79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79407</xdr:rowOff>
    </xdr:from>
    <xdr:ext cx="534377" cy="259045"/>
    <xdr:sp macro="" textlink="">
      <xdr:nvSpPr>
        <xdr:cNvPr id="284" name="補助費等平均値テキスト">
          <a:extLst>
            <a:ext uri="{FF2B5EF4-FFF2-40B4-BE49-F238E27FC236}">
              <a16:creationId xmlns:a16="http://schemas.microsoft.com/office/drawing/2014/main" xmlns="" id="{00000000-0008-0000-0600-00001C010000}"/>
            </a:ext>
          </a:extLst>
        </xdr:cNvPr>
        <xdr:cNvSpPr txBox="1"/>
      </xdr:nvSpPr>
      <xdr:spPr>
        <a:xfrm>
          <a:off x="10528300" y="6251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56530</xdr:rowOff>
    </xdr:from>
    <xdr:to>
      <xdr:col>55</xdr:col>
      <xdr:colOff>50800</xdr:colOff>
      <xdr:row>37</xdr:row>
      <xdr:rowOff>158130</xdr:rowOff>
    </xdr:to>
    <xdr:sp macro="" textlink="">
      <xdr:nvSpPr>
        <xdr:cNvPr id="285" name="フローチャート: 判断 284">
          <a:extLst>
            <a:ext uri="{FF2B5EF4-FFF2-40B4-BE49-F238E27FC236}">
              <a16:creationId xmlns:a16="http://schemas.microsoft.com/office/drawing/2014/main" xmlns="" id="{00000000-0008-0000-0600-00001D010000}"/>
            </a:ext>
          </a:extLst>
        </xdr:cNvPr>
        <xdr:cNvSpPr/>
      </xdr:nvSpPr>
      <xdr:spPr>
        <a:xfrm>
          <a:off x="10426700" y="640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65283</xdr:rowOff>
    </xdr:from>
    <xdr:to>
      <xdr:col>50</xdr:col>
      <xdr:colOff>114300</xdr:colOff>
      <xdr:row>39</xdr:row>
      <xdr:rowOff>83517</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flipV="1">
          <a:off x="8750300" y="5894583"/>
          <a:ext cx="889000" cy="87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49916</xdr:rowOff>
    </xdr:from>
    <xdr:to>
      <xdr:col>50</xdr:col>
      <xdr:colOff>165100</xdr:colOff>
      <xdr:row>32</xdr:row>
      <xdr:rowOff>151516</xdr:rowOff>
    </xdr:to>
    <xdr:sp macro="" textlink="">
      <xdr:nvSpPr>
        <xdr:cNvPr id="287" name="フローチャート: 判断 286">
          <a:extLst>
            <a:ext uri="{FF2B5EF4-FFF2-40B4-BE49-F238E27FC236}">
              <a16:creationId xmlns:a16="http://schemas.microsoft.com/office/drawing/2014/main" xmlns="" id="{00000000-0008-0000-0600-00001F010000}"/>
            </a:ext>
          </a:extLst>
        </xdr:cNvPr>
        <xdr:cNvSpPr/>
      </xdr:nvSpPr>
      <xdr:spPr>
        <a:xfrm>
          <a:off x="9588500" y="5536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168043</xdr:rowOff>
    </xdr:from>
    <xdr:ext cx="599010" cy="259045"/>
    <xdr:sp macro="" textlink="">
      <xdr:nvSpPr>
        <xdr:cNvPr id="288" name="テキスト ボックス 287">
          <a:extLst>
            <a:ext uri="{FF2B5EF4-FFF2-40B4-BE49-F238E27FC236}">
              <a16:creationId xmlns:a16="http://schemas.microsoft.com/office/drawing/2014/main" xmlns="" id="{00000000-0008-0000-0600-000020010000}"/>
            </a:ext>
          </a:extLst>
        </xdr:cNvPr>
        <xdr:cNvSpPr txBox="1"/>
      </xdr:nvSpPr>
      <xdr:spPr>
        <a:xfrm>
          <a:off x="9339795" y="531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83517</xdr:rowOff>
    </xdr:from>
    <xdr:to>
      <xdr:col>45</xdr:col>
      <xdr:colOff>177800</xdr:colOff>
      <xdr:row>39</xdr:row>
      <xdr:rowOff>106507</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flipV="1">
          <a:off x="7861300" y="6770067"/>
          <a:ext cx="889000" cy="2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138514</xdr:rowOff>
    </xdr:from>
    <xdr:to>
      <xdr:col>46</xdr:col>
      <xdr:colOff>38100</xdr:colOff>
      <xdr:row>38</xdr:row>
      <xdr:rowOff>68664</xdr:rowOff>
    </xdr:to>
    <xdr:sp macro="" textlink="">
      <xdr:nvSpPr>
        <xdr:cNvPr id="290" name="フローチャート: 判断 289">
          <a:extLst>
            <a:ext uri="{FF2B5EF4-FFF2-40B4-BE49-F238E27FC236}">
              <a16:creationId xmlns:a16="http://schemas.microsoft.com/office/drawing/2014/main" xmlns="" id="{00000000-0008-0000-0600-000022010000}"/>
            </a:ext>
          </a:extLst>
        </xdr:cNvPr>
        <xdr:cNvSpPr/>
      </xdr:nvSpPr>
      <xdr:spPr>
        <a:xfrm>
          <a:off x="8699500" y="64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85191</xdr:rowOff>
    </xdr:from>
    <xdr:ext cx="534377" cy="259045"/>
    <xdr:sp macro="" textlink="">
      <xdr:nvSpPr>
        <xdr:cNvPr id="291" name="テキスト ボックス 290">
          <a:extLst>
            <a:ext uri="{FF2B5EF4-FFF2-40B4-BE49-F238E27FC236}">
              <a16:creationId xmlns:a16="http://schemas.microsoft.com/office/drawing/2014/main" xmlns="" id="{00000000-0008-0000-0600-000023010000}"/>
            </a:ext>
          </a:extLst>
        </xdr:cNvPr>
        <xdr:cNvSpPr txBox="1"/>
      </xdr:nvSpPr>
      <xdr:spPr>
        <a:xfrm>
          <a:off x="8483111" y="625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103124</xdr:rowOff>
    </xdr:from>
    <xdr:to>
      <xdr:col>41</xdr:col>
      <xdr:colOff>50800</xdr:colOff>
      <xdr:row>39</xdr:row>
      <xdr:rowOff>106507</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a:off x="6972300" y="6789674"/>
          <a:ext cx="8890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13203</xdr:rowOff>
    </xdr:from>
    <xdr:to>
      <xdr:col>41</xdr:col>
      <xdr:colOff>101600</xdr:colOff>
      <xdr:row>38</xdr:row>
      <xdr:rowOff>114803</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7810500" y="65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131330</xdr:rowOff>
    </xdr:from>
    <xdr:ext cx="534377" cy="259045"/>
    <xdr:sp macro="" textlink="">
      <xdr:nvSpPr>
        <xdr:cNvPr id="294" name="テキスト ボックス 293">
          <a:extLst>
            <a:ext uri="{FF2B5EF4-FFF2-40B4-BE49-F238E27FC236}">
              <a16:creationId xmlns:a16="http://schemas.microsoft.com/office/drawing/2014/main" xmlns="" id="{00000000-0008-0000-0600-000026010000}"/>
            </a:ext>
          </a:extLst>
        </xdr:cNvPr>
        <xdr:cNvSpPr txBox="1"/>
      </xdr:nvSpPr>
      <xdr:spPr>
        <a:xfrm>
          <a:off x="7594111" y="630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22499</xdr:rowOff>
    </xdr:from>
    <xdr:to>
      <xdr:col>36</xdr:col>
      <xdr:colOff>165100</xdr:colOff>
      <xdr:row>38</xdr:row>
      <xdr:rowOff>124099</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6921500" y="653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140626</xdr:rowOff>
    </xdr:from>
    <xdr:ext cx="534377"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6705111" y="631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123815</xdr:rowOff>
    </xdr:from>
    <xdr:to>
      <xdr:col>55</xdr:col>
      <xdr:colOff>50800</xdr:colOff>
      <xdr:row>39</xdr:row>
      <xdr:rowOff>53965</xdr:rowOff>
    </xdr:to>
    <xdr:sp macro="" textlink="">
      <xdr:nvSpPr>
        <xdr:cNvPr id="302" name="楕円 301">
          <a:extLst>
            <a:ext uri="{FF2B5EF4-FFF2-40B4-BE49-F238E27FC236}">
              <a16:creationId xmlns:a16="http://schemas.microsoft.com/office/drawing/2014/main" xmlns="" id="{00000000-0008-0000-0600-00002E010000}"/>
            </a:ext>
          </a:extLst>
        </xdr:cNvPr>
        <xdr:cNvSpPr/>
      </xdr:nvSpPr>
      <xdr:spPr>
        <a:xfrm>
          <a:off x="10426700" y="663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38742</xdr:rowOff>
    </xdr:from>
    <xdr:ext cx="534377" cy="259045"/>
    <xdr:sp macro="" textlink="">
      <xdr:nvSpPr>
        <xdr:cNvPr id="303" name="補助費等該当値テキスト">
          <a:extLst>
            <a:ext uri="{FF2B5EF4-FFF2-40B4-BE49-F238E27FC236}">
              <a16:creationId xmlns:a16="http://schemas.microsoft.com/office/drawing/2014/main" xmlns="" id="{00000000-0008-0000-0600-00002F010000}"/>
            </a:ext>
          </a:extLst>
        </xdr:cNvPr>
        <xdr:cNvSpPr txBox="1"/>
      </xdr:nvSpPr>
      <xdr:spPr>
        <a:xfrm>
          <a:off x="10528300" y="655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14483</xdr:rowOff>
    </xdr:from>
    <xdr:to>
      <xdr:col>50</xdr:col>
      <xdr:colOff>165100</xdr:colOff>
      <xdr:row>34</xdr:row>
      <xdr:rowOff>116083</xdr:rowOff>
    </xdr:to>
    <xdr:sp macro="" textlink="">
      <xdr:nvSpPr>
        <xdr:cNvPr id="304" name="楕円 303">
          <a:extLst>
            <a:ext uri="{FF2B5EF4-FFF2-40B4-BE49-F238E27FC236}">
              <a16:creationId xmlns:a16="http://schemas.microsoft.com/office/drawing/2014/main" xmlns="" id="{00000000-0008-0000-0600-000030010000}"/>
            </a:ext>
          </a:extLst>
        </xdr:cNvPr>
        <xdr:cNvSpPr/>
      </xdr:nvSpPr>
      <xdr:spPr>
        <a:xfrm>
          <a:off x="9588500" y="584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107210</xdr:rowOff>
    </xdr:from>
    <xdr:ext cx="59901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9339795" y="5936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32717</xdr:rowOff>
    </xdr:from>
    <xdr:to>
      <xdr:col>46</xdr:col>
      <xdr:colOff>38100</xdr:colOff>
      <xdr:row>39</xdr:row>
      <xdr:rowOff>134317</xdr:rowOff>
    </xdr:to>
    <xdr:sp macro="" textlink="">
      <xdr:nvSpPr>
        <xdr:cNvPr id="306" name="楕円 305">
          <a:extLst>
            <a:ext uri="{FF2B5EF4-FFF2-40B4-BE49-F238E27FC236}">
              <a16:creationId xmlns:a16="http://schemas.microsoft.com/office/drawing/2014/main" xmlns="" id="{00000000-0008-0000-0600-000032010000}"/>
            </a:ext>
          </a:extLst>
        </xdr:cNvPr>
        <xdr:cNvSpPr/>
      </xdr:nvSpPr>
      <xdr:spPr>
        <a:xfrm>
          <a:off x="8699500" y="671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125444</xdr:rowOff>
    </xdr:from>
    <xdr:ext cx="534377"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8483111" y="681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55707</xdr:rowOff>
    </xdr:from>
    <xdr:to>
      <xdr:col>41</xdr:col>
      <xdr:colOff>101600</xdr:colOff>
      <xdr:row>39</xdr:row>
      <xdr:rowOff>157307</xdr:rowOff>
    </xdr:to>
    <xdr:sp macro="" textlink="">
      <xdr:nvSpPr>
        <xdr:cNvPr id="308" name="楕円 307">
          <a:extLst>
            <a:ext uri="{FF2B5EF4-FFF2-40B4-BE49-F238E27FC236}">
              <a16:creationId xmlns:a16="http://schemas.microsoft.com/office/drawing/2014/main" xmlns="" id="{00000000-0008-0000-0600-000034010000}"/>
            </a:ext>
          </a:extLst>
        </xdr:cNvPr>
        <xdr:cNvSpPr/>
      </xdr:nvSpPr>
      <xdr:spPr>
        <a:xfrm>
          <a:off x="7810500" y="674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148434</xdr:rowOff>
    </xdr:from>
    <xdr:ext cx="534377"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7594111" y="683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52324</xdr:rowOff>
    </xdr:from>
    <xdr:to>
      <xdr:col>36</xdr:col>
      <xdr:colOff>165100</xdr:colOff>
      <xdr:row>39</xdr:row>
      <xdr:rowOff>153924</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6921500" y="673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145051</xdr:rowOff>
    </xdr:from>
    <xdr:ext cx="534377"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6705111" y="683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xmlns=""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xmlns=""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xmlns=""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xmlns=""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xmlns=""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xmlns=""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xmlns=""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xmlns="" id="{00000000-0008-0000-06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a16="http://schemas.microsoft.com/office/drawing/2014/main" xmlns="" id="{00000000-0008-0000-06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xmlns="" id="{00000000-0008-0000-06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5" name="テキスト ボックス 324">
          <a:extLst>
            <a:ext uri="{FF2B5EF4-FFF2-40B4-BE49-F238E27FC236}">
              <a16:creationId xmlns:a16="http://schemas.microsoft.com/office/drawing/2014/main" xmlns="" id="{00000000-0008-0000-0600-000045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xmlns="" id="{00000000-0008-0000-06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9" name="テキスト ボックス 328">
          <a:extLst>
            <a:ext uri="{FF2B5EF4-FFF2-40B4-BE49-F238E27FC236}">
              <a16:creationId xmlns:a16="http://schemas.microsoft.com/office/drawing/2014/main" xmlns="" id="{00000000-0008-0000-0600-000049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普通建設事業費グラフ枠">
          <a:extLst>
            <a:ext uri="{FF2B5EF4-FFF2-40B4-BE49-F238E27FC236}">
              <a16:creationId xmlns:a16="http://schemas.microsoft.com/office/drawing/2014/main" xmlns="" id="{00000000-0008-0000-06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36533</xdr:rowOff>
    </xdr:from>
    <xdr:to>
      <xdr:col>54</xdr:col>
      <xdr:colOff>189865</xdr:colOff>
      <xdr:row>58</xdr:row>
      <xdr:rowOff>99809</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flipV="1">
          <a:off x="10475595" y="8609033"/>
          <a:ext cx="1270" cy="143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103636</xdr:rowOff>
    </xdr:from>
    <xdr:ext cx="469744" cy="259045"/>
    <xdr:sp macro="" textlink="">
      <xdr:nvSpPr>
        <xdr:cNvPr id="334" name="普通建設事業費最小値テキスト">
          <a:extLst>
            <a:ext uri="{FF2B5EF4-FFF2-40B4-BE49-F238E27FC236}">
              <a16:creationId xmlns:a16="http://schemas.microsoft.com/office/drawing/2014/main" xmlns="" id="{00000000-0008-0000-0600-00004E010000}"/>
            </a:ext>
          </a:extLst>
        </xdr:cNvPr>
        <xdr:cNvSpPr txBox="1"/>
      </xdr:nvSpPr>
      <xdr:spPr>
        <a:xfrm>
          <a:off x="10528300" y="1004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99809</xdr:rowOff>
    </xdr:from>
    <xdr:to>
      <xdr:col>55</xdr:col>
      <xdr:colOff>88900</xdr:colOff>
      <xdr:row>58</xdr:row>
      <xdr:rowOff>99809</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10388600" y="1004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154660</xdr:rowOff>
    </xdr:from>
    <xdr:ext cx="599010" cy="259045"/>
    <xdr:sp macro="" textlink="">
      <xdr:nvSpPr>
        <xdr:cNvPr id="336" name="普通建設事業費最大値テキスト">
          <a:extLst>
            <a:ext uri="{FF2B5EF4-FFF2-40B4-BE49-F238E27FC236}">
              <a16:creationId xmlns:a16="http://schemas.microsoft.com/office/drawing/2014/main" xmlns="" id="{00000000-0008-0000-0600-000050010000}"/>
            </a:ext>
          </a:extLst>
        </xdr:cNvPr>
        <xdr:cNvSpPr txBox="1"/>
      </xdr:nvSpPr>
      <xdr:spPr>
        <a:xfrm>
          <a:off x="10528300" y="838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36533</xdr:rowOff>
    </xdr:from>
    <xdr:to>
      <xdr:col>55</xdr:col>
      <xdr:colOff>88900</xdr:colOff>
      <xdr:row>50</xdr:row>
      <xdr:rowOff>36533</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10388600" y="8609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46971</xdr:rowOff>
    </xdr:from>
    <xdr:to>
      <xdr:col>55</xdr:col>
      <xdr:colOff>0</xdr:colOff>
      <xdr:row>58</xdr:row>
      <xdr:rowOff>99809</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9639300" y="9991071"/>
          <a:ext cx="838200" cy="5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128789</xdr:rowOff>
    </xdr:from>
    <xdr:ext cx="534377" cy="259045"/>
    <xdr:sp macro="" textlink="">
      <xdr:nvSpPr>
        <xdr:cNvPr id="339" name="普通建設事業費平均値テキスト">
          <a:extLst>
            <a:ext uri="{FF2B5EF4-FFF2-40B4-BE49-F238E27FC236}">
              <a16:creationId xmlns:a16="http://schemas.microsoft.com/office/drawing/2014/main" xmlns="" id="{00000000-0008-0000-0600-000053010000}"/>
            </a:ext>
          </a:extLst>
        </xdr:cNvPr>
        <xdr:cNvSpPr txBox="1"/>
      </xdr:nvSpPr>
      <xdr:spPr>
        <a:xfrm>
          <a:off x="10528300" y="955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105912</xdr:rowOff>
    </xdr:from>
    <xdr:to>
      <xdr:col>55</xdr:col>
      <xdr:colOff>50800</xdr:colOff>
      <xdr:row>57</xdr:row>
      <xdr:rowOff>36062</xdr:rowOff>
    </xdr:to>
    <xdr:sp macro="" textlink="">
      <xdr:nvSpPr>
        <xdr:cNvPr id="340" name="フローチャート: 判断 339">
          <a:extLst>
            <a:ext uri="{FF2B5EF4-FFF2-40B4-BE49-F238E27FC236}">
              <a16:creationId xmlns:a16="http://schemas.microsoft.com/office/drawing/2014/main" xmlns="" id="{00000000-0008-0000-0600-000054010000}"/>
            </a:ext>
          </a:extLst>
        </xdr:cNvPr>
        <xdr:cNvSpPr/>
      </xdr:nvSpPr>
      <xdr:spPr>
        <a:xfrm>
          <a:off x="104267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5937</xdr:rowOff>
    </xdr:from>
    <xdr:to>
      <xdr:col>50</xdr:col>
      <xdr:colOff>114300</xdr:colOff>
      <xdr:row>58</xdr:row>
      <xdr:rowOff>46971</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8750300" y="9950037"/>
          <a:ext cx="889000" cy="4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2" name="フローチャート: 判断 341">
          <a:extLst>
            <a:ext uri="{FF2B5EF4-FFF2-40B4-BE49-F238E27FC236}">
              <a16:creationId xmlns:a16="http://schemas.microsoft.com/office/drawing/2014/main" xmlns="" id="{00000000-0008-0000-0600-000056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43" name="テキスト ボックス 342">
          <a:extLst>
            <a:ext uri="{FF2B5EF4-FFF2-40B4-BE49-F238E27FC236}">
              <a16:creationId xmlns:a16="http://schemas.microsoft.com/office/drawing/2014/main" xmlns="" id="{00000000-0008-0000-0600-000057010000}"/>
            </a:ext>
          </a:extLst>
        </xdr:cNvPr>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122514</xdr:rowOff>
    </xdr:from>
    <xdr:to>
      <xdr:col>45</xdr:col>
      <xdr:colOff>177800</xdr:colOff>
      <xdr:row>58</xdr:row>
      <xdr:rowOff>5937</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7861300" y="9895164"/>
          <a:ext cx="889000" cy="5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45" name="フローチャート: 判断 344">
          <a:extLst>
            <a:ext uri="{FF2B5EF4-FFF2-40B4-BE49-F238E27FC236}">
              <a16:creationId xmlns:a16="http://schemas.microsoft.com/office/drawing/2014/main" xmlns="" id="{00000000-0008-0000-0600-000059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119789</xdr:rowOff>
    </xdr:from>
    <xdr:ext cx="534377" cy="259045"/>
    <xdr:sp macro="" textlink="">
      <xdr:nvSpPr>
        <xdr:cNvPr id="346" name="テキスト ボックス 345">
          <a:extLst>
            <a:ext uri="{FF2B5EF4-FFF2-40B4-BE49-F238E27FC236}">
              <a16:creationId xmlns:a16="http://schemas.microsoft.com/office/drawing/2014/main" xmlns="" id="{00000000-0008-0000-0600-00005A010000}"/>
            </a:ext>
          </a:extLst>
        </xdr:cNvPr>
        <xdr:cNvSpPr txBox="1"/>
      </xdr:nvSpPr>
      <xdr:spPr>
        <a:xfrm>
          <a:off x="8483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122514</xdr:rowOff>
    </xdr:from>
    <xdr:to>
      <xdr:col>41</xdr:col>
      <xdr:colOff>50800</xdr:colOff>
      <xdr:row>57</xdr:row>
      <xdr:rowOff>135512</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flipV="1">
          <a:off x="6972300" y="9895164"/>
          <a:ext cx="889000" cy="1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48" name="フローチャート: 判断 347">
          <a:extLst>
            <a:ext uri="{FF2B5EF4-FFF2-40B4-BE49-F238E27FC236}">
              <a16:creationId xmlns:a16="http://schemas.microsoft.com/office/drawing/2014/main" xmlns="" id="{00000000-0008-0000-0600-00005C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160516</xdr:rowOff>
    </xdr:from>
    <xdr:ext cx="534377" cy="259045"/>
    <xdr:sp macro="" textlink="">
      <xdr:nvSpPr>
        <xdr:cNvPr id="349" name="テキスト ボックス 348">
          <a:extLst>
            <a:ext uri="{FF2B5EF4-FFF2-40B4-BE49-F238E27FC236}">
              <a16:creationId xmlns:a16="http://schemas.microsoft.com/office/drawing/2014/main" xmlns="" id="{00000000-0008-0000-0600-00005D010000}"/>
            </a:ext>
          </a:extLst>
        </xdr:cNvPr>
        <xdr:cNvSpPr txBox="1"/>
      </xdr:nvSpPr>
      <xdr:spPr>
        <a:xfrm>
          <a:off x="7594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0" name="フローチャート: 判断 349">
          <a:extLst>
            <a:ext uri="{FF2B5EF4-FFF2-40B4-BE49-F238E27FC236}">
              <a16:creationId xmlns:a16="http://schemas.microsoft.com/office/drawing/2014/main" xmlns="" id="{00000000-0008-0000-0600-00005E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143165</xdr:rowOff>
    </xdr:from>
    <xdr:ext cx="534377" cy="259045"/>
    <xdr:sp macro="" textlink="">
      <xdr:nvSpPr>
        <xdr:cNvPr id="351" name="テキスト ボックス 350">
          <a:extLst>
            <a:ext uri="{FF2B5EF4-FFF2-40B4-BE49-F238E27FC236}">
              <a16:creationId xmlns:a16="http://schemas.microsoft.com/office/drawing/2014/main" xmlns="" id="{00000000-0008-0000-0600-00005F010000}"/>
            </a:ext>
          </a:extLst>
        </xdr:cNvPr>
        <xdr:cNvSpPr txBox="1"/>
      </xdr:nvSpPr>
      <xdr:spPr>
        <a:xfrm>
          <a:off x="6705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xmlns="" id="{00000000-0008-0000-06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49009</xdr:rowOff>
    </xdr:from>
    <xdr:to>
      <xdr:col>55</xdr:col>
      <xdr:colOff>50800</xdr:colOff>
      <xdr:row>58</xdr:row>
      <xdr:rowOff>150609</xdr:rowOff>
    </xdr:to>
    <xdr:sp macro="" textlink="">
      <xdr:nvSpPr>
        <xdr:cNvPr id="357" name="楕円 356">
          <a:extLst>
            <a:ext uri="{FF2B5EF4-FFF2-40B4-BE49-F238E27FC236}">
              <a16:creationId xmlns:a16="http://schemas.microsoft.com/office/drawing/2014/main" xmlns="" id="{00000000-0008-0000-0600-000065010000}"/>
            </a:ext>
          </a:extLst>
        </xdr:cNvPr>
        <xdr:cNvSpPr/>
      </xdr:nvSpPr>
      <xdr:spPr>
        <a:xfrm>
          <a:off x="10426700" y="999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135386</xdr:rowOff>
    </xdr:from>
    <xdr:ext cx="469744" cy="259045"/>
    <xdr:sp macro="" textlink="">
      <xdr:nvSpPr>
        <xdr:cNvPr id="358" name="普通建設事業費該当値テキスト">
          <a:extLst>
            <a:ext uri="{FF2B5EF4-FFF2-40B4-BE49-F238E27FC236}">
              <a16:creationId xmlns:a16="http://schemas.microsoft.com/office/drawing/2014/main" xmlns="" id="{00000000-0008-0000-0600-000066010000}"/>
            </a:ext>
          </a:extLst>
        </xdr:cNvPr>
        <xdr:cNvSpPr txBox="1"/>
      </xdr:nvSpPr>
      <xdr:spPr>
        <a:xfrm>
          <a:off x="10528300" y="9908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167621</xdr:rowOff>
    </xdr:from>
    <xdr:to>
      <xdr:col>50</xdr:col>
      <xdr:colOff>165100</xdr:colOff>
      <xdr:row>58</xdr:row>
      <xdr:rowOff>97771</xdr:rowOff>
    </xdr:to>
    <xdr:sp macro="" textlink="">
      <xdr:nvSpPr>
        <xdr:cNvPr id="359" name="楕円 358">
          <a:extLst>
            <a:ext uri="{FF2B5EF4-FFF2-40B4-BE49-F238E27FC236}">
              <a16:creationId xmlns:a16="http://schemas.microsoft.com/office/drawing/2014/main" xmlns="" id="{00000000-0008-0000-0600-000067010000}"/>
            </a:ext>
          </a:extLst>
        </xdr:cNvPr>
        <xdr:cNvSpPr/>
      </xdr:nvSpPr>
      <xdr:spPr>
        <a:xfrm>
          <a:off x="9588500" y="994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88898</xdr:rowOff>
    </xdr:from>
    <xdr:ext cx="534377"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9372111" y="1003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126587</xdr:rowOff>
    </xdr:from>
    <xdr:to>
      <xdr:col>46</xdr:col>
      <xdr:colOff>38100</xdr:colOff>
      <xdr:row>58</xdr:row>
      <xdr:rowOff>56737</xdr:rowOff>
    </xdr:to>
    <xdr:sp macro="" textlink="">
      <xdr:nvSpPr>
        <xdr:cNvPr id="361" name="楕円 360">
          <a:extLst>
            <a:ext uri="{FF2B5EF4-FFF2-40B4-BE49-F238E27FC236}">
              <a16:creationId xmlns:a16="http://schemas.microsoft.com/office/drawing/2014/main" xmlns="" id="{00000000-0008-0000-0600-000069010000}"/>
            </a:ext>
          </a:extLst>
        </xdr:cNvPr>
        <xdr:cNvSpPr/>
      </xdr:nvSpPr>
      <xdr:spPr>
        <a:xfrm>
          <a:off x="8699500" y="989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47864</xdr:rowOff>
    </xdr:from>
    <xdr:ext cx="534377"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8483111" y="999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71714</xdr:rowOff>
    </xdr:from>
    <xdr:to>
      <xdr:col>41</xdr:col>
      <xdr:colOff>101600</xdr:colOff>
      <xdr:row>58</xdr:row>
      <xdr:rowOff>1864</xdr:rowOff>
    </xdr:to>
    <xdr:sp macro="" textlink="">
      <xdr:nvSpPr>
        <xdr:cNvPr id="363" name="楕円 362">
          <a:extLst>
            <a:ext uri="{FF2B5EF4-FFF2-40B4-BE49-F238E27FC236}">
              <a16:creationId xmlns:a16="http://schemas.microsoft.com/office/drawing/2014/main" xmlns="" id="{00000000-0008-0000-0600-00006B010000}"/>
            </a:ext>
          </a:extLst>
        </xdr:cNvPr>
        <xdr:cNvSpPr/>
      </xdr:nvSpPr>
      <xdr:spPr>
        <a:xfrm>
          <a:off x="7810500" y="984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164441</xdr:rowOff>
    </xdr:from>
    <xdr:ext cx="534377"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7594111" y="993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84712</xdr:rowOff>
    </xdr:from>
    <xdr:to>
      <xdr:col>36</xdr:col>
      <xdr:colOff>165100</xdr:colOff>
      <xdr:row>58</xdr:row>
      <xdr:rowOff>14862</xdr:rowOff>
    </xdr:to>
    <xdr:sp macro="" textlink="">
      <xdr:nvSpPr>
        <xdr:cNvPr id="365" name="楕円 364">
          <a:extLst>
            <a:ext uri="{FF2B5EF4-FFF2-40B4-BE49-F238E27FC236}">
              <a16:creationId xmlns:a16="http://schemas.microsoft.com/office/drawing/2014/main" xmlns="" id="{00000000-0008-0000-0600-00006D010000}"/>
            </a:ext>
          </a:extLst>
        </xdr:cNvPr>
        <xdr:cNvSpPr/>
      </xdr:nvSpPr>
      <xdr:spPr>
        <a:xfrm>
          <a:off x="6921500" y="985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5989</xdr:rowOff>
    </xdr:from>
    <xdr:ext cx="534377"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6705111" y="995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xmlns="" id="{00000000-0008-0000-06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xmlns="" id="{00000000-0008-0000-06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xmlns="" id="{00000000-0008-0000-06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xmlns="" id="{00000000-0008-0000-06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xmlns="" id="{00000000-0008-0000-06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xmlns="" id="{00000000-0008-0000-06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xmlns="" id="{00000000-0008-0000-06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xmlns="" id="{00000000-0008-0000-06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7" name="直線コネクタ 376">
          <a:extLst>
            <a:ext uri="{FF2B5EF4-FFF2-40B4-BE49-F238E27FC236}">
              <a16:creationId xmlns:a16="http://schemas.microsoft.com/office/drawing/2014/main" xmlns="" id="{00000000-0008-0000-0600-000079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8" name="テキスト ボックス 377">
          <a:extLst>
            <a:ext uri="{FF2B5EF4-FFF2-40B4-BE49-F238E27FC236}">
              <a16:creationId xmlns:a16="http://schemas.microsoft.com/office/drawing/2014/main" xmlns="" id="{00000000-0008-0000-0600-00007A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9" name="直線コネクタ 378">
          <a:extLst>
            <a:ext uri="{FF2B5EF4-FFF2-40B4-BE49-F238E27FC236}">
              <a16:creationId xmlns:a16="http://schemas.microsoft.com/office/drawing/2014/main" xmlns="" id="{00000000-0008-0000-0600-00007B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0" name="テキスト ボックス 379">
          <a:extLst>
            <a:ext uri="{FF2B5EF4-FFF2-40B4-BE49-F238E27FC236}">
              <a16:creationId xmlns:a16="http://schemas.microsoft.com/office/drawing/2014/main" xmlns="" id="{00000000-0008-0000-0600-00007C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1" name="直線コネクタ 380">
          <a:extLst>
            <a:ext uri="{FF2B5EF4-FFF2-40B4-BE49-F238E27FC236}">
              <a16:creationId xmlns:a16="http://schemas.microsoft.com/office/drawing/2014/main" xmlns="" id="{00000000-0008-0000-0600-00007D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xmlns=""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28894</xdr:rowOff>
    </xdr:from>
    <xdr:to>
      <xdr:col>54</xdr:col>
      <xdr:colOff>189865</xdr:colOff>
      <xdr:row>79</xdr:row>
      <xdr:rowOff>98879</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flipV="1">
          <a:off x="10475595" y="12030394"/>
          <a:ext cx="1270" cy="161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3" name="普通建設事業費 （ うち新規整備　）最小値テキスト">
          <a:extLst>
            <a:ext uri="{FF2B5EF4-FFF2-40B4-BE49-F238E27FC236}">
              <a16:creationId xmlns:a16="http://schemas.microsoft.com/office/drawing/2014/main" xmlns="" id="{00000000-0008-0000-0600-000089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147021</xdr:rowOff>
    </xdr:from>
    <xdr:ext cx="534377" cy="259045"/>
    <xdr:sp macro="" textlink="">
      <xdr:nvSpPr>
        <xdr:cNvPr id="395" name="普通建設事業費 （ うち新規整備　）最大値テキスト">
          <a:extLst>
            <a:ext uri="{FF2B5EF4-FFF2-40B4-BE49-F238E27FC236}">
              <a16:creationId xmlns:a16="http://schemas.microsoft.com/office/drawing/2014/main" xmlns="" id="{00000000-0008-0000-0600-00008B010000}"/>
            </a:ext>
          </a:extLst>
        </xdr:cNvPr>
        <xdr:cNvSpPr txBox="1"/>
      </xdr:nvSpPr>
      <xdr:spPr>
        <a:xfrm>
          <a:off x="10528300" y="1180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28894</xdr:rowOff>
    </xdr:from>
    <xdr:to>
      <xdr:col>55</xdr:col>
      <xdr:colOff>88900</xdr:colOff>
      <xdr:row>70</xdr:row>
      <xdr:rowOff>28894</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10388600" y="1203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44634</xdr:rowOff>
    </xdr:from>
    <xdr:to>
      <xdr:col>55</xdr:col>
      <xdr:colOff>0</xdr:colOff>
      <xdr:row>79</xdr:row>
      <xdr:rowOff>58334</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9639300" y="13589184"/>
          <a:ext cx="838200" cy="1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113786</xdr:rowOff>
    </xdr:from>
    <xdr:ext cx="534377" cy="259045"/>
    <xdr:sp macro="" textlink="">
      <xdr:nvSpPr>
        <xdr:cNvPr id="398" name="普通建設事業費 （ うち新規整備　）平均値テキスト">
          <a:extLst>
            <a:ext uri="{FF2B5EF4-FFF2-40B4-BE49-F238E27FC236}">
              <a16:creationId xmlns:a16="http://schemas.microsoft.com/office/drawing/2014/main" xmlns="" id="{00000000-0008-0000-0600-00008E010000}"/>
            </a:ext>
          </a:extLst>
        </xdr:cNvPr>
        <xdr:cNvSpPr txBox="1"/>
      </xdr:nvSpPr>
      <xdr:spPr>
        <a:xfrm>
          <a:off x="10528300" y="13143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90909</xdr:rowOff>
    </xdr:from>
    <xdr:to>
      <xdr:col>55</xdr:col>
      <xdr:colOff>50800</xdr:colOff>
      <xdr:row>78</xdr:row>
      <xdr:rowOff>21059</xdr:rowOff>
    </xdr:to>
    <xdr:sp macro="" textlink="">
      <xdr:nvSpPr>
        <xdr:cNvPr id="399" name="フローチャート: 判断 398">
          <a:extLst>
            <a:ext uri="{FF2B5EF4-FFF2-40B4-BE49-F238E27FC236}">
              <a16:creationId xmlns:a16="http://schemas.microsoft.com/office/drawing/2014/main" xmlns="" id="{00000000-0008-0000-0600-00008F010000}"/>
            </a:ext>
          </a:extLst>
        </xdr:cNvPr>
        <xdr:cNvSpPr/>
      </xdr:nvSpPr>
      <xdr:spPr>
        <a:xfrm>
          <a:off x="10426700" y="132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78386</xdr:rowOff>
    </xdr:from>
    <xdr:to>
      <xdr:col>50</xdr:col>
      <xdr:colOff>114300</xdr:colOff>
      <xdr:row>79</xdr:row>
      <xdr:rowOff>44634</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8750300" y="13451486"/>
          <a:ext cx="889000" cy="13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125444</xdr:rowOff>
    </xdr:from>
    <xdr:to>
      <xdr:col>50</xdr:col>
      <xdr:colOff>165100</xdr:colOff>
      <xdr:row>77</xdr:row>
      <xdr:rowOff>55594</xdr:rowOff>
    </xdr:to>
    <xdr:sp macro="" textlink="">
      <xdr:nvSpPr>
        <xdr:cNvPr id="401" name="フローチャート: 判断 400">
          <a:extLst>
            <a:ext uri="{FF2B5EF4-FFF2-40B4-BE49-F238E27FC236}">
              <a16:creationId xmlns:a16="http://schemas.microsoft.com/office/drawing/2014/main" xmlns="" id="{00000000-0008-0000-0600-000091010000}"/>
            </a:ext>
          </a:extLst>
        </xdr:cNvPr>
        <xdr:cNvSpPr/>
      </xdr:nvSpPr>
      <xdr:spPr>
        <a:xfrm>
          <a:off x="9588500" y="1315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72121</xdr:rowOff>
    </xdr:from>
    <xdr:ext cx="534377" cy="259045"/>
    <xdr:sp macro="" textlink="">
      <xdr:nvSpPr>
        <xdr:cNvPr id="402" name="テキスト ボックス 401">
          <a:extLst>
            <a:ext uri="{FF2B5EF4-FFF2-40B4-BE49-F238E27FC236}">
              <a16:creationId xmlns:a16="http://schemas.microsoft.com/office/drawing/2014/main" xmlns="" id="{00000000-0008-0000-0600-000092010000}"/>
            </a:ext>
          </a:extLst>
        </xdr:cNvPr>
        <xdr:cNvSpPr txBox="1"/>
      </xdr:nvSpPr>
      <xdr:spPr>
        <a:xfrm>
          <a:off x="9372111" y="1293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102209</xdr:rowOff>
    </xdr:from>
    <xdr:to>
      <xdr:col>45</xdr:col>
      <xdr:colOff>177800</xdr:colOff>
      <xdr:row>78</xdr:row>
      <xdr:rowOff>78386</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7861300" y="13303859"/>
          <a:ext cx="889000" cy="14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137689</xdr:rowOff>
    </xdr:from>
    <xdr:to>
      <xdr:col>46</xdr:col>
      <xdr:colOff>38100</xdr:colOff>
      <xdr:row>77</xdr:row>
      <xdr:rowOff>67839</xdr:rowOff>
    </xdr:to>
    <xdr:sp macro="" textlink="">
      <xdr:nvSpPr>
        <xdr:cNvPr id="404" name="フローチャート: 判断 403">
          <a:extLst>
            <a:ext uri="{FF2B5EF4-FFF2-40B4-BE49-F238E27FC236}">
              <a16:creationId xmlns:a16="http://schemas.microsoft.com/office/drawing/2014/main" xmlns="" id="{00000000-0008-0000-0600-000094010000}"/>
            </a:ext>
          </a:extLst>
        </xdr:cNvPr>
        <xdr:cNvSpPr/>
      </xdr:nvSpPr>
      <xdr:spPr>
        <a:xfrm>
          <a:off x="8699500" y="131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84367</xdr:rowOff>
    </xdr:from>
    <xdr:ext cx="534377" cy="259045"/>
    <xdr:sp macro="" textlink="">
      <xdr:nvSpPr>
        <xdr:cNvPr id="405" name="テキスト ボックス 404">
          <a:extLst>
            <a:ext uri="{FF2B5EF4-FFF2-40B4-BE49-F238E27FC236}">
              <a16:creationId xmlns:a16="http://schemas.microsoft.com/office/drawing/2014/main" xmlns="" id="{00000000-0008-0000-0600-000095010000}"/>
            </a:ext>
          </a:extLst>
        </xdr:cNvPr>
        <xdr:cNvSpPr txBox="1"/>
      </xdr:nvSpPr>
      <xdr:spPr>
        <a:xfrm>
          <a:off x="8483111" y="1294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102209</xdr:rowOff>
    </xdr:from>
    <xdr:to>
      <xdr:col>41</xdr:col>
      <xdr:colOff>50800</xdr:colOff>
      <xdr:row>77</xdr:row>
      <xdr:rowOff>113167</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flipV="1">
          <a:off x="6972300" y="13303859"/>
          <a:ext cx="889000" cy="1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161872</xdr:rowOff>
    </xdr:from>
    <xdr:to>
      <xdr:col>41</xdr:col>
      <xdr:colOff>101600</xdr:colOff>
      <xdr:row>77</xdr:row>
      <xdr:rowOff>92022</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7810500" y="1319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108549</xdr:rowOff>
    </xdr:from>
    <xdr:ext cx="534377"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7594111" y="1296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121362</xdr:rowOff>
    </xdr:from>
    <xdr:to>
      <xdr:col>36</xdr:col>
      <xdr:colOff>165100</xdr:colOff>
      <xdr:row>77</xdr:row>
      <xdr:rowOff>51512</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6921500" y="1315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68039</xdr:rowOff>
    </xdr:from>
    <xdr:ext cx="534377"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6705111" y="1292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7534</xdr:rowOff>
    </xdr:from>
    <xdr:to>
      <xdr:col>55</xdr:col>
      <xdr:colOff>50800</xdr:colOff>
      <xdr:row>79</xdr:row>
      <xdr:rowOff>109134</xdr:rowOff>
    </xdr:to>
    <xdr:sp macro="" textlink="">
      <xdr:nvSpPr>
        <xdr:cNvPr id="416" name="楕円 415">
          <a:extLst>
            <a:ext uri="{FF2B5EF4-FFF2-40B4-BE49-F238E27FC236}">
              <a16:creationId xmlns:a16="http://schemas.microsoft.com/office/drawing/2014/main" xmlns="" id="{00000000-0008-0000-0600-0000A0010000}"/>
            </a:ext>
          </a:extLst>
        </xdr:cNvPr>
        <xdr:cNvSpPr/>
      </xdr:nvSpPr>
      <xdr:spPr>
        <a:xfrm>
          <a:off x="10426700" y="1355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93911</xdr:rowOff>
    </xdr:from>
    <xdr:ext cx="469744" cy="259045"/>
    <xdr:sp macro="" textlink="">
      <xdr:nvSpPr>
        <xdr:cNvPr id="417" name="普通建設事業費 （ うち新規整備　）該当値テキスト">
          <a:extLst>
            <a:ext uri="{FF2B5EF4-FFF2-40B4-BE49-F238E27FC236}">
              <a16:creationId xmlns:a16="http://schemas.microsoft.com/office/drawing/2014/main" xmlns="" id="{00000000-0008-0000-0600-0000A1010000}"/>
            </a:ext>
          </a:extLst>
        </xdr:cNvPr>
        <xdr:cNvSpPr txBox="1"/>
      </xdr:nvSpPr>
      <xdr:spPr>
        <a:xfrm>
          <a:off x="10528300" y="1346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165284</xdr:rowOff>
    </xdr:from>
    <xdr:to>
      <xdr:col>50</xdr:col>
      <xdr:colOff>165100</xdr:colOff>
      <xdr:row>79</xdr:row>
      <xdr:rowOff>95434</xdr:rowOff>
    </xdr:to>
    <xdr:sp macro="" textlink="">
      <xdr:nvSpPr>
        <xdr:cNvPr id="418" name="楕円 417">
          <a:extLst>
            <a:ext uri="{FF2B5EF4-FFF2-40B4-BE49-F238E27FC236}">
              <a16:creationId xmlns:a16="http://schemas.microsoft.com/office/drawing/2014/main" xmlns="" id="{00000000-0008-0000-0600-0000A2010000}"/>
            </a:ext>
          </a:extLst>
        </xdr:cNvPr>
        <xdr:cNvSpPr/>
      </xdr:nvSpPr>
      <xdr:spPr>
        <a:xfrm>
          <a:off x="9588500" y="1353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86561</xdr:rowOff>
    </xdr:from>
    <xdr:ext cx="469744"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9404428" y="1363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27586</xdr:rowOff>
    </xdr:from>
    <xdr:to>
      <xdr:col>46</xdr:col>
      <xdr:colOff>38100</xdr:colOff>
      <xdr:row>78</xdr:row>
      <xdr:rowOff>129186</xdr:rowOff>
    </xdr:to>
    <xdr:sp macro="" textlink="">
      <xdr:nvSpPr>
        <xdr:cNvPr id="420" name="楕円 419">
          <a:extLst>
            <a:ext uri="{FF2B5EF4-FFF2-40B4-BE49-F238E27FC236}">
              <a16:creationId xmlns:a16="http://schemas.microsoft.com/office/drawing/2014/main" xmlns="" id="{00000000-0008-0000-0600-0000A4010000}"/>
            </a:ext>
          </a:extLst>
        </xdr:cNvPr>
        <xdr:cNvSpPr/>
      </xdr:nvSpPr>
      <xdr:spPr>
        <a:xfrm>
          <a:off x="8699500" y="1340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120313</xdr:rowOff>
    </xdr:from>
    <xdr:ext cx="534377"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8483111" y="1349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51409</xdr:rowOff>
    </xdr:from>
    <xdr:to>
      <xdr:col>41</xdr:col>
      <xdr:colOff>101600</xdr:colOff>
      <xdr:row>77</xdr:row>
      <xdr:rowOff>153009</xdr:rowOff>
    </xdr:to>
    <xdr:sp macro="" textlink="">
      <xdr:nvSpPr>
        <xdr:cNvPr id="422" name="楕円 421">
          <a:extLst>
            <a:ext uri="{FF2B5EF4-FFF2-40B4-BE49-F238E27FC236}">
              <a16:creationId xmlns:a16="http://schemas.microsoft.com/office/drawing/2014/main" xmlns="" id="{00000000-0008-0000-0600-0000A6010000}"/>
            </a:ext>
          </a:extLst>
        </xdr:cNvPr>
        <xdr:cNvSpPr/>
      </xdr:nvSpPr>
      <xdr:spPr>
        <a:xfrm>
          <a:off x="7810500" y="1325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144136</xdr:rowOff>
    </xdr:from>
    <xdr:ext cx="534377"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7594111" y="1334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62367</xdr:rowOff>
    </xdr:from>
    <xdr:to>
      <xdr:col>36</xdr:col>
      <xdr:colOff>165100</xdr:colOff>
      <xdr:row>77</xdr:row>
      <xdr:rowOff>163967</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6921500" y="1326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155094</xdr:rowOff>
    </xdr:from>
    <xdr:ext cx="534377"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6705111" y="1335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xmlns=""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xmlns=""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xmlns=""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xmlns=""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xmlns=""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xmlns=""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xmlns=""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68797</xdr:rowOff>
    </xdr:from>
    <xdr:to>
      <xdr:col>54</xdr:col>
      <xdr:colOff>189865</xdr:colOff>
      <xdr:row>98</xdr:row>
      <xdr:rowOff>121069</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flipV="1">
          <a:off x="10475595" y="15499297"/>
          <a:ext cx="1270" cy="142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124896</xdr:rowOff>
    </xdr:from>
    <xdr:ext cx="469744" cy="259045"/>
    <xdr:sp macro="" textlink="">
      <xdr:nvSpPr>
        <xdr:cNvPr id="448" name="普通建設事業費 （ うち更新整備　）最小値テキスト">
          <a:extLst>
            <a:ext uri="{FF2B5EF4-FFF2-40B4-BE49-F238E27FC236}">
              <a16:creationId xmlns:a16="http://schemas.microsoft.com/office/drawing/2014/main" xmlns="" id="{00000000-0008-0000-0600-0000C0010000}"/>
            </a:ext>
          </a:extLst>
        </xdr:cNvPr>
        <xdr:cNvSpPr txBox="1"/>
      </xdr:nvSpPr>
      <xdr:spPr>
        <a:xfrm>
          <a:off x="10528300" y="1692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121069</xdr:rowOff>
    </xdr:from>
    <xdr:to>
      <xdr:col>55</xdr:col>
      <xdr:colOff>88900</xdr:colOff>
      <xdr:row>98</xdr:row>
      <xdr:rowOff>121069</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10388600" y="1692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15474</xdr:rowOff>
    </xdr:from>
    <xdr:ext cx="599010" cy="259045"/>
    <xdr:sp macro="" textlink="">
      <xdr:nvSpPr>
        <xdr:cNvPr id="450" name="普通建設事業費 （ うち更新整備　）最大値テキスト">
          <a:extLst>
            <a:ext uri="{FF2B5EF4-FFF2-40B4-BE49-F238E27FC236}">
              <a16:creationId xmlns:a16="http://schemas.microsoft.com/office/drawing/2014/main" xmlns="" id="{00000000-0008-0000-0600-0000C2010000}"/>
            </a:ext>
          </a:extLst>
        </xdr:cNvPr>
        <xdr:cNvSpPr txBox="1"/>
      </xdr:nvSpPr>
      <xdr:spPr>
        <a:xfrm>
          <a:off x="10528300" y="1527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68797</xdr:rowOff>
    </xdr:from>
    <xdr:to>
      <xdr:col>55</xdr:col>
      <xdr:colOff>88900</xdr:colOff>
      <xdr:row>90</xdr:row>
      <xdr:rowOff>68797</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10388600" y="1549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99233</xdr:rowOff>
    </xdr:from>
    <xdr:to>
      <xdr:col>55</xdr:col>
      <xdr:colOff>0</xdr:colOff>
      <xdr:row>98</xdr:row>
      <xdr:rowOff>121069</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9639300" y="16901333"/>
          <a:ext cx="838200" cy="2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80554</xdr:rowOff>
    </xdr:from>
    <xdr:ext cx="534377" cy="259045"/>
    <xdr:sp macro="" textlink="">
      <xdr:nvSpPr>
        <xdr:cNvPr id="453" name="普通建設事業費 （ うち更新整備　）平均値テキスト">
          <a:extLst>
            <a:ext uri="{FF2B5EF4-FFF2-40B4-BE49-F238E27FC236}">
              <a16:creationId xmlns:a16="http://schemas.microsoft.com/office/drawing/2014/main" xmlns="" id="{00000000-0008-0000-0600-0000C5010000}"/>
            </a:ext>
          </a:extLst>
        </xdr:cNvPr>
        <xdr:cNvSpPr txBox="1"/>
      </xdr:nvSpPr>
      <xdr:spPr>
        <a:xfrm>
          <a:off x="10528300" y="16539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57677</xdr:rowOff>
    </xdr:from>
    <xdr:to>
      <xdr:col>55</xdr:col>
      <xdr:colOff>50800</xdr:colOff>
      <xdr:row>97</xdr:row>
      <xdr:rowOff>159277</xdr:rowOff>
    </xdr:to>
    <xdr:sp macro="" textlink="">
      <xdr:nvSpPr>
        <xdr:cNvPr id="454" name="フローチャート: 判断 453">
          <a:extLst>
            <a:ext uri="{FF2B5EF4-FFF2-40B4-BE49-F238E27FC236}">
              <a16:creationId xmlns:a16="http://schemas.microsoft.com/office/drawing/2014/main" xmlns="" id="{00000000-0008-0000-0600-0000C6010000}"/>
            </a:ext>
          </a:extLst>
        </xdr:cNvPr>
        <xdr:cNvSpPr/>
      </xdr:nvSpPr>
      <xdr:spPr>
        <a:xfrm>
          <a:off x="104267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81110</xdr:rowOff>
    </xdr:from>
    <xdr:to>
      <xdr:col>50</xdr:col>
      <xdr:colOff>114300</xdr:colOff>
      <xdr:row>98</xdr:row>
      <xdr:rowOff>99233</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8750300" y="16883210"/>
          <a:ext cx="889000" cy="1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6" name="フローチャート: 判断 455">
          <a:extLst>
            <a:ext uri="{FF2B5EF4-FFF2-40B4-BE49-F238E27FC236}">
              <a16:creationId xmlns:a16="http://schemas.microsoft.com/office/drawing/2014/main" xmlns="" id="{00000000-0008-0000-0600-0000C8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146091</xdr:rowOff>
    </xdr:from>
    <xdr:ext cx="534377"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9372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81110</xdr:rowOff>
    </xdr:from>
    <xdr:to>
      <xdr:col>45</xdr:col>
      <xdr:colOff>177800</xdr:colOff>
      <xdr:row>98</xdr:row>
      <xdr:rowOff>104705</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flipV="1">
          <a:off x="7861300" y="16883210"/>
          <a:ext cx="889000" cy="2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59" name="フローチャート: 判断 458">
          <a:extLst>
            <a:ext uri="{FF2B5EF4-FFF2-40B4-BE49-F238E27FC236}">
              <a16:creationId xmlns:a16="http://schemas.microsoft.com/office/drawing/2014/main" xmlns="" id="{00000000-0008-0000-0600-0000CB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138707</xdr:rowOff>
    </xdr:from>
    <xdr:ext cx="534377" cy="259045"/>
    <xdr:sp macro="" textlink="">
      <xdr:nvSpPr>
        <xdr:cNvPr id="460" name="テキスト ボックス 459">
          <a:extLst>
            <a:ext uri="{FF2B5EF4-FFF2-40B4-BE49-F238E27FC236}">
              <a16:creationId xmlns:a16="http://schemas.microsoft.com/office/drawing/2014/main" xmlns="" id="{00000000-0008-0000-0600-0000CC010000}"/>
            </a:ext>
          </a:extLst>
        </xdr:cNvPr>
        <xdr:cNvSpPr txBox="1"/>
      </xdr:nvSpPr>
      <xdr:spPr>
        <a:xfrm>
          <a:off x="8483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87392</xdr:rowOff>
    </xdr:from>
    <xdr:to>
      <xdr:col>41</xdr:col>
      <xdr:colOff>50800</xdr:colOff>
      <xdr:row>98</xdr:row>
      <xdr:rowOff>104705</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a:off x="6972300" y="16889492"/>
          <a:ext cx="889000" cy="1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2" name="フローチャート: 判断 461">
          <a:extLst>
            <a:ext uri="{FF2B5EF4-FFF2-40B4-BE49-F238E27FC236}">
              <a16:creationId xmlns:a16="http://schemas.microsoft.com/office/drawing/2014/main" xmlns="" id="{00000000-0008-0000-0600-0000CE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3829</xdr:rowOff>
    </xdr:from>
    <xdr:ext cx="534377"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7594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6705111" y="164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70269</xdr:rowOff>
    </xdr:from>
    <xdr:to>
      <xdr:col>55</xdr:col>
      <xdr:colOff>50800</xdr:colOff>
      <xdr:row>99</xdr:row>
      <xdr:rowOff>419</xdr:rowOff>
    </xdr:to>
    <xdr:sp macro="" textlink="">
      <xdr:nvSpPr>
        <xdr:cNvPr id="471" name="楕円 470">
          <a:extLst>
            <a:ext uri="{FF2B5EF4-FFF2-40B4-BE49-F238E27FC236}">
              <a16:creationId xmlns:a16="http://schemas.microsoft.com/office/drawing/2014/main" xmlns="" id="{00000000-0008-0000-0600-0000D7010000}"/>
            </a:ext>
          </a:extLst>
        </xdr:cNvPr>
        <xdr:cNvSpPr/>
      </xdr:nvSpPr>
      <xdr:spPr>
        <a:xfrm>
          <a:off x="10426700" y="1687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156646</xdr:rowOff>
    </xdr:from>
    <xdr:ext cx="469744" cy="259045"/>
    <xdr:sp macro="" textlink="">
      <xdr:nvSpPr>
        <xdr:cNvPr id="472" name="普通建設事業費 （ うち更新整備　）該当値テキスト">
          <a:extLst>
            <a:ext uri="{FF2B5EF4-FFF2-40B4-BE49-F238E27FC236}">
              <a16:creationId xmlns:a16="http://schemas.microsoft.com/office/drawing/2014/main" xmlns="" id="{00000000-0008-0000-0600-0000D8010000}"/>
            </a:ext>
          </a:extLst>
        </xdr:cNvPr>
        <xdr:cNvSpPr txBox="1"/>
      </xdr:nvSpPr>
      <xdr:spPr>
        <a:xfrm>
          <a:off x="10528300" y="1678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48433</xdr:rowOff>
    </xdr:from>
    <xdr:to>
      <xdr:col>50</xdr:col>
      <xdr:colOff>165100</xdr:colOff>
      <xdr:row>98</xdr:row>
      <xdr:rowOff>150033</xdr:rowOff>
    </xdr:to>
    <xdr:sp macro="" textlink="">
      <xdr:nvSpPr>
        <xdr:cNvPr id="473" name="楕円 472">
          <a:extLst>
            <a:ext uri="{FF2B5EF4-FFF2-40B4-BE49-F238E27FC236}">
              <a16:creationId xmlns:a16="http://schemas.microsoft.com/office/drawing/2014/main" xmlns="" id="{00000000-0008-0000-0600-0000D9010000}"/>
            </a:ext>
          </a:extLst>
        </xdr:cNvPr>
        <xdr:cNvSpPr/>
      </xdr:nvSpPr>
      <xdr:spPr>
        <a:xfrm>
          <a:off x="9588500" y="1685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141160</xdr:rowOff>
    </xdr:from>
    <xdr:ext cx="469744"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9404428" y="1694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30310</xdr:rowOff>
    </xdr:from>
    <xdr:to>
      <xdr:col>46</xdr:col>
      <xdr:colOff>38100</xdr:colOff>
      <xdr:row>98</xdr:row>
      <xdr:rowOff>131910</xdr:rowOff>
    </xdr:to>
    <xdr:sp macro="" textlink="">
      <xdr:nvSpPr>
        <xdr:cNvPr id="475" name="楕円 474">
          <a:extLst>
            <a:ext uri="{FF2B5EF4-FFF2-40B4-BE49-F238E27FC236}">
              <a16:creationId xmlns:a16="http://schemas.microsoft.com/office/drawing/2014/main" xmlns="" id="{00000000-0008-0000-0600-0000DB010000}"/>
            </a:ext>
          </a:extLst>
        </xdr:cNvPr>
        <xdr:cNvSpPr/>
      </xdr:nvSpPr>
      <xdr:spPr>
        <a:xfrm>
          <a:off x="8699500" y="1683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123037</xdr:rowOff>
    </xdr:from>
    <xdr:ext cx="534377"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8483111" y="1692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53905</xdr:rowOff>
    </xdr:from>
    <xdr:to>
      <xdr:col>41</xdr:col>
      <xdr:colOff>101600</xdr:colOff>
      <xdr:row>98</xdr:row>
      <xdr:rowOff>155505</xdr:rowOff>
    </xdr:to>
    <xdr:sp macro="" textlink="">
      <xdr:nvSpPr>
        <xdr:cNvPr id="477" name="楕円 476">
          <a:extLst>
            <a:ext uri="{FF2B5EF4-FFF2-40B4-BE49-F238E27FC236}">
              <a16:creationId xmlns:a16="http://schemas.microsoft.com/office/drawing/2014/main" xmlns="" id="{00000000-0008-0000-0600-0000DD010000}"/>
            </a:ext>
          </a:extLst>
        </xdr:cNvPr>
        <xdr:cNvSpPr/>
      </xdr:nvSpPr>
      <xdr:spPr>
        <a:xfrm>
          <a:off x="7810500" y="1685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146632</xdr:rowOff>
    </xdr:from>
    <xdr:ext cx="469744"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7626428" y="16948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36592</xdr:rowOff>
    </xdr:from>
    <xdr:to>
      <xdr:col>36</xdr:col>
      <xdr:colOff>165100</xdr:colOff>
      <xdr:row>98</xdr:row>
      <xdr:rowOff>138192</xdr:rowOff>
    </xdr:to>
    <xdr:sp macro="" textlink="">
      <xdr:nvSpPr>
        <xdr:cNvPr id="479" name="楕円 478">
          <a:extLst>
            <a:ext uri="{FF2B5EF4-FFF2-40B4-BE49-F238E27FC236}">
              <a16:creationId xmlns:a16="http://schemas.microsoft.com/office/drawing/2014/main" xmlns="" id="{00000000-0008-0000-0600-0000DF010000}"/>
            </a:ext>
          </a:extLst>
        </xdr:cNvPr>
        <xdr:cNvSpPr/>
      </xdr:nvSpPr>
      <xdr:spPr>
        <a:xfrm>
          <a:off x="6921500" y="1683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129319</xdr:rowOff>
    </xdr:from>
    <xdr:ext cx="534377"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6705111" y="1693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xmlns=""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xmlns=""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xmlns=""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xmlns=""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xmlns=""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xmlns=""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a:extLst>
            <a:ext uri="{FF2B5EF4-FFF2-40B4-BE49-F238E27FC236}">
              <a16:creationId xmlns:a16="http://schemas.microsoft.com/office/drawing/2014/main" xmlns="" id="{00000000-0008-0000-0600-0000E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a:extLst>
            <a:ext uri="{FF2B5EF4-FFF2-40B4-BE49-F238E27FC236}">
              <a16:creationId xmlns:a16="http://schemas.microsoft.com/office/drawing/2014/main" xmlns="" id="{00000000-0008-0000-0600-0000E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xmlns=""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138514</xdr:rowOff>
    </xdr:from>
    <xdr:to>
      <xdr:col>85</xdr:col>
      <xdr:colOff>126364</xdr:colOff>
      <xdr:row>39</xdr:row>
      <xdr:rowOff>98878</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flipV="1">
          <a:off x="16317595" y="5282014"/>
          <a:ext cx="1269" cy="150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7" name="災害復旧事業費最小値テキスト">
          <a:extLst>
            <a:ext uri="{FF2B5EF4-FFF2-40B4-BE49-F238E27FC236}">
              <a16:creationId xmlns:a16="http://schemas.microsoft.com/office/drawing/2014/main" xmlns="" id="{00000000-0008-0000-0600-0000FB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85191</xdr:rowOff>
    </xdr:from>
    <xdr:ext cx="599010" cy="259045"/>
    <xdr:sp macro="" textlink="">
      <xdr:nvSpPr>
        <xdr:cNvPr id="509" name="災害復旧事業費最大値テキスト">
          <a:extLst>
            <a:ext uri="{FF2B5EF4-FFF2-40B4-BE49-F238E27FC236}">
              <a16:creationId xmlns:a16="http://schemas.microsoft.com/office/drawing/2014/main" xmlns="" id="{00000000-0008-0000-0600-0000FD010000}"/>
            </a:ext>
          </a:extLst>
        </xdr:cNvPr>
        <xdr:cNvSpPr txBox="1"/>
      </xdr:nvSpPr>
      <xdr:spPr>
        <a:xfrm>
          <a:off x="16370300" y="505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138514</xdr:rowOff>
    </xdr:from>
    <xdr:to>
      <xdr:col>86</xdr:col>
      <xdr:colOff>25400</xdr:colOff>
      <xdr:row>30</xdr:row>
      <xdr:rowOff>138514</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6230600" y="528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93719</xdr:rowOff>
    </xdr:from>
    <xdr:to>
      <xdr:col>85</xdr:col>
      <xdr:colOff>127000</xdr:colOff>
      <xdr:row>39</xdr:row>
      <xdr:rowOff>98781</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5481300" y="6780269"/>
          <a:ext cx="8382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157715</xdr:rowOff>
    </xdr:from>
    <xdr:ext cx="469744" cy="259045"/>
    <xdr:sp macro="" textlink="">
      <xdr:nvSpPr>
        <xdr:cNvPr id="512" name="災害復旧事業費平均値テキスト">
          <a:extLst>
            <a:ext uri="{FF2B5EF4-FFF2-40B4-BE49-F238E27FC236}">
              <a16:creationId xmlns:a16="http://schemas.microsoft.com/office/drawing/2014/main" xmlns="" id="{00000000-0008-0000-0600-000000020000}"/>
            </a:ext>
          </a:extLst>
        </xdr:cNvPr>
        <xdr:cNvSpPr txBox="1"/>
      </xdr:nvSpPr>
      <xdr:spPr>
        <a:xfrm>
          <a:off x="16370300" y="6501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134838</xdr:rowOff>
    </xdr:from>
    <xdr:to>
      <xdr:col>85</xdr:col>
      <xdr:colOff>177800</xdr:colOff>
      <xdr:row>39</xdr:row>
      <xdr:rowOff>64988</xdr:rowOff>
    </xdr:to>
    <xdr:sp macro="" textlink="">
      <xdr:nvSpPr>
        <xdr:cNvPr id="513" name="フローチャート: 判断 512">
          <a:extLst>
            <a:ext uri="{FF2B5EF4-FFF2-40B4-BE49-F238E27FC236}">
              <a16:creationId xmlns:a16="http://schemas.microsoft.com/office/drawing/2014/main" xmlns="" id="{00000000-0008-0000-0600-000001020000}"/>
            </a:ext>
          </a:extLst>
        </xdr:cNvPr>
        <xdr:cNvSpPr/>
      </xdr:nvSpPr>
      <xdr:spPr>
        <a:xfrm>
          <a:off x="162687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67789</xdr:rowOff>
    </xdr:from>
    <xdr:to>
      <xdr:col>81</xdr:col>
      <xdr:colOff>50800</xdr:colOff>
      <xdr:row>39</xdr:row>
      <xdr:rowOff>93719</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4592300" y="6754339"/>
          <a:ext cx="889000" cy="2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119271</xdr:rowOff>
    </xdr:from>
    <xdr:to>
      <xdr:col>81</xdr:col>
      <xdr:colOff>101600</xdr:colOff>
      <xdr:row>39</xdr:row>
      <xdr:rowOff>49421</xdr:rowOff>
    </xdr:to>
    <xdr:sp macro="" textlink="">
      <xdr:nvSpPr>
        <xdr:cNvPr id="515" name="フローチャート: 判断 514">
          <a:extLst>
            <a:ext uri="{FF2B5EF4-FFF2-40B4-BE49-F238E27FC236}">
              <a16:creationId xmlns:a16="http://schemas.microsoft.com/office/drawing/2014/main" xmlns="" id="{00000000-0008-0000-0600-000003020000}"/>
            </a:ext>
          </a:extLst>
        </xdr:cNvPr>
        <xdr:cNvSpPr/>
      </xdr:nvSpPr>
      <xdr:spPr>
        <a:xfrm>
          <a:off x="154305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65948</xdr:rowOff>
    </xdr:from>
    <xdr:ext cx="469744"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5246428" y="6409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67789</xdr:rowOff>
    </xdr:from>
    <xdr:to>
      <xdr:col>76</xdr:col>
      <xdr:colOff>114300</xdr:colOff>
      <xdr:row>39</xdr:row>
      <xdr:rowOff>98432</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flipV="1">
          <a:off x="13703300" y="6754339"/>
          <a:ext cx="889000" cy="3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109398</xdr:rowOff>
    </xdr:from>
    <xdr:to>
      <xdr:col>76</xdr:col>
      <xdr:colOff>165100</xdr:colOff>
      <xdr:row>39</xdr:row>
      <xdr:rowOff>39548</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4541500" y="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56075</xdr:rowOff>
    </xdr:from>
    <xdr:ext cx="534377"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4325111" y="639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98182</xdr:rowOff>
    </xdr:from>
    <xdr:to>
      <xdr:col>71</xdr:col>
      <xdr:colOff>177800</xdr:colOff>
      <xdr:row>39</xdr:row>
      <xdr:rowOff>98432</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a:off x="12814300" y="6784732"/>
          <a:ext cx="889000" cy="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120360</xdr:rowOff>
    </xdr:from>
    <xdr:to>
      <xdr:col>72</xdr:col>
      <xdr:colOff>38100</xdr:colOff>
      <xdr:row>39</xdr:row>
      <xdr:rowOff>50510</xdr:rowOff>
    </xdr:to>
    <xdr:sp macro="" textlink="">
      <xdr:nvSpPr>
        <xdr:cNvPr id="521" name="フローチャート: 判断 520">
          <a:extLst>
            <a:ext uri="{FF2B5EF4-FFF2-40B4-BE49-F238E27FC236}">
              <a16:creationId xmlns:a16="http://schemas.microsoft.com/office/drawing/2014/main" xmlns="" id="{00000000-0008-0000-0600-000009020000}"/>
            </a:ext>
          </a:extLst>
        </xdr:cNvPr>
        <xdr:cNvSpPr/>
      </xdr:nvSpPr>
      <xdr:spPr>
        <a:xfrm>
          <a:off x="13652500" y="663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67037</xdr:rowOff>
    </xdr:from>
    <xdr:ext cx="469744"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3468428" y="641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161453</xdr:rowOff>
    </xdr:from>
    <xdr:to>
      <xdr:col>67</xdr:col>
      <xdr:colOff>101600</xdr:colOff>
      <xdr:row>39</xdr:row>
      <xdr:rowOff>91603</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2763500" y="667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108130</xdr:rowOff>
    </xdr:from>
    <xdr:ext cx="469744"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2579428" y="6451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47981</xdr:rowOff>
    </xdr:from>
    <xdr:to>
      <xdr:col>85</xdr:col>
      <xdr:colOff>177800</xdr:colOff>
      <xdr:row>39</xdr:row>
      <xdr:rowOff>149581</xdr:rowOff>
    </xdr:to>
    <xdr:sp macro="" textlink="">
      <xdr:nvSpPr>
        <xdr:cNvPr id="530" name="楕円 529">
          <a:extLst>
            <a:ext uri="{FF2B5EF4-FFF2-40B4-BE49-F238E27FC236}">
              <a16:creationId xmlns:a16="http://schemas.microsoft.com/office/drawing/2014/main" xmlns="" id="{00000000-0008-0000-0600-000012020000}"/>
            </a:ext>
          </a:extLst>
        </xdr:cNvPr>
        <xdr:cNvSpPr/>
      </xdr:nvSpPr>
      <xdr:spPr>
        <a:xfrm>
          <a:off x="16268700" y="67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134358</xdr:rowOff>
    </xdr:from>
    <xdr:ext cx="249299" cy="259045"/>
    <xdr:sp macro="" textlink="">
      <xdr:nvSpPr>
        <xdr:cNvPr id="531" name="災害復旧事業費該当値テキスト">
          <a:extLst>
            <a:ext uri="{FF2B5EF4-FFF2-40B4-BE49-F238E27FC236}">
              <a16:creationId xmlns:a16="http://schemas.microsoft.com/office/drawing/2014/main" xmlns="" id="{00000000-0008-0000-0600-000013020000}"/>
            </a:ext>
          </a:extLst>
        </xdr:cNvPr>
        <xdr:cNvSpPr txBox="1"/>
      </xdr:nvSpPr>
      <xdr:spPr>
        <a:xfrm>
          <a:off x="16370300" y="66494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42919</xdr:rowOff>
    </xdr:from>
    <xdr:to>
      <xdr:col>81</xdr:col>
      <xdr:colOff>101600</xdr:colOff>
      <xdr:row>39</xdr:row>
      <xdr:rowOff>144519</xdr:rowOff>
    </xdr:to>
    <xdr:sp macro="" textlink="">
      <xdr:nvSpPr>
        <xdr:cNvPr id="532" name="楕円 531">
          <a:extLst>
            <a:ext uri="{FF2B5EF4-FFF2-40B4-BE49-F238E27FC236}">
              <a16:creationId xmlns:a16="http://schemas.microsoft.com/office/drawing/2014/main" xmlns="" id="{00000000-0008-0000-0600-000014020000}"/>
            </a:ext>
          </a:extLst>
        </xdr:cNvPr>
        <xdr:cNvSpPr/>
      </xdr:nvSpPr>
      <xdr:spPr>
        <a:xfrm>
          <a:off x="15430500" y="672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135646</xdr:rowOff>
    </xdr:from>
    <xdr:ext cx="378565"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5292017" y="6822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16989</xdr:rowOff>
    </xdr:from>
    <xdr:to>
      <xdr:col>76</xdr:col>
      <xdr:colOff>165100</xdr:colOff>
      <xdr:row>39</xdr:row>
      <xdr:rowOff>118589</xdr:rowOff>
    </xdr:to>
    <xdr:sp macro="" textlink="">
      <xdr:nvSpPr>
        <xdr:cNvPr id="534" name="楕円 533">
          <a:extLst>
            <a:ext uri="{FF2B5EF4-FFF2-40B4-BE49-F238E27FC236}">
              <a16:creationId xmlns:a16="http://schemas.microsoft.com/office/drawing/2014/main" xmlns="" id="{00000000-0008-0000-0600-000016020000}"/>
            </a:ext>
          </a:extLst>
        </xdr:cNvPr>
        <xdr:cNvSpPr/>
      </xdr:nvSpPr>
      <xdr:spPr>
        <a:xfrm>
          <a:off x="14541500" y="670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109716</xdr:rowOff>
    </xdr:from>
    <xdr:ext cx="469744"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4357428" y="679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47632</xdr:rowOff>
    </xdr:from>
    <xdr:to>
      <xdr:col>72</xdr:col>
      <xdr:colOff>38100</xdr:colOff>
      <xdr:row>39</xdr:row>
      <xdr:rowOff>149232</xdr:rowOff>
    </xdr:to>
    <xdr:sp macro="" textlink="">
      <xdr:nvSpPr>
        <xdr:cNvPr id="536" name="楕円 535">
          <a:extLst>
            <a:ext uri="{FF2B5EF4-FFF2-40B4-BE49-F238E27FC236}">
              <a16:creationId xmlns:a16="http://schemas.microsoft.com/office/drawing/2014/main" xmlns="" id="{00000000-0008-0000-0600-000018020000}"/>
            </a:ext>
          </a:extLst>
        </xdr:cNvPr>
        <xdr:cNvSpPr/>
      </xdr:nvSpPr>
      <xdr:spPr>
        <a:xfrm>
          <a:off x="13652500" y="673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140359</xdr:rowOff>
    </xdr:from>
    <xdr:ext cx="313932"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3546333" y="68269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47382</xdr:rowOff>
    </xdr:from>
    <xdr:to>
      <xdr:col>67</xdr:col>
      <xdr:colOff>101600</xdr:colOff>
      <xdr:row>39</xdr:row>
      <xdr:rowOff>148982</xdr:rowOff>
    </xdr:to>
    <xdr:sp macro="" textlink="">
      <xdr:nvSpPr>
        <xdr:cNvPr id="538" name="楕円 537">
          <a:extLst>
            <a:ext uri="{FF2B5EF4-FFF2-40B4-BE49-F238E27FC236}">
              <a16:creationId xmlns:a16="http://schemas.microsoft.com/office/drawing/2014/main" xmlns="" id="{00000000-0008-0000-0600-00001A020000}"/>
            </a:ext>
          </a:extLst>
        </xdr:cNvPr>
        <xdr:cNvSpPr/>
      </xdr:nvSpPr>
      <xdr:spPr>
        <a:xfrm>
          <a:off x="12763500" y="673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140109</xdr:rowOff>
    </xdr:from>
    <xdr:ext cx="313932"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2657333" y="6826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xmlns=""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xmlns=""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xmlns=""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a:extLst>
            <a:ext uri="{FF2B5EF4-FFF2-40B4-BE49-F238E27FC236}">
              <a16:creationId xmlns:a16="http://schemas.microsoft.com/office/drawing/2014/main" xmlns="" id="{00000000-0008-0000-0600-00002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1" name="テキスト ボックス 550">
          <a:extLst>
            <a:ext uri="{FF2B5EF4-FFF2-40B4-BE49-F238E27FC236}">
              <a16:creationId xmlns:a16="http://schemas.microsoft.com/office/drawing/2014/main" xmlns="" id="{00000000-0008-0000-0600-000027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2" name="直線コネクタ 551">
          <a:extLst>
            <a:ext uri="{FF2B5EF4-FFF2-40B4-BE49-F238E27FC236}">
              <a16:creationId xmlns:a16="http://schemas.microsoft.com/office/drawing/2014/main" xmlns="" id="{00000000-0008-0000-0600-00002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xmlns=""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8" name="失業対策事業費最小値テキスト">
          <a:extLst>
            <a:ext uri="{FF2B5EF4-FFF2-40B4-BE49-F238E27FC236}">
              <a16:creationId xmlns:a16="http://schemas.microsoft.com/office/drawing/2014/main" xmlns="" id="{00000000-0008-0000-0600-00002E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0" name="失業対策事業費最大値テキスト">
          <a:extLst>
            <a:ext uri="{FF2B5EF4-FFF2-40B4-BE49-F238E27FC236}">
              <a16:creationId xmlns:a16="http://schemas.microsoft.com/office/drawing/2014/main" xmlns="" id="{00000000-0008-0000-0600-000030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3" name="失業対策事業費平均値テキスト">
          <a:extLst>
            <a:ext uri="{FF2B5EF4-FFF2-40B4-BE49-F238E27FC236}">
              <a16:creationId xmlns:a16="http://schemas.microsoft.com/office/drawing/2014/main" xmlns="" id="{00000000-0008-0000-0600-000033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4" name="フローチャート: 判断 563">
          <a:extLst>
            <a:ext uri="{FF2B5EF4-FFF2-40B4-BE49-F238E27FC236}">
              <a16:creationId xmlns:a16="http://schemas.microsoft.com/office/drawing/2014/main" xmlns="" id="{00000000-0008-0000-0600-000034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6" name="フローチャート: 判断 565">
          <a:extLst>
            <a:ext uri="{FF2B5EF4-FFF2-40B4-BE49-F238E27FC236}">
              <a16:creationId xmlns:a16="http://schemas.microsoft.com/office/drawing/2014/main" xmlns="" id="{00000000-0008-0000-0600-000036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7" name="テキスト ボックス 566">
          <a:extLst>
            <a:ext uri="{FF2B5EF4-FFF2-40B4-BE49-F238E27FC236}">
              <a16:creationId xmlns:a16="http://schemas.microsoft.com/office/drawing/2014/main" xmlns="" id="{00000000-0008-0000-0600-000037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74" name="フローチャート: 判断 573">
          <a:extLst>
            <a:ext uri="{FF2B5EF4-FFF2-40B4-BE49-F238E27FC236}">
              <a16:creationId xmlns:a16="http://schemas.microsoft.com/office/drawing/2014/main" xmlns="" id="{00000000-0008-0000-0600-00003E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1" name="楕円 580">
          <a:extLst>
            <a:ext uri="{FF2B5EF4-FFF2-40B4-BE49-F238E27FC236}">
              <a16:creationId xmlns:a16="http://schemas.microsoft.com/office/drawing/2014/main" xmlns="" id="{00000000-0008-0000-0600-000045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2" name="失業対策事業費該当値テキスト">
          <a:extLst>
            <a:ext uri="{FF2B5EF4-FFF2-40B4-BE49-F238E27FC236}">
              <a16:creationId xmlns:a16="http://schemas.microsoft.com/office/drawing/2014/main" xmlns="" id="{00000000-0008-0000-0600-000046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3" name="楕円 582">
          <a:extLst>
            <a:ext uri="{FF2B5EF4-FFF2-40B4-BE49-F238E27FC236}">
              <a16:creationId xmlns:a16="http://schemas.microsoft.com/office/drawing/2014/main" xmlns="" id="{00000000-0008-0000-0600-000047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5" name="楕円 584">
          <a:extLst>
            <a:ext uri="{FF2B5EF4-FFF2-40B4-BE49-F238E27FC236}">
              <a16:creationId xmlns:a16="http://schemas.microsoft.com/office/drawing/2014/main" xmlns="" id="{00000000-0008-0000-0600-000049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7" name="楕円 586">
          <a:extLst>
            <a:ext uri="{FF2B5EF4-FFF2-40B4-BE49-F238E27FC236}">
              <a16:creationId xmlns:a16="http://schemas.microsoft.com/office/drawing/2014/main" xmlns="" id="{00000000-0008-0000-0600-00004B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xmlns=""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xmlns=""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xmlns=""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128639</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flipV="1">
          <a:off x="16317595" y="11954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132466</xdr:rowOff>
    </xdr:from>
    <xdr:ext cx="534377" cy="259045"/>
    <xdr:sp macro="" textlink="">
      <xdr:nvSpPr>
        <xdr:cNvPr id="616" name="公債費最小値テキスト">
          <a:extLst>
            <a:ext uri="{FF2B5EF4-FFF2-40B4-BE49-F238E27FC236}">
              <a16:creationId xmlns:a16="http://schemas.microsoft.com/office/drawing/2014/main" xmlns="" id="{00000000-0008-0000-0600-000068020000}"/>
            </a:ext>
          </a:extLst>
        </xdr:cNvPr>
        <xdr:cNvSpPr txBox="1"/>
      </xdr:nvSpPr>
      <xdr:spPr>
        <a:xfrm>
          <a:off x="16370300" y="1367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128639</xdr:rowOff>
    </xdr:from>
    <xdr:to>
      <xdr:col>86</xdr:col>
      <xdr:colOff>25400</xdr:colOff>
      <xdr:row>79</xdr:row>
      <xdr:rowOff>128639</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6230600" y="136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18" name="公債費最大値テキスト">
          <a:extLst>
            <a:ext uri="{FF2B5EF4-FFF2-40B4-BE49-F238E27FC236}">
              <a16:creationId xmlns:a16="http://schemas.microsoft.com/office/drawing/2014/main" xmlns="" id="{00000000-0008-0000-0600-00006A020000}"/>
            </a:ext>
          </a:extLst>
        </xdr:cNvPr>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34037</xdr:rowOff>
    </xdr:from>
    <xdr:to>
      <xdr:col>85</xdr:col>
      <xdr:colOff>127000</xdr:colOff>
      <xdr:row>79</xdr:row>
      <xdr:rowOff>57722</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flipV="1">
          <a:off x="15481300" y="13578587"/>
          <a:ext cx="838200" cy="2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1376</xdr:rowOff>
    </xdr:from>
    <xdr:ext cx="534377" cy="259045"/>
    <xdr:sp macro="" textlink="">
      <xdr:nvSpPr>
        <xdr:cNvPr id="621" name="公債費平均値テキスト">
          <a:extLst>
            <a:ext uri="{FF2B5EF4-FFF2-40B4-BE49-F238E27FC236}">
              <a16:creationId xmlns:a16="http://schemas.microsoft.com/office/drawing/2014/main" xmlns="" id="{00000000-0008-0000-0600-00006D020000}"/>
            </a:ext>
          </a:extLst>
        </xdr:cNvPr>
        <xdr:cNvSpPr txBox="1"/>
      </xdr:nvSpPr>
      <xdr:spPr>
        <a:xfrm>
          <a:off x="16370300" y="130315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149949</xdr:rowOff>
    </xdr:from>
    <xdr:to>
      <xdr:col>85</xdr:col>
      <xdr:colOff>177800</xdr:colOff>
      <xdr:row>77</xdr:row>
      <xdr:rowOff>80099</xdr:rowOff>
    </xdr:to>
    <xdr:sp macro="" textlink="">
      <xdr:nvSpPr>
        <xdr:cNvPr id="622" name="フローチャート: 判断 621">
          <a:extLst>
            <a:ext uri="{FF2B5EF4-FFF2-40B4-BE49-F238E27FC236}">
              <a16:creationId xmlns:a16="http://schemas.microsoft.com/office/drawing/2014/main" xmlns="" id="{00000000-0008-0000-0600-00006E020000}"/>
            </a:ext>
          </a:extLst>
        </xdr:cNvPr>
        <xdr:cNvSpPr/>
      </xdr:nvSpPr>
      <xdr:spPr>
        <a:xfrm>
          <a:off x="16268700" y="1318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57722</xdr:rowOff>
    </xdr:from>
    <xdr:to>
      <xdr:col>81</xdr:col>
      <xdr:colOff>50800</xdr:colOff>
      <xdr:row>79</xdr:row>
      <xdr:rowOff>79781</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flipV="1">
          <a:off x="14592300" y="13602272"/>
          <a:ext cx="889000" cy="2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164922</xdr:rowOff>
    </xdr:from>
    <xdr:to>
      <xdr:col>81</xdr:col>
      <xdr:colOff>101600</xdr:colOff>
      <xdr:row>76</xdr:row>
      <xdr:rowOff>95072</xdr:rowOff>
    </xdr:to>
    <xdr:sp macro="" textlink="">
      <xdr:nvSpPr>
        <xdr:cNvPr id="624" name="フローチャート: 判断 623">
          <a:extLst>
            <a:ext uri="{FF2B5EF4-FFF2-40B4-BE49-F238E27FC236}">
              <a16:creationId xmlns:a16="http://schemas.microsoft.com/office/drawing/2014/main" xmlns="" id="{00000000-0008-0000-0600-000070020000}"/>
            </a:ext>
          </a:extLst>
        </xdr:cNvPr>
        <xdr:cNvSpPr/>
      </xdr:nvSpPr>
      <xdr:spPr>
        <a:xfrm>
          <a:off x="15430500" y="1302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111599</xdr:rowOff>
    </xdr:from>
    <xdr:ext cx="534377"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5214111" y="127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79781</xdr:rowOff>
    </xdr:from>
    <xdr:to>
      <xdr:col>76</xdr:col>
      <xdr:colOff>114300</xdr:colOff>
      <xdr:row>79</xdr:row>
      <xdr:rowOff>103085</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flipV="1">
          <a:off x="13703300" y="13624331"/>
          <a:ext cx="889000" cy="2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10452</xdr:rowOff>
    </xdr:from>
    <xdr:to>
      <xdr:col>76</xdr:col>
      <xdr:colOff>165100</xdr:colOff>
      <xdr:row>76</xdr:row>
      <xdr:rowOff>112052</xdr:rowOff>
    </xdr:to>
    <xdr:sp macro="" textlink="">
      <xdr:nvSpPr>
        <xdr:cNvPr id="627" name="フローチャート: 判断 626">
          <a:extLst>
            <a:ext uri="{FF2B5EF4-FFF2-40B4-BE49-F238E27FC236}">
              <a16:creationId xmlns:a16="http://schemas.microsoft.com/office/drawing/2014/main" xmlns="" id="{00000000-0008-0000-0600-000073020000}"/>
            </a:ext>
          </a:extLst>
        </xdr:cNvPr>
        <xdr:cNvSpPr/>
      </xdr:nvSpPr>
      <xdr:spPr>
        <a:xfrm>
          <a:off x="14541500" y="1304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128579</xdr:rowOff>
    </xdr:from>
    <xdr:ext cx="534377"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4325111" y="1281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103085</xdr:rowOff>
    </xdr:from>
    <xdr:to>
      <xdr:col>71</xdr:col>
      <xdr:colOff>177800</xdr:colOff>
      <xdr:row>79</xdr:row>
      <xdr:rowOff>125577</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flipV="1">
          <a:off x="12814300" y="13647635"/>
          <a:ext cx="889000" cy="2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2108</xdr:rowOff>
    </xdr:from>
    <xdr:to>
      <xdr:col>72</xdr:col>
      <xdr:colOff>38100</xdr:colOff>
      <xdr:row>76</xdr:row>
      <xdr:rowOff>103708</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3652500" y="1303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120235</xdr:rowOff>
    </xdr:from>
    <xdr:ext cx="534377"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3436111" y="1280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170701</xdr:rowOff>
    </xdr:from>
    <xdr:to>
      <xdr:col>67</xdr:col>
      <xdr:colOff>101600</xdr:colOff>
      <xdr:row>76</xdr:row>
      <xdr:rowOff>100851</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2763500" y="130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117377</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2547111" y="1280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154687</xdr:rowOff>
    </xdr:from>
    <xdr:to>
      <xdr:col>85</xdr:col>
      <xdr:colOff>177800</xdr:colOff>
      <xdr:row>79</xdr:row>
      <xdr:rowOff>84837</xdr:rowOff>
    </xdr:to>
    <xdr:sp macro="" textlink="">
      <xdr:nvSpPr>
        <xdr:cNvPr id="639" name="楕円 638">
          <a:extLst>
            <a:ext uri="{FF2B5EF4-FFF2-40B4-BE49-F238E27FC236}">
              <a16:creationId xmlns:a16="http://schemas.microsoft.com/office/drawing/2014/main" xmlns="" id="{00000000-0008-0000-0600-00007F020000}"/>
            </a:ext>
          </a:extLst>
        </xdr:cNvPr>
        <xdr:cNvSpPr/>
      </xdr:nvSpPr>
      <xdr:spPr>
        <a:xfrm>
          <a:off x="16268700" y="1352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69614</xdr:rowOff>
    </xdr:from>
    <xdr:ext cx="534377" cy="259045"/>
    <xdr:sp macro="" textlink="">
      <xdr:nvSpPr>
        <xdr:cNvPr id="640" name="公債費該当値テキスト">
          <a:extLst>
            <a:ext uri="{FF2B5EF4-FFF2-40B4-BE49-F238E27FC236}">
              <a16:creationId xmlns:a16="http://schemas.microsoft.com/office/drawing/2014/main" xmlns="" id="{00000000-0008-0000-0600-000080020000}"/>
            </a:ext>
          </a:extLst>
        </xdr:cNvPr>
        <xdr:cNvSpPr txBox="1"/>
      </xdr:nvSpPr>
      <xdr:spPr>
        <a:xfrm>
          <a:off x="16370300" y="1344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6922</xdr:rowOff>
    </xdr:from>
    <xdr:to>
      <xdr:col>81</xdr:col>
      <xdr:colOff>101600</xdr:colOff>
      <xdr:row>79</xdr:row>
      <xdr:rowOff>108522</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5430500" y="135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99649</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5214111" y="1364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28981</xdr:rowOff>
    </xdr:from>
    <xdr:to>
      <xdr:col>76</xdr:col>
      <xdr:colOff>165100</xdr:colOff>
      <xdr:row>79</xdr:row>
      <xdr:rowOff>130581</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4541500" y="1357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121708</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4325111" y="1366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52285</xdr:rowOff>
    </xdr:from>
    <xdr:to>
      <xdr:col>72</xdr:col>
      <xdr:colOff>38100</xdr:colOff>
      <xdr:row>79</xdr:row>
      <xdr:rowOff>153885</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3652500" y="1359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145012</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3436111" y="1368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74777</xdr:rowOff>
    </xdr:from>
    <xdr:to>
      <xdr:col>67</xdr:col>
      <xdr:colOff>101600</xdr:colOff>
      <xdr:row>80</xdr:row>
      <xdr:rowOff>4927</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2763500" y="1361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167504</xdr:rowOff>
    </xdr:from>
    <xdr:ext cx="534377"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2547111" y="1371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xmlns=""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xmlns=""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116456</xdr:rowOff>
    </xdr:from>
    <xdr:to>
      <xdr:col>85</xdr:col>
      <xdr:colOff>126364</xdr:colOff>
      <xdr:row>97</xdr:row>
      <xdr:rowOff>163382</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flipV="1">
          <a:off x="16317595" y="15546956"/>
          <a:ext cx="1269" cy="1247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167209</xdr:rowOff>
    </xdr:from>
    <xdr:ext cx="469744" cy="259045"/>
    <xdr:sp macro="" textlink="">
      <xdr:nvSpPr>
        <xdr:cNvPr id="669" name="積立金最小値テキスト">
          <a:extLst>
            <a:ext uri="{FF2B5EF4-FFF2-40B4-BE49-F238E27FC236}">
              <a16:creationId xmlns:a16="http://schemas.microsoft.com/office/drawing/2014/main" xmlns="" id="{00000000-0008-0000-0600-00009D020000}"/>
            </a:ext>
          </a:extLst>
        </xdr:cNvPr>
        <xdr:cNvSpPr txBox="1"/>
      </xdr:nvSpPr>
      <xdr:spPr>
        <a:xfrm>
          <a:off x="16370300" y="1679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163382</xdr:rowOff>
    </xdr:from>
    <xdr:to>
      <xdr:col>86</xdr:col>
      <xdr:colOff>25400</xdr:colOff>
      <xdr:row>97</xdr:row>
      <xdr:rowOff>163382</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6230600" y="1679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63133</xdr:rowOff>
    </xdr:from>
    <xdr:ext cx="599010" cy="259045"/>
    <xdr:sp macro="" textlink="">
      <xdr:nvSpPr>
        <xdr:cNvPr id="671" name="積立金最大値テキスト">
          <a:extLst>
            <a:ext uri="{FF2B5EF4-FFF2-40B4-BE49-F238E27FC236}">
              <a16:creationId xmlns:a16="http://schemas.microsoft.com/office/drawing/2014/main" xmlns="" id="{00000000-0008-0000-0600-00009F020000}"/>
            </a:ext>
          </a:extLst>
        </xdr:cNvPr>
        <xdr:cNvSpPr txBox="1"/>
      </xdr:nvSpPr>
      <xdr:spPr>
        <a:xfrm>
          <a:off x="16370300" y="1532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116456</xdr:rowOff>
    </xdr:from>
    <xdr:to>
      <xdr:col>86</xdr:col>
      <xdr:colOff>25400</xdr:colOff>
      <xdr:row>90</xdr:row>
      <xdr:rowOff>116456</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6230600" y="1554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142980</xdr:rowOff>
    </xdr:from>
    <xdr:to>
      <xdr:col>85</xdr:col>
      <xdr:colOff>127000</xdr:colOff>
      <xdr:row>98</xdr:row>
      <xdr:rowOff>24754</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flipV="1">
          <a:off x="15481300" y="16773630"/>
          <a:ext cx="838200" cy="5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132277</xdr:rowOff>
    </xdr:from>
    <xdr:ext cx="534377" cy="259045"/>
    <xdr:sp macro="" textlink="">
      <xdr:nvSpPr>
        <xdr:cNvPr id="674" name="積立金平均値テキスト">
          <a:extLst>
            <a:ext uri="{FF2B5EF4-FFF2-40B4-BE49-F238E27FC236}">
              <a16:creationId xmlns:a16="http://schemas.microsoft.com/office/drawing/2014/main" xmlns="" id="{00000000-0008-0000-0600-0000A2020000}"/>
            </a:ext>
          </a:extLst>
        </xdr:cNvPr>
        <xdr:cNvSpPr txBox="1"/>
      </xdr:nvSpPr>
      <xdr:spPr>
        <a:xfrm>
          <a:off x="16370300" y="16420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109400</xdr:rowOff>
    </xdr:from>
    <xdr:to>
      <xdr:col>85</xdr:col>
      <xdr:colOff>177800</xdr:colOff>
      <xdr:row>97</xdr:row>
      <xdr:rowOff>39550</xdr:rowOff>
    </xdr:to>
    <xdr:sp macro="" textlink="">
      <xdr:nvSpPr>
        <xdr:cNvPr id="675" name="フローチャート: 判断 674">
          <a:extLst>
            <a:ext uri="{FF2B5EF4-FFF2-40B4-BE49-F238E27FC236}">
              <a16:creationId xmlns:a16="http://schemas.microsoft.com/office/drawing/2014/main" xmlns="" id="{00000000-0008-0000-0600-0000A3020000}"/>
            </a:ext>
          </a:extLst>
        </xdr:cNvPr>
        <xdr:cNvSpPr/>
      </xdr:nvSpPr>
      <xdr:spPr>
        <a:xfrm>
          <a:off x="16268700" y="165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152924</xdr:rowOff>
    </xdr:from>
    <xdr:to>
      <xdr:col>81</xdr:col>
      <xdr:colOff>50800</xdr:colOff>
      <xdr:row>98</xdr:row>
      <xdr:rowOff>24754</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4592300" y="16783574"/>
          <a:ext cx="889000" cy="4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136164</xdr:rowOff>
    </xdr:from>
    <xdr:to>
      <xdr:col>81</xdr:col>
      <xdr:colOff>101600</xdr:colOff>
      <xdr:row>97</xdr:row>
      <xdr:rowOff>66314</xdr:rowOff>
    </xdr:to>
    <xdr:sp macro="" textlink="">
      <xdr:nvSpPr>
        <xdr:cNvPr id="677" name="フローチャート: 判断 676">
          <a:extLst>
            <a:ext uri="{FF2B5EF4-FFF2-40B4-BE49-F238E27FC236}">
              <a16:creationId xmlns:a16="http://schemas.microsoft.com/office/drawing/2014/main" xmlns="" id="{00000000-0008-0000-0600-0000A5020000}"/>
            </a:ext>
          </a:extLst>
        </xdr:cNvPr>
        <xdr:cNvSpPr/>
      </xdr:nvSpPr>
      <xdr:spPr>
        <a:xfrm>
          <a:off x="15430500" y="1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82841</xdr:rowOff>
    </xdr:from>
    <xdr:ext cx="534377"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5214111" y="1637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152924</xdr:rowOff>
    </xdr:from>
    <xdr:to>
      <xdr:col>76</xdr:col>
      <xdr:colOff>114300</xdr:colOff>
      <xdr:row>98</xdr:row>
      <xdr:rowOff>25372</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flipV="1">
          <a:off x="13703300" y="16783574"/>
          <a:ext cx="889000" cy="4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243</xdr:rowOff>
    </xdr:from>
    <xdr:to>
      <xdr:col>76</xdr:col>
      <xdr:colOff>165100</xdr:colOff>
      <xdr:row>97</xdr:row>
      <xdr:rowOff>101843</xdr:rowOff>
    </xdr:to>
    <xdr:sp macro="" textlink="">
      <xdr:nvSpPr>
        <xdr:cNvPr id="680" name="フローチャート: 判断 679">
          <a:extLst>
            <a:ext uri="{FF2B5EF4-FFF2-40B4-BE49-F238E27FC236}">
              <a16:creationId xmlns:a16="http://schemas.microsoft.com/office/drawing/2014/main" xmlns="" id="{00000000-0008-0000-0600-0000A8020000}"/>
            </a:ext>
          </a:extLst>
        </xdr:cNvPr>
        <xdr:cNvSpPr/>
      </xdr:nvSpPr>
      <xdr:spPr>
        <a:xfrm>
          <a:off x="14541500" y="1663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118370</xdr:rowOff>
    </xdr:from>
    <xdr:ext cx="534377"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4325111" y="1640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25355</xdr:rowOff>
    </xdr:from>
    <xdr:to>
      <xdr:col>71</xdr:col>
      <xdr:colOff>177800</xdr:colOff>
      <xdr:row>98</xdr:row>
      <xdr:rowOff>25372</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a:off x="12814300" y="16827455"/>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22932</xdr:rowOff>
    </xdr:from>
    <xdr:to>
      <xdr:col>72</xdr:col>
      <xdr:colOff>38100</xdr:colOff>
      <xdr:row>97</xdr:row>
      <xdr:rowOff>124532</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36525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141059</xdr:rowOff>
    </xdr:from>
    <xdr:ext cx="534377"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3436111" y="1642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30516</xdr:rowOff>
    </xdr:from>
    <xdr:to>
      <xdr:col>67</xdr:col>
      <xdr:colOff>101600</xdr:colOff>
      <xdr:row>97</xdr:row>
      <xdr:rowOff>132116</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2763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148643</xdr:rowOff>
    </xdr:from>
    <xdr:ext cx="534377"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2547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92180</xdr:rowOff>
    </xdr:from>
    <xdr:to>
      <xdr:col>85</xdr:col>
      <xdr:colOff>177800</xdr:colOff>
      <xdr:row>98</xdr:row>
      <xdr:rowOff>22330</xdr:rowOff>
    </xdr:to>
    <xdr:sp macro="" textlink="">
      <xdr:nvSpPr>
        <xdr:cNvPr id="692" name="楕円 691">
          <a:extLst>
            <a:ext uri="{FF2B5EF4-FFF2-40B4-BE49-F238E27FC236}">
              <a16:creationId xmlns:a16="http://schemas.microsoft.com/office/drawing/2014/main" xmlns="" id="{00000000-0008-0000-0600-0000B4020000}"/>
            </a:ext>
          </a:extLst>
        </xdr:cNvPr>
        <xdr:cNvSpPr/>
      </xdr:nvSpPr>
      <xdr:spPr>
        <a:xfrm>
          <a:off x="16268700" y="1672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7107</xdr:rowOff>
    </xdr:from>
    <xdr:ext cx="469744" cy="259045"/>
    <xdr:sp macro="" textlink="">
      <xdr:nvSpPr>
        <xdr:cNvPr id="693" name="積立金該当値テキスト">
          <a:extLst>
            <a:ext uri="{FF2B5EF4-FFF2-40B4-BE49-F238E27FC236}">
              <a16:creationId xmlns:a16="http://schemas.microsoft.com/office/drawing/2014/main" xmlns="" id="{00000000-0008-0000-0600-0000B5020000}"/>
            </a:ext>
          </a:extLst>
        </xdr:cNvPr>
        <xdr:cNvSpPr txBox="1"/>
      </xdr:nvSpPr>
      <xdr:spPr>
        <a:xfrm>
          <a:off x="16370300" y="1663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145404</xdr:rowOff>
    </xdr:from>
    <xdr:to>
      <xdr:col>81</xdr:col>
      <xdr:colOff>101600</xdr:colOff>
      <xdr:row>98</xdr:row>
      <xdr:rowOff>75554</xdr:rowOff>
    </xdr:to>
    <xdr:sp macro="" textlink="">
      <xdr:nvSpPr>
        <xdr:cNvPr id="694" name="楕円 693">
          <a:extLst>
            <a:ext uri="{FF2B5EF4-FFF2-40B4-BE49-F238E27FC236}">
              <a16:creationId xmlns:a16="http://schemas.microsoft.com/office/drawing/2014/main" xmlns="" id="{00000000-0008-0000-0600-0000B6020000}"/>
            </a:ext>
          </a:extLst>
        </xdr:cNvPr>
        <xdr:cNvSpPr/>
      </xdr:nvSpPr>
      <xdr:spPr>
        <a:xfrm>
          <a:off x="15430500" y="1677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66681</xdr:rowOff>
    </xdr:from>
    <xdr:ext cx="378565"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5292017" y="16868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102124</xdr:rowOff>
    </xdr:from>
    <xdr:to>
      <xdr:col>76</xdr:col>
      <xdr:colOff>165100</xdr:colOff>
      <xdr:row>98</xdr:row>
      <xdr:rowOff>32274</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4541500" y="1673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23401</xdr:rowOff>
    </xdr:from>
    <xdr:ext cx="469744"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4357428" y="16825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146022</xdr:rowOff>
    </xdr:from>
    <xdr:to>
      <xdr:col>72</xdr:col>
      <xdr:colOff>38100</xdr:colOff>
      <xdr:row>98</xdr:row>
      <xdr:rowOff>76172</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3652500" y="1677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98</xdr:row>
      <xdr:rowOff>67299</xdr:rowOff>
    </xdr:from>
    <xdr:ext cx="249299"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3578650" y="16869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146005</xdr:rowOff>
    </xdr:from>
    <xdr:to>
      <xdr:col>67</xdr:col>
      <xdr:colOff>101600</xdr:colOff>
      <xdr:row>98</xdr:row>
      <xdr:rowOff>76155</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2763500" y="167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98</xdr:row>
      <xdr:rowOff>67282</xdr:rowOff>
    </xdr:from>
    <xdr:ext cx="249299"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2689650" y="1686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xmlns=""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xmlns=""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xmlns=""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xmlns=""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xmlns=""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99543</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flipV="1">
          <a:off x="22159595" y="5243043"/>
          <a:ext cx="1269" cy="148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xmlns=""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46220</xdr:rowOff>
    </xdr:from>
    <xdr:ext cx="534377" cy="259045"/>
    <xdr:sp macro="" textlink="">
      <xdr:nvSpPr>
        <xdr:cNvPr id="728" name="投資及び出資金最大値テキスト">
          <a:extLst>
            <a:ext uri="{FF2B5EF4-FFF2-40B4-BE49-F238E27FC236}">
              <a16:creationId xmlns:a16="http://schemas.microsoft.com/office/drawing/2014/main" xmlns="" id="{00000000-0008-0000-0600-0000D8020000}"/>
            </a:ext>
          </a:extLst>
        </xdr:cNvPr>
        <xdr:cNvSpPr txBox="1"/>
      </xdr:nvSpPr>
      <xdr:spPr>
        <a:xfrm>
          <a:off x="22212300" y="501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99543</xdr:rowOff>
    </xdr:from>
    <xdr:to>
      <xdr:col>116</xdr:col>
      <xdr:colOff>152400</xdr:colOff>
      <xdr:row>30</xdr:row>
      <xdr:rowOff>99543</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22072600" y="524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55042</xdr:rowOff>
    </xdr:from>
    <xdr:to>
      <xdr:col>116</xdr:col>
      <xdr:colOff>63500</xdr:colOff>
      <xdr:row>38</xdr:row>
      <xdr:rowOff>58775</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21323300" y="6570142"/>
          <a:ext cx="8382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2062</xdr:rowOff>
    </xdr:from>
    <xdr:ext cx="469744" cy="259045"/>
    <xdr:sp macro="" textlink="">
      <xdr:nvSpPr>
        <xdr:cNvPr id="731" name="投資及び出資金平均値テキスト">
          <a:extLst>
            <a:ext uri="{FF2B5EF4-FFF2-40B4-BE49-F238E27FC236}">
              <a16:creationId xmlns:a16="http://schemas.microsoft.com/office/drawing/2014/main" xmlns="" id="{00000000-0008-0000-0600-0000DB020000}"/>
            </a:ext>
          </a:extLst>
        </xdr:cNvPr>
        <xdr:cNvSpPr txBox="1"/>
      </xdr:nvSpPr>
      <xdr:spPr>
        <a:xfrm>
          <a:off x="22212300" y="6517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23635</xdr:rowOff>
    </xdr:from>
    <xdr:to>
      <xdr:col>116</xdr:col>
      <xdr:colOff>114300</xdr:colOff>
      <xdr:row>38</xdr:row>
      <xdr:rowOff>125235</xdr:rowOff>
    </xdr:to>
    <xdr:sp macro="" textlink="">
      <xdr:nvSpPr>
        <xdr:cNvPr id="732" name="フローチャート: 判断 731">
          <a:extLst>
            <a:ext uri="{FF2B5EF4-FFF2-40B4-BE49-F238E27FC236}">
              <a16:creationId xmlns:a16="http://schemas.microsoft.com/office/drawing/2014/main" xmlns="" id="{00000000-0008-0000-0600-0000DC020000}"/>
            </a:ext>
          </a:extLst>
        </xdr:cNvPr>
        <xdr:cNvSpPr/>
      </xdr:nvSpPr>
      <xdr:spPr>
        <a:xfrm>
          <a:off x="221107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55042</xdr:rowOff>
    </xdr:from>
    <xdr:to>
      <xdr:col>111</xdr:col>
      <xdr:colOff>177800</xdr:colOff>
      <xdr:row>38</xdr:row>
      <xdr:rowOff>147015</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flipV="1">
          <a:off x="20434300" y="6570142"/>
          <a:ext cx="889000" cy="9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4" name="フローチャート: 判断 733">
          <a:extLst>
            <a:ext uri="{FF2B5EF4-FFF2-40B4-BE49-F238E27FC236}">
              <a16:creationId xmlns:a16="http://schemas.microsoft.com/office/drawing/2014/main" xmlns="" id="{00000000-0008-0000-0600-0000DE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108704</xdr:rowOff>
    </xdr:from>
    <xdr:ext cx="469744"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21088428" y="662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147015</xdr:rowOff>
    </xdr:from>
    <xdr:to>
      <xdr:col>107</xdr:col>
      <xdr:colOff>50800</xdr:colOff>
      <xdr:row>38</xdr:row>
      <xdr:rowOff>156502</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flipV="1">
          <a:off x="19545300" y="6662115"/>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7" name="フローチャート: 判断 736">
          <a:extLst>
            <a:ext uri="{FF2B5EF4-FFF2-40B4-BE49-F238E27FC236}">
              <a16:creationId xmlns:a16="http://schemas.microsoft.com/office/drawing/2014/main" xmlns="" id="{00000000-0008-0000-0600-0000E1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154749</xdr:rowOff>
    </xdr:from>
    <xdr:to>
      <xdr:col>102</xdr:col>
      <xdr:colOff>114300</xdr:colOff>
      <xdr:row>38</xdr:row>
      <xdr:rowOff>156502</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18656300" y="6669849"/>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2" name="フローチャート: 判断 741">
          <a:extLst>
            <a:ext uri="{FF2B5EF4-FFF2-40B4-BE49-F238E27FC236}">
              <a16:creationId xmlns:a16="http://schemas.microsoft.com/office/drawing/2014/main" xmlns="" id="{00000000-0008-0000-0600-0000E6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xdr:rowOff>
    </xdr:from>
    <xdr:to>
      <xdr:col>116</xdr:col>
      <xdr:colOff>114300</xdr:colOff>
      <xdr:row>38</xdr:row>
      <xdr:rowOff>109575</xdr:rowOff>
    </xdr:to>
    <xdr:sp macro="" textlink="">
      <xdr:nvSpPr>
        <xdr:cNvPr id="749" name="楕円 748">
          <a:extLst>
            <a:ext uri="{FF2B5EF4-FFF2-40B4-BE49-F238E27FC236}">
              <a16:creationId xmlns:a16="http://schemas.microsoft.com/office/drawing/2014/main" xmlns="" id="{00000000-0008-0000-0600-0000ED020000}"/>
            </a:ext>
          </a:extLst>
        </xdr:cNvPr>
        <xdr:cNvSpPr/>
      </xdr:nvSpPr>
      <xdr:spPr>
        <a:xfrm>
          <a:off x="22110700" y="652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30852</xdr:rowOff>
    </xdr:from>
    <xdr:ext cx="469744" cy="259045"/>
    <xdr:sp macro="" textlink="">
      <xdr:nvSpPr>
        <xdr:cNvPr id="750" name="投資及び出資金該当値テキスト">
          <a:extLst>
            <a:ext uri="{FF2B5EF4-FFF2-40B4-BE49-F238E27FC236}">
              <a16:creationId xmlns:a16="http://schemas.microsoft.com/office/drawing/2014/main" xmlns="" id="{00000000-0008-0000-0600-0000EE020000}"/>
            </a:ext>
          </a:extLst>
        </xdr:cNvPr>
        <xdr:cNvSpPr txBox="1"/>
      </xdr:nvSpPr>
      <xdr:spPr>
        <a:xfrm>
          <a:off x="22212300" y="637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4242</xdr:rowOff>
    </xdr:from>
    <xdr:to>
      <xdr:col>112</xdr:col>
      <xdr:colOff>38100</xdr:colOff>
      <xdr:row>38</xdr:row>
      <xdr:rowOff>105842</xdr:rowOff>
    </xdr:to>
    <xdr:sp macro="" textlink="">
      <xdr:nvSpPr>
        <xdr:cNvPr id="751" name="楕円 750">
          <a:extLst>
            <a:ext uri="{FF2B5EF4-FFF2-40B4-BE49-F238E27FC236}">
              <a16:creationId xmlns:a16="http://schemas.microsoft.com/office/drawing/2014/main" xmlns="" id="{00000000-0008-0000-0600-0000EF020000}"/>
            </a:ext>
          </a:extLst>
        </xdr:cNvPr>
        <xdr:cNvSpPr/>
      </xdr:nvSpPr>
      <xdr:spPr>
        <a:xfrm>
          <a:off x="21272500" y="651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122369</xdr:rowOff>
    </xdr:from>
    <xdr:ext cx="469744"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1088428" y="629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96215</xdr:rowOff>
    </xdr:from>
    <xdr:to>
      <xdr:col>107</xdr:col>
      <xdr:colOff>101600</xdr:colOff>
      <xdr:row>39</xdr:row>
      <xdr:rowOff>26365</xdr:rowOff>
    </xdr:to>
    <xdr:sp macro="" textlink="">
      <xdr:nvSpPr>
        <xdr:cNvPr id="753" name="楕円 752">
          <a:extLst>
            <a:ext uri="{FF2B5EF4-FFF2-40B4-BE49-F238E27FC236}">
              <a16:creationId xmlns:a16="http://schemas.microsoft.com/office/drawing/2014/main" xmlns="" id="{00000000-0008-0000-0600-0000F1020000}"/>
            </a:ext>
          </a:extLst>
        </xdr:cNvPr>
        <xdr:cNvSpPr/>
      </xdr:nvSpPr>
      <xdr:spPr>
        <a:xfrm>
          <a:off x="20383500" y="661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17492</xdr:rowOff>
    </xdr:from>
    <xdr:ext cx="469744"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0199428" y="670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105702</xdr:rowOff>
    </xdr:from>
    <xdr:to>
      <xdr:col>102</xdr:col>
      <xdr:colOff>165100</xdr:colOff>
      <xdr:row>39</xdr:row>
      <xdr:rowOff>35852</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19494500" y="662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26979</xdr:rowOff>
    </xdr:from>
    <xdr:ext cx="469744"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9310428" y="671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103949</xdr:rowOff>
    </xdr:from>
    <xdr:to>
      <xdr:col>98</xdr:col>
      <xdr:colOff>38100</xdr:colOff>
      <xdr:row>39</xdr:row>
      <xdr:rowOff>34099</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18605500" y="661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25226</xdr:rowOff>
    </xdr:from>
    <xdr:ext cx="469744"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8421428" y="671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xmlns=""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xmlns=""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xmlns=""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43631</xdr:rowOff>
    </xdr:from>
    <xdr:to>
      <xdr:col>116</xdr:col>
      <xdr:colOff>62864</xdr:colOff>
      <xdr:row>59</xdr:row>
      <xdr:rowOff>44450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flipV="1">
          <a:off x="22159595" y="8787581"/>
          <a:ext cx="1269" cy="137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a:extLst>
            <a:ext uri="{FF2B5EF4-FFF2-40B4-BE49-F238E27FC236}">
              <a16:creationId xmlns:a16="http://schemas.microsoft.com/office/drawing/2014/main" xmlns="" id="{00000000-0008-0000-0600-00000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161758</xdr:rowOff>
    </xdr:from>
    <xdr:ext cx="534377" cy="259045"/>
    <xdr:sp macro="" textlink="">
      <xdr:nvSpPr>
        <xdr:cNvPr id="785" name="貸付金最大値テキスト">
          <a:extLst>
            <a:ext uri="{FF2B5EF4-FFF2-40B4-BE49-F238E27FC236}">
              <a16:creationId xmlns:a16="http://schemas.microsoft.com/office/drawing/2014/main" xmlns="" id="{00000000-0008-0000-0600-000011030000}"/>
            </a:ext>
          </a:extLst>
        </xdr:cNvPr>
        <xdr:cNvSpPr txBox="1"/>
      </xdr:nvSpPr>
      <xdr:spPr>
        <a:xfrm>
          <a:off x="22212300" y="856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43631</xdr:rowOff>
    </xdr:from>
    <xdr:to>
      <xdr:col>116</xdr:col>
      <xdr:colOff>152400</xdr:colOff>
      <xdr:row>51</xdr:row>
      <xdr:rowOff>43631</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22072600" y="8787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28791</xdr:rowOff>
    </xdr:from>
    <xdr:to>
      <xdr:col>116</xdr:col>
      <xdr:colOff>63500</xdr:colOff>
      <xdr:row>59</xdr:row>
      <xdr:rowOff>28886</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flipV="1">
          <a:off x="21323300" y="10144341"/>
          <a:ext cx="8382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88402</xdr:rowOff>
    </xdr:from>
    <xdr:ext cx="469744" cy="259045"/>
    <xdr:sp macro="" textlink="">
      <xdr:nvSpPr>
        <xdr:cNvPr id="788" name="貸付金平均値テキスト">
          <a:extLst>
            <a:ext uri="{FF2B5EF4-FFF2-40B4-BE49-F238E27FC236}">
              <a16:creationId xmlns:a16="http://schemas.microsoft.com/office/drawing/2014/main" xmlns="" id="{00000000-0008-0000-0600-000014030000}"/>
            </a:ext>
          </a:extLst>
        </xdr:cNvPr>
        <xdr:cNvSpPr txBox="1"/>
      </xdr:nvSpPr>
      <xdr:spPr>
        <a:xfrm>
          <a:off x="22212300" y="98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65525</xdr:rowOff>
    </xdr:from>
    <xdr:to>
      <xdr:col>116</xdr:col>
      <xdr:colOff>114300</xdr:colOff>
      <xdr:row>58</xdr:row>
      <xdr:rowOff>167125</xdr:rowOff>
    </xdr:to>
    <xdr:sp macro="" textlink="">
      <xdr:nvSpPr>
        <xdr:cNvPr id="789" name="フローチャート: 判断 788">
          <a:extLst>
            <a:ext uri="{FF2B5EF4-FFF2-40B4-BE49-F238E27FC236}">
              <a16:creationId xmlns:a16="http://schemas.microsoft.com/office/drawing/2014/main" xmlns="" id="{00000000-0008-0000-0600-000015030000}"/>
            </a:ext>
          </a:extLst>
        </xdr:cNvPr>
        <xdr:cNvSpPr/>
      </xdr:nvSpPr>
      <xdr:spPr>
        <a:xfrm>
          <a:off x="221107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28886</xdr:rowOff>
    </xdr:from>
    <xdr:to>
      <xdr:col>111</xdr:col>
      <xdr:colOff>177800</xdr:colOff>
      <xdr:row>59</xdr:row>
      <xdr:rowOff>28963</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flipV="1">
          <a:off x="20434300" y="10144436"/>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91" name="フローチャート: 判断 790">
          <a:extLst>
            <a:ext uri="{FF2B5EF4-FFF2-40B4-BE49-F238E27FC236}">
              <a16:creationId xmlns:a16="http://schemas.microsoft.com/office/drawing/2014/main" xmlns="" id="{00000000-0008-0000-0600-000017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28963</xdr:rowOff>
    </xdr:from>
    <xdr:to>
      <xdr:col>107</xdr:col>
      <xdr:colOff>50800</xdr:colOff>
      <xdr:row>59</xdr:row>
      <xdr:rowOff>29096</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flipV="1">
          <a:off x="19545300" y="10144513"/>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4" name="フローチャート: 判断 793">
          <a:extLst>
            <a:ext uri="{FF2B5EF4-FFF2-40B4-BE49-F238E27FC236}">
              <a16:creationId xmlns:a16="http://schemas.microsoft.com/office/drawing/2014/main" xmlns="" id="{00000000-0008-0000-0600-00001A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29096</xdr:rowOff>
    </xdr:from>
    <xdr:to>
      <xdr:col>102</xdr:col>
      <xdr:colOff>114300</xdr:colOff>
      <xdr:row>59</xdr:row>
      <xdr:rowOff>29191</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flipV="1">
          <a:off x="18656300" y="10144646"/>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9" name="フローチャート: 判断 798">
          <a:extLst>
            <a:ext uri="{FF2B5EF4-FFF2-40B4-BE49-F238E27FC236}">
              <a16:creationId xmlns:a16="http://schemas.microsoft.com/office/drawing/2014/main" xmlns="" id="{00000000-0008-0000-0600-00001F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149441</xdr:rowOff>
    </xdr:from>
    <xdr:to>
      <xdr:col>116</xdr:col>
      <xdr:colOff>114300</xdr:colOff>
      <xdr:row>59</xdr:row>
      <xdr:rowOff>79591</xdr:rowOff>
    </xdr:to>
    <xdr:sp macro="" textlink="">
      <xdr:nvSpPr>
        <xdr:cNvPr id="806" name="楕円 805">
          <a:extLst>
            <a:ext uri="{FF2B5EF4-FFF2-40B4-BE49-F238E27FC236}">
              <a16:creationId xmlns:a16="http://schemas.microsoft.com/office/drawing/2014/main" xmlns="" id="{00000000-0008-0000-0600-000026030000}"/>
            </a:ext>
          </a:extLst>
        </xdr:cNvPr>
        <xdr:cNvSpPr/>
      </xdr:nvSpPr>
      <xdr:spPr>
        <a:xfrm>
          <a:off x="22110700" y="1009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64368</xdr:rowOff>
    </xdr:from>
    <xdr:ext cx="378565" cy="259045"/>
    <xdr:sp macro="" textlink="">
      <xdr:nvSpPr>
        <xdr:cNvPr id="807" name="貸付金該当値テキスト">
          <a:extLst>
            <a:ext uri="{FF2B5EF4-FFF2-40B4-BE49-F238E27FC236}">
              <a16:creationId xmlns:a16="http://schemas.microsoft.com/office/drawing/2014/main" xmlns="" id="{00000000-0008-0000-0600-000027030000}"/>
            </a:ext>
          </a:extLst>
        </xdr:cNvPr>
        <xdr:cNvSpPr txBox="1"/>
      </xdr:nvSpPr>
      <xdr:spPr>
        <a:xfrm>
          <a:off x="22212300" y="10008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149536</xdr:rowOff>
    </xdr:from>
    <xdr:to>
      <xdr:col>112</xdr:col>
      <xdr:colOff>38100</xdr:colOff>
      <xdr:row>59</xdr:row>
      <xdr:rowOff>79686</xdr:rowOff>
    </xdr:to>
    <xdr:sp macro="" textlink="">
      <xdr:nvSpPr>
        <xdr:cNvPr id="808" name="楕円 807">
          <a:extLst>
            <a:ext uri="{FF2B5EF4-FFF2-40B4-BE49-F238E27FC236}">
              <a16:creationId xmlns:a16="http://schemas.microsoft.com/office/drawing/2014/main" xmlns="" id="{00000000-0008-0000-0600-000028030000}"/>
            </a:ext>
          </a:extLst>
        </xdr:cNvPr>
        <xdr:cNvSpPr/>
      </xdr:nvSpPr>
      <xdr:spPr>
        <a:xfrm>
          <a:off x="21272500" y="1009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70813</xdr:rowOff>
    </xdr:from>
    <xdr:ext cx="378565"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1134017" y="10186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149613</xdr:rowOff>
    </xdr:from>
    <xdr:to>
      <xdr:col>107</xdr:col>
      <xdr:colOff>101600</xdr:colOff>
      <xdr:row>59</xdr:row>
      <xdr:rowOff>79763</xdr:rowOff>
    </xdr:to>
    <xdr:sp macro="" textlink="">
      <xdr:nvSpPr>
        <xdr:cNvPr id="810" name="楕円 809">
          <a:extLst>
            <a:ext uri="{FF2B5EF4-FFF2-40B4-BE49-F238E27FC236}">
              <a16:creationId xmlns:a16="http://schemas.microsoft.com/office/drawing/2014/main" xmlns="" id="{00000000-0008-0000-0600-00002A030000}"/>
            </a:ext>
          </a:extLst>
        </xdr:cNvPr>
        <xdr:cNvSpPr/>
      </xdr:nvSpPr>
      <xdr:spPr>
        <a:xfrm>
          <a:off x="20383500" y="1009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70890</xdr:rowOff>
    </xdr:from>
    <xdr:ext cx="378565"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0245017" y="10186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149746</xdr:rowOff>
    </xdr:from>
    <xdr:to>
      <xdr:col>102</xdr:col>
      <xdr:colOff>165100</xdr:colOff>
      <xdr:row>59</xdr:row>
      <xdr:rowOff>79896</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19494500" y="100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71023</xdr:rowOff>
    </xdr:from>
    <xdr:ext cx="378565"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9356017" y="10186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149841</xdr:rowOff>
    </xdr:from>
    <xdr:to>
      <xdr:col>98</xdr:col>
      <xdr:colOff>38100</xdr:colOff>
      <xdr:row>59</xdr:row>
      <xdr:rowOff>79991</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18605500" y="1009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71118</xdr:rowOff>
    </xdr:from>
    <xdr:ext cx="378565"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18467017" y="10186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xmlns=""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xmlns=""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xmlns=""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xmlns=""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95047</xdr:rowOff>
    </xdr:from>
    <xdr:to>
      <xdr:col>116</xdr:col>
      <xdr:colOff>62864</xdr:colOff>
      <xdr:row>79</xdr:row>
      <xdr:rowOff>64846</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flipV="1">
          <a:off x="22159595" y="12267997"/>
          <a:ext cx="1269" cy="1341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68673</xdr:rowOff>
    </xdr:from>
    <xdr:ext cx="534377" cy="259045"/>
    <xdr:sp macro="" textlink="">
      <xdr:nvSpPr>
        <xdr:cNvPr id="841" name="繰出金最小値テキスト">
          <a:extLst>
            <a:ext uri="{FF2B5EF4-FFF2-40B4-BE49-F238E27FC236}">
              <a16:creationId xmlns:a16="http://schemas.microsoft.com/office/drawing/2014/main" xmlns="" id="{00000000-0008-0000-0600-000049030000}"/>
            </a:ext>
          </a:extLst>
        </xdr:cNvPr>
        <xdr:cNvSpPr txBox="1"/>
      </xdr:nvSpPr>
      <xdr:spPr>
        <a:xfrm>
          <a:off x="22212300" y="1361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64846</xdr:rowOff>
    </xdr:from>
    <xdr:to>
      <xdr:col>116</xdr:col>
      <xdr:colOff>152400</xdr:colOff>
      <xdr:row>79</xdr:row>
      <xdr:rowOff>64846</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22072600" y="13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41724</xdr:rowOff>
    </xdr:from>
    <xdr:ext cx="599010" cy="259045"/>
    <xdr:sp macro="" textlink="">
      <xdr:nvSpPr>
        <xdr:cNvPr id="843" name="繰出金最大値テキスト">
          <a:extLst>
            <a:ext uri="{FF2B5EF4-FFF2-40B4-BE49-F238E27FC236}">
              <a16:creationId xmlns:a16="http://schemas.microsoft.com/office/drawing/2014/main" xmlns="" id="{00000000-0008-0000-0600-00004B030000}"/>
            </a:ext>
          </a:extLst>
        </xdr:cNvPr>
        <xdr:cNvSpPr txBox="1"/>
      </xdr:nvSpPr>
      <xdr:spPr>
        <a:xfrm>
          <a:off x="22212300" y="1204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95047</xdr:rowOff>
    </xdr:from>
    <xdr:to>
      <xdr:col>116</xdr:col>
      <xdr:colOff>152400</xdr:colOff>
      <xdr:row>71</xdr:row>
      <xdr:rowOff>95047</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22072600" y="1226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141351</xdr:rowOff>
    </xdr:from>
    <xdr:to>
      <xdr:col>116</xdr:col>
      <xdr:colOff>63500</xdr:colOff>
      <xdr:row>78</xdr:row>
      <xdr:rowOff>149365</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flipV="1">
          <a:off x="21323300" y="13514451"/>
          <a:ext cx="838200" cy="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116095</xdr:rowOff>
    </xdr:from>
    <xdr:ext cx="534377" cy="259045"/>
    <xdr:sp macro="" textlink="">
      <xdr:nvSpPr>
        <xdr:cNvPr id="846" name="繰出金平均値テキスト">
          <a:extLst>
            <a:ext uri="{FF2B5EF4-FFF2-40B4-BE49-F238E27FC236}">
              <a16:creationId xmlns:a16="http://schemas.microsoft.com/office/drawing/2014/main" xmlns="" id="{00000000-0008-0000-0600-00004E030000}"/>
            </a:ext>
          </a:extLst>
        </xdr:cNvPr>
        <xdr:cNvSpPr txBox="1"/>
      </xdr:nvSpPr>
      <xdr:spPr>
        <a:xfrm>
          <a:off x="22212300" y="13146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93218</xdr:rowOff>
    </xdr:from>
    <xdr:to>
      <xdr:col>116</xdr:col>
      <xdr:colOff>114300</xdr:colOff>
      <xdr:row>78</xdr:row>
      <xdr:rowOff>23368</xdr:rowOff>
    </xdr:to>
    <xdr:sp macro="" textlink="">
      <xdr:nvSpPr>
        <xdr:cNvPr id="847" name="フローチャート: 判断 846">
          <a:extLst>
            <a:ext uri="{FF2B5EF4-FFF2-40B4-BE49-F238E27FC236}">
              <a16:creationId xmlns:a16="http://schemas.microsoft.com/office/drawing/2014/main" xmlns="" id="{00000000-0008-0000-0600-00004F030000}"/>
            </a:ext>
          </a:extLst>
        </xdr:cNvPr>
        <xdr:cNvSpPr/>
      </xdr:nvSpPr>
      <xdr:spPr>
        <a:xfrm>
          <a:off x="221107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39915</xdr:rowOff>
    </xdr:from>
    <xdr:to>
      <xdr:col>111</xdr:col>
      <xdr:colOff>177800</xdr:colOff>
      <xdr:row>78</xdr:row>
      <xdr:rowOff>149365</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20434300" y="13413015"/>
          <a:ext cx="889000" cy="10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40742</xdr:rowOff>
    </xdr:from>
    <xdr:to>
      <xdr:col>112</xdr:col>
      <xdr:colOff>38100</xdr:colOff>
      <xdr:row>77</xdr:row>
      <xdr:rowOff>142342</xdr:rowOff>
    </xdr:to>
    <xdr:sp macro="" textlink="">
      <xdr:nvSpPr>
        <xdr:cNvPr id="849" name="フローチャート: 判断 848">
          <a:extLst>
            <a:ext uri="{FF2B5EF4-FFF2-40B4-BE49-F238E27FC236}">
              <a16:creationId xmlns:a16="http://schemas.microsoft.com/office/drawing/2014/main" xmlns="" id="{00000000-0008-0000-0600-000051030000}"/>
            </a:ext>
          </a:extLst>
        </xdr:cNvPr>
        <xdr:cNvSpPr/>
      </xdr:nvSpPr>
      <xdr:spPr>
        <a:xfrm>
          <a:off x="21272500" y="132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158869</xdr:rowOff>
    </xdr:from>
    <xdr:ext cx="534377"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21056111" y="1301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39915</xdr:rowOff>
    </xdr:from>
    <xdr:to>
      <xdr:col>107</xdr:col>
      <xdr:colOff>50800</xdr:colOff>
      <xdr:row>78</xdr:row>
      <xdr:rowOff>55335</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flipV="1">
          <a:off x="19545300" y="13413015"/>
          <a:ext cx="889000" cy="1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115596</xdr:rowOff>
    </xdr:from>
    <xdr:to>
      <xdr:col>107</xdr:col>
      <xdr:colOff>101600</xdr:colOff>
      <xdr:row>77</xdr:row>
      <xdr:rowOff>45746</xdr:rowOff>
    </xdr:to>
    <xdr:sp macro="" textlink="">
      <xdr:nvSpPr>
        <xdr:cNvPr id="852" name="フローチャート: 判断 851">
          <a:extLst>
            <a:ext uri="{FF2B5EF4-FFF2-40B4-BE49-F238E27FC236}">
              <a16:creationId xmlns:a16="http://schemas.microsoft.com/office/drawing/2014/main" xmlns="" id="{00000000-0008-0000-0600-000054030000}"/>
            </a:ext>
          </a:extLst>
        </xdr:cNvPr>
        <xdr:cNvSpPr/>
      </xdr:nvSpPr>
      <xdr:spPr>
        <a:xfrm>
          <a:off x="20383500" y="1314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62272</xdr:rowOff>
    </xdr:from>
    <xdr:ext cx="534377"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20167111" y="1292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7316</xdr:rowOff>
    </xdr:from>
    <xdr:to>
      <xdr:col>102</xdr:col>
      <xdr:colOff>114300</xdr:colOff>
      <xdr:row>78</xdr:row>
      <xdr:rowOff>55335</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a:off x="18656300" y="13380416"/>
          <a:ext cx="889000" cy="4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98983</xdr:rowOff>
    </xdr:from>
    <xdr:to>
      <xdr:col>102</xdr:col>
      <xdr:colOff>165100</xdr:colOff>
      <xdr:row>77</xdr:row>
      <xdr:rowOff>29133</xdr:rowOff>
    </xdr:to>
    <xdr:sp macro="" textlink="">
      <xdr:nvSpPr>
        <xdr:cNvPr id="855" name="フローチャート: 判断 854">
          <a:extLst>
            <a:ext uri="{FF2B5EF4-FFF2-40B4-BE49-F238E27FC236}">
              <a16:creationId xmlns:a16="http://schemas.microsoft.com/office/drawing/2014/main" xmlns="" id="{00000000-0008-0000-0600-000057030000}"/>
            </a:ext>
          </a:extLst>
        </xdr:cNvPr>
        <xdr:cNvSpPr/>
      </xdr:nvSpPr>
      <xdr:spPr>
        <a:xfrm>
          <a:off x="19494500" y="1312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45661</xdr:rowOff>
    </xdr:from>
    <xdr:ext cx="534377"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19278111" y="1290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87134</xdr:rowOff>
    </xdr:from>
    <xdr:to>
      <xdr:col>98</xdr:col>
      <xdr:colOff>38100</xdr:colOff>
      <xdr:row>77</xdr:row>
      <xdr:rowOff>17284</xdr:rowOff>
    </xdr:to>
    <xdr:sp macro="" textlink="">
      <xdr:nvSpPr>
        <xdr:cNvPr id="857" name="フローチャート: 判断 856">
          <a:extLst>
            <a:ext uri="{FF2B5EF4-FFF2-40B4-BE49-F238E27FC236}">
              <a16:creationId xmlns:a16="http://schemas.microsoft.com/office/drawing/2014/main" xmlns="" id="{00000000-0008-0000-0600-000059030000}"/>
            </a:ext>
          </a:extLst>
        </xdr:cNvPr>
        <xdr:cNvSpPr/>
      </xdr:nvSpPr>
      <xdr:spPr>
        <a:xfrm>
          <a:off x="18605500" y="1311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33812</xdr:rowOff>
    </xdr:from>
    <xdr:ext cx="534377"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18389111" y="1289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90551</xdr:rowOff>
    </xdr:from>
    <xdr:to>
      <xdr:col>116</xdr:col>
      <xdr:colOff>114300</xdr:colOff>
      <xdr:row>79</xdr:row>
      <xdr:rowOff>20701</xdr:rowOff>
    </xdr:to>
    <xdr:sp macro="" textlink="">
      <xdr:nvSpPr>
        <xdr:cNvPr id="864" name="楕円 863">
          <a:extLst>
            <a:ext uri="{FF2B5EF4-FFF2-40B4-BE49-F238E27FC236}">
              <a16:creationId xmlns:a16="http://schemas.microsoft.com/office/drawing/2014/main" xmlns="" id="{00000000-0008-0000-0600-000060030000}"/>
            </a:ext>
          </a:extLst>
        </xdr:cNvPr>
        <xdr:cNvSpPr/>
      </xdr:nvSpPr>
      <xdr:spPr>
        <a:xfrm>
          <a:off x="22110700" y="1346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5478</xdr:rowOff>
    </xdr:from>
    <xdr:ext cx="534377" cy="259045"/>
    <xdr:sp macro="" textlink="">
      <xdr:nvSpPr>
        <xdr:cNvPr id="865" name="繰出金該当値テキスト">
          <a:extLst>
            <a:ext uri="{FF2B5EF4-FFF2-40B4-BE49-F238E27FC236}">
              <a16:creationId xmlns:a16="http://schemas.microsoft.com/office/drawing/2014/main" xmlns="" id="{00000000-0008-0000-0600-000061030000}"/>
            </a:ext>
          </a:extLst>
        </xdr:cNvPr>
        <xdr:cNvSpPr txBox="1"/>
      </xdr:nvSpPr>
      <xdr:spPr>
        <a:xfrm>
          <a:off x="22212300" y="1337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98565</xdr:rowOff>
    </xdr:from>
    <xdr:to>
      <xdr:col>112</xdr:col>
      <xdr:colOff>38100</xdr:colOff>
      <xdr:row>79</xdr:row>
      <xdr:rowOff>28715</xdr:rowOff>
    </xdr:to>
    <xdr:sp macro="" textlink="">
      <xdr:nvSpPr>
        <xdr:cNvPr id="866" name="楕円 865">
          <a:extLst>
            <a:ext uri="{FF2B5EF4-FFF2-40B4-BE49-F238E27FC236}">
              <a16:creationId xmlns:a16="http://schemas.microsoft.com/office/drawing/2014/main" xmlns="" id="{00000000-0008-0000-0600-000062030000}"/>
            </a:ext>
          </a:extLst>
        </xdr:cNvPr>
        <xdr:cNvSpPr/>
      </xdr:nvSpPr>
      <xdr:spPr>
        <a:xfrm>
          <a:off x="21272500" y="1347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19842</xdr:rowOff>
    </xdr:from>
    <xdr:ext cx="534377"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1056111" y="1356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160565</xdr:rowOff>
    </xdr:from>
    <xdr:to>
      <xdr:col>107</xdr:col>
      <xdr:colOff>101600</xdr:colOff>
      <xdr:row>78</xdr:row>
      <xdr:rowOff>90715</xdr:rowOff>
    </xdr:to>
    <xdr:sp macro="" textlink="">
      <xdr:nvSpPr>
        <xdr:cNvPr id="868" name="楕円 867">
          <a:extLst>
            <a:ext uri="{FF2B5EF4-FFF2-40B4-BE49-F238E27FC236}">
              <a16:creationId xmlns:a16="http://schemas.microsoft.com/office/drawing/2014/main" xmlns="" id="{00000000-0008-0000-0600-000064030000}"/>
            </a:ext>
          </a:extLst>
        </xdr:cNvPr>
        <xdr:cNvSpPr/>
      </xdr:nvSpPr>
      <xdr:spPr>
        <a:xfrm>
          <a:off x="20383500" y="1336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81842</xdr:rowOff>
    </xdr:from>
    <xdr:ext cx="534377"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20167111" y="1345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4535</xdr:rowOff>
    </xdr:from>
    <xdr:to>
      <xdr:col>102</xdr:col>
      <xdr:colOff>165100</xdr:colOff>
      <xdr:row>78</xdr:row>
      <xdr:rowOff>106135</xdr:rowOff>
    </xdr:to>
    <xdr:sp macro="" textlink="">
      <xdr:nvSpPr>
        <xdr:cNvPr id="870" name="楕円 869">
          <a:extLst>
            <a:ext uri="{FF2B5EF4-FFF2-40B4-BE49-F238E27FC236}">
              <a16:creationId xmlns:a16="http://schemas.microsoft.com/office/drawing/2014/main" xmlns="" id="{00000000-0008-0000-0600-000066030000}"/>
            </a:ext>
          </a:extLst>
        </xdr:cNvPr>
        <xdr:cNvSpPr/>
      </xdr:nvSpPr>
      <xdr:spPr>
        <a:xfrm>
          <a:off x="19494500" y="133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97262</xdr:rowOff>
    </xdr:from>
    <xdr:ext cx="534377"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19278111" y="1347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127966</xdr:rowOff>
    </xdr:from>
    <xdr:to>
      <xdr:col>98</xdr:col>
      <xdr:colOff>38100</xdr:colOff>
      <xdr:row>78</xdr:row>
      <xdr:rowOff>58116</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18605500" y="1332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49243</xdr:rowOff>
    </xdr:from>
    <xdr:ext cx="534377"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18389111" y="1342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xmlns=""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xmlns=""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xmlns=""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4" name="直線コネクタ 883">
          <a:extLst>
            <a:ext uri="{FF2B5EF4-FFF2-40B4-BE49-F238E27FC236}">
              <a16:creationId xmlns:a16="http://schemas.microsoft.com/office/drawing/2014/main" xmlns="" id="{00000000-0008-0000-0600-000074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7" name="テキスト ボックス 886">
          <a:extLst>
            <a:ext uri="{FF2B5EF4-FFF2-40B4-BE49-F238E27FC236}">
              <a16:creationId xmlns:a16="http://schemas.microsoft.com/office/drawing/2014/main" xmlns="" id="{00000000-0008-0000-0600-000077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xmlns=""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6" name="前年度繰上充用金最小値テキスト">
          <a:extLst>
            <a:ext uri="{FF2B5EF4-FFF2-40B4-BE49-F238E27FC236}">
              <a16:creationId xmlns:a16="http://schemas.microsoft.com/office/drawing/2014/main" xmlns="" id="{00000000-0008-0000-0600-000080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8" name="前年度繰上充用金最大値テキスト">
          <a:extLst>
            <a:ext uri="{FF2B5EF4-FFF2-40B4-BE49-F238E27FC236}">
              <a16:creationId xmlns:a16="http://schemas.microsoft.com/office/drawing/2014/main" xmlns="" id="{00000000-0008-0000-0600-000082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1" name="前年度繰上充用金平均値テキスト">
          <a:extLst>
            <a:ext uri="{FF2B5EF4-FFF2-40B4-BE49-F238E27FC236}">
              <a16:creationId xmlns:a16="http://schemas.microsoft.com/office/drawing/2014/main" xmlns="" id="{00000000-0008-0000-0600-000085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2" name="フローチャート: 判断 901">
          <a:extLst>
            <a:ext uri="{FF2B5EF4-FFF2-40B4-BE49-F238E27FC236}">
              <a16:creationId xmlns:a16="http://schemas.microsoft.com/office/drawing/2014/main" xmlns="" id="{00000000-0008-0000-0600-000086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91</xdr:row>
      <xdr:rowOff>54611</xdr:rowOff>
    </xdr:from>
    <xdr:to>
      <xdr:col>112</xdr:col>
      <xdr:colOff>38100</xdr:colOff>
      <xdr:row>91</xdr:row>
      <xdr:rowOff>156211</xdr:rowOff>
    </xdr:to>
    <xdr:sp macro="" textlink="">
      <xdr:nvSpPr>
        <xdr:cNvPr id="904" name="フローチャート: 判断 903">
          <a:extLst>
            <a:ext uri="{FF2B5EF4-FFF2-40B4-BE49-F238E27FC236}">
              <a16:creationId xmlns:a16="http://schemas.microsoft.com/office/drawing/2014/main" xmlns="" id="{00000000-0008-0000-0600-000088030000}"/>
            </a:ext>
          </a:extLst>
        </xdr:cNvPr>
        <xdr:cNvSpPr/>
      </xdr:nvSpPr>
      <xdr:spPr>
        <a:xfrm>
          <a:off x="21272500" y="1565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90</xdr:row>
      <xdr:rowOff>1288</xdr:rowOff>
    </xdr:from>
    <xdr:ext cx="313932"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21166333" y="15431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168911</xdr:rowOff>
    </xdr:from>
    <xdr:to>
      <xdr:col>107</xdr:col>
      <xdr:colOff>101600</xdr:colOff>
      <xdr:row>90</xdr:row>
      <xdr:rowOff>99061</xdr:rowOff>
    </xdr:to>
    <xdr:sp macro="" textlink="">
      <xdr:nvSpPr>
        <xdr:cNvPr id="907" name="フローチャート: 判断 906">
          <a:extLst>
            <a:ext uri="{FF2B5EF4-FFF2-40B4-BE49-F238E27FC236}">
              <a16:creationId xmlns:a16="http://schemas.microsoft.com/office/drawing/2014/main" xmlns="" id="{00000000-0008-0000-0600-00008B030000}"/>
            </a:ext>
          </a:extLst>
        </xdr:cNvPr>
        <xdr:cNvSpPr/>
      </xdr:nvSpPr>
      <xdr:spPr>
        <a:xfrm>
          <a:off x="20383500" y="1542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115588</xdr:rowOff>
    </xdr:from>
    <xdr:ext cx="313932"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20277333" y="15203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0" name="フローチャート: 判断 909">
          <a:extLst>
            <a:ext uri="{FF2B5EF4-FFF2-40B4-BE49-F238E27FC236}">
              <a16:creationId xmlns:a16="http://schemas.microsoft.com/office/drawing/2014/main" xmlns="" id="{00000000-0008-0000-0600-00008E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66039</xdr:rowOff>
    </xdr:from>
    <xdr:to>
      <xdr:col>98</xdr:col>
      <xdr:colOff>38100</xdr:colOff>
      <xdr:row>90</xdr:row>
      <xdr:rowOff>167639</xdr:rowOff>
    </xdr:to>
    <xdr:sp macro="" textlink="">
      <xdr:nvSpPr>
        <xdr:cNvPr id="912" name="フローチャート: 判断 911">
          <a:extLst>
            <a:ext uri="{FF2B5EF4-FFF2-40B4-BE49-F238E27FC236}">
              <a16:creationId xmlns:a16="http://schemas.microsoft.com/office/drawing/2014/main" xmlns="" id="{00000000-0008-0000-0600-000090030000}"/>
            </a:ext>
          </a:extLst>
        </xdr:cNvPr>
        <xdr:cNvSpPr/>
      </xdr:nvSpPr>
      <xdr:spPr>
        <a:xfrm>
          <a:off x="18605500" y="1549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89</xdr:row>
      <xdr:rowOff>12716</xdr:rowOff>
    </xdr:from>
    <xdr:ext cx="313932"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8499333" y="15271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9" name="楕円 918">
          <a:extLst>
            <a:ext uri="{FF2B5EF4-FFF2-40B4-BE49-F238E27FC236}">
              <a16:creationId xmlns:a16="http://schemas.microsoft.com/office/drawing/2014/main" xmlns="" id="{00000000-0008-0000-0600-000097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0" name="前年度繰上充用金該当値テキスト">
          <a:extLst>
            <a:ext uri="{FF2B5EF4-FFF2-40B4-BE49-F238E27FC236}">
              <a16:creationId xmlns:a16="http://schemas.microsoft.com/office/drawing/2014/main" xmlns="" id="{00000000-0008-0000-0600-000098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5" name="楕円 924">
          <a:extLst>
            <a:ext uri="{FF2B5EF4-FFF2-40B4-BE49-F238E27FC236}">
              <a16:creationId xmlns:a16="http://schemas.microsoft.com/office/drawing/2014/main" xmlns="" id="{00000000-0008-0000-0600-00009D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7" name="楕円 926">
          <a:extLst>
            <a:ext uri="{FF2B5EF4-FFF2-40B4-BE49-F238E27FC236}">
              <a16:creationId xmlns:a16="http://schemas.microsoft.com/office/drawing/2014/main" xmlns="" id="{00000000-0008-0000-0600-00009F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xmlns=""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xmlns=""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については、本給減額措置の終了や会計年度任用職員への期末手当満額支給などにより、決算額は増加しているが、類似団体内では人口が多い分類であるため、住民１人当たりのコストは類似団体内で低い水準となっていると考え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については、ふるさと納税や新型コロナウイルスワクチン接種に係る経費の増加により、決算額は増加しているが、類似団体内では平均値を下回っている。要因として、ごみ処理業務、常備消防、電算業務等を一部事務組合において共同処理を行っていることなどが挙げ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については、住民税非課税世帯や子育て世帯への臨時特別給付金給付事業の実施などににより、決算額は増加している。加えて、利用者の増加に伴い、障害者福祉サービス費が年々増加していることから、今後は、財政の健全性を確保するため、資格審査や給付の適正化等に努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普通建設事業費については、経営体育成支援事業や義務教育施設の空調設備整備の完了などにより、新規整備、更新整備共に減少している。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公債費については、近年実施された大型事業の財源として発行した市債の元金償還の開始に伴い増加傾向となっており、令和４年度まで増加するものと見込んでいる。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今後も、住民１人あたりの費用については、公債費、扶助費を中心に増加が見込まれることから、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財政健全化に向けた緊急的な取組みについて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に基づき、歳入・歳出の両面における対策を実施し、財政体質の改善を図る。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千葉県大網白里市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48,679
48,017
58.08
17,887,291
16,947,118
882,713
10,643,691
15,615,683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xmlns=""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xmlns=""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xmlns=""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xmlns=""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xmlns=""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xmlns=""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xmlns=""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xmlns=""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xmlns=""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xmlns=""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xmlns=""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xmlns=""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xmlns=""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142901</xdr:rowOff>
    </xdr:from>
    <xdr:to>
      <xdr:col>24</xdr:col>
      <xdr:colOff>62865</xdr:colOff>
      <xdr:row>37</xdr:row>
      <xdr:rowOff>150901</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flipV="1">
          <a:off x="4633595" y="5114951"/>
          <a:ext cx="1270" cy="1379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154729</xdr:rowOff>
    </xdr:from>
    <xdr:ext cx="469744" cy="259045"/>
    <xdr:sp macro="" textlink="">
      <xdr:nvSpPr>
        <xdr:cNvPr id="56" name="議会費最小値テキスト">
          <a:extLst>
            <a:ext uri="{FF2B5EF4-FFF2-40B4-BE49-F238E27FC236}">
              <a16:creationId xmlns:a16="http://schemas.microsoft.com/office/drawing/2014/main" xmlns="" id="{00000000-0008-0000-0700-000038000000}"/>
            </a:ext>
          </a:extLst>
        </xdr:cNvPr>
        <xdr:cNvSpPr txBox="1"/>
      </xdr:nvSpPr>
      <xdr:spPr>
        <a:xfrm>
          <a:off x="4686300" y="64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150901</xdr:rowOff>
    </xdr:from>
    <xdr:to>
      <xdr:col>24</xdr:col>
      <xdr:colOff>152400</xdr:colOff>
      <xdr:row>37</xdr:row>
      <xdr:rowOff>150901</xdr:rowOff>
    </xdr:to>
    <xdr:cxnSp macro="">
      <xdr:nvCxnSpPr>
        <xdr:cNvPr id="57" name="直線コネクタ 56">
          <a:extLst>
            <a:ext uri="{FF2B5EF4-FFF2-40B4-BE49-F238E27FC236}">
              <a16:creationId xmlns:a16="http://schemas.microsoft.com/office/drawing/2014/main" xmlns="" id="{00000000-0008-0000-0700-000039000000}"/>
            </a:ext>
          </a:extLst>
        </xdr:cNvPr>
        <xdr:cNvCxnSpPr/>
      </xdr:nvCxnSpPr>
      <xdr:spPr>
        <a:xfrm>
          <a:off x="4546600" y="649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89578</xdr:rowOff>
    </xdr:from>
    <xdr:ext cx="534377" cy="259045"/>
    <xdr:sp macro="" textlink="">
      <xdr:nvSpPr>
        <xdr:cNvPr id="58" name="議会費最大値テキスト">
          <a:extLst>
            <a:ext uri="{FF2B5EF4-FFF2-40B4-BE49-F238E27FC236}">
              <a16:creationId xmlns:a16="http://schemas.microsoft.com/office/drawing/2014/main" xmlns="" id="{00000000-0008-0000-0700-00003A000000}"/>
            </a:ext>
          </a:extLst>
        </xdr:cNvPr>
        <xdr:cNvSpPr txBox="1"/>
      </xdr:nvSpPr>
      <xdr:spPr>
        <a:xfrm>
          <a:off x="4686300" y="489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142901</xdr:rowOff>
    </xdr:from>
    <xdr:to>
      <xdr:col>24</xdr:col>
      <xdr:colOff>152400</xdr:colOff>
      <xdr:row>29</xdr:row>
      <xdr:rowOff>142901</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4546600" y="511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147701</xdr:rowOff>
    </xdr:from>
    <xdr:to>
      <xdr:col>24</xdr:col>
      <xdr:colOff>63500</xdr:colOff>
      <xdr:row>37</xdr:row>
      <xdr:rowOff>154635</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flipV="1">
          <a:off x="3797300" y="6491351"/>
          <a:ext cx="8382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164431</xdr:rowOff>
    </xdr:from>
    <xdr:ext cx="469744" cy="259045"/>
    <xdr:sp macro="" textlink="">
      <xdr:nvSpPr>
        <xdr:cNvPr id="61" name="議会費平均値テキスト">
          <a:extLst>
            <a:ext uri="{FF2B5EF4-FFF2-40B4-BE49-F238E27FC236}">
              <a16:creationId xmlns:a16="http://schemas.microsoft.com/office/drawing/2014/main" xmlns="" id="{00000000-0008-0000-0700-00003D000000}"/>
            </a:ext>
          </a:extLst>
        </xdr:cNvPr>
        <xdr:cNvSpPr txBox="1"/>
      </xdr:nvSpPr>
      <xdr:spPr>
        <a:xfrm>
          <a:off x="4686300" y="6165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141554</xdr:rowOff>
    </xdr:from>
    <xdr:to>
      <xdr:col>24</xdr:col>
      <xdr:colOff>114300</xdr:colOff>
      <xdr:row>37</xdr:row>
      <xdr:rowOff>71704</xdr:rowOff>
    </xdr:to>
    <xdr:sp macro="" textlink="">
      <xdr:nvSpPr>
        <xdr:cNvPr id="62" name="フローチャート: 判断 61">
          <a:extLst>
            <a:ext uri="{FF2B5EF4-FFF2-40B4-BE49-F238E27FC236}">
              <a16:creationId xmlns:a16="http://schemas.microsoft.com/office/drawing/2014/main" xmlns="" id="{00000000-0008-0000-0700-00003E000000}"/>
            </a:ext>
          </a:extLst>
        </xdr:cNvPr>
        <xdr:cNvSpPr/>
      </xdr:nvSpPr>
      <xdr:spPr>
        <a:xfrm>
          <a:off x="45847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142901</xdr:rowOff>
    </xdr:from>
    <xdr:to>
      <xdr:col>19</xdr:col>
      <xdr:colOff>177800</xdr:colOff>
      <xdr:row>37</xdr:row>
      <xdr:rowOff>154635</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a:off x="2908300" y="6486551"/>
          <a:ext cx="889000" cy="1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134087</xdr:rowOff>
    </xdr:from>
    <xdr:to>
      <xdr:col>20</xdr:col>
      <xdr:colOff>38100</xdr:colOff>
      <xdr:row>37</xdr:row>
      <xdr:rowOff>64237</xdr:rowOff>
    </xdr:to>
    <xdr:sp macro="" textlink="">
      <xdr:nvSpPr>
        <xdr:cNvPr id="64" name="フローチャート: 判断 63">
          <a:extLst>
            <a:ext uri="{FF2B5EF4-FFF2-40B4-BE49-F238E27FC236}">
              <a16:creationId xmlns:a16="http://schemas.microsoft.com/office/drawing/2014/main" xmlns="" id="{00000000-0008-0000-0700-000040000000}"/>
            </a:ext>
          </a:extLst>
        </xdr:cNvPr>
        <xdr:cNvSpPr/>
      </xdr:nvSpPr>
      <xdr:spPr>
        <a:xfrm>
          <a:off x="3746500" y="63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80764</xdr:rowOff>
    </xdr:from>
    <xdr:ext cx="469744" cy="259045"/>
    <xdr:sp macro="" textlink="">
      <xdr:nvSpPr>
        <xdr:cNvPr id="65" name="テキスト ボックス 64">
          <a:extLst>
            <a:ext uri="{FF2B5EF4-FFF2-40B4-BE49-F238E27FC236}">
              <a16:creationId xmlns:a16="http://schemas.microsoft.com/office/drawing/2014/main" xmlns="" id="{00000000-0008-0000-0700-000041000000}"/>
            </a:ext>
          </a:extLst>
        </xdr:cNvPr>
        <xdr:cNvSpPr txBox="1"/>
      </xdr:nvSpPr>
      <xdr:spPr>
        <a:xfrm>
          <a:off x="3562428" y="608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142901</xdr:rowOff>
    </xdr:from>
    <xdr:to>
      <xdr:col>15</xdr:col>
      <xdr:colOff>50800</xdr:colOff>
      <xdr:row>37</xdr:row>
      <xdr:rowOff>144119</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flipV="1">
          <a:off x="2019300" y="6486551"/>
          <a:ext cx="889000" cy="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118313</xdr:rowOff>
    </xdr:from>
    <xdr:to>
      <xdr:col>15</xdr:col>
      <xdr:colOff>101600</xdr:colOff>
      <xdr:row>37</xdr:row>
      <xdr:rowOff>48463</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2857500" y="629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64990</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2673428" y="606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144119</xdr:rowOff>
    </xdr:from>
    <xdr:to>
      <xdr:col>10</xdr:col>
      <xdr:colOff>114300</xdr:colOff>
      <xdr:row>37</xdr:row>
      <xdr:rowOff>145262</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1130300" y="648776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116332</xdr:rowOff>
    </xdr:from>
    <xdr:to>
      <xdr:col>10</xdr:col>
      <xdr:colOff>165100</xdr:colOff>
      <xdr:row>37</xdr:row>
      <xdr:rowOff>46482</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1968500" y="628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63009</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1784428" y="606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118466</xdr:rowOff>
    </xdr:from>
    <xdr:to>
      <xdr:col>6</xdr:col>
      <xdr:colOff>38100</xdr:colOff>
      <xdr:row>37</xdr:row>
      <xdr:rowOff>48616</xdr:rowOff>
    </xdr:to>
    <xdr:sp macro="" textlink="">
      <xdr:nvSpPr>
        <xdr:cNvPr id="72" name="フローチャート: 判断 71">
          <a:extLst>
            <a:ext uri="{FF2B5EF4-FFF2-40B4-BE49-F238E27FC236}">
              <a16:creationId xmlns:a16="http://schemas.microsoft.com/office/drawing/2014/main" xmlns="" id="{00000000-0008-0000-0700-000048000000}"/>
            </a:ext>
          </a:extLst>
        </xdr:cNvPr>
        <xdr:cNvSpPr/>
      </xdr:nvSpPr>
      <xdr:spPr>
        <a:xfrm>
          <a:off x="1079500" y="629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65143</xdr:rowOff>
    </xdr:from>
    <xdr:ext cx="469744"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895428" y="606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96901</xdr:rowOff>
    </xdr:from>
    <xdr:to>
      <xdr:col>24</xdr:col>
      <xdr:colOff>114300</xdr:colOff>
      <xdr:row>38</xdr:row>
      <xdr:rowOff>27051</xdr:rowOff>
    </xdr:to>
    <xdr:sp macro="" textlink="">
      <xdr:nvSpPr>
        <xdr:cNvPr id="79" name="楕円 78">
          <a:extLst>
            <a:ext uri="{FF2B5EF4-FFF2-40B4-BE49-F238E27FC236}">
              <a16:creationId xmlns:a16="http://schemas.microsoft.com/office/drawing/2014/main" xmlns="" id="{00000000-0008-0000-0700-00004F000000}"/>
            </a:ext>
          </a:extLst>
        </xdr:cNvPr>
        <xdr:cNvSpPr/>
      </xdr:nvSpPr>
      <xdr:spPr>
        <a:xfrm>
          <a:off x="4584700" y="644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11828</xdr:rowOff>
    </xdr:from>
    <xdr:ext cx="469744" cy="259045"/>
    <xdr:sp macro="" textlink="">
      <xdr:nvSpPr>
        <xdr:cNvPr id="80" name="議会費該当値テキスト">
          <a:extLst>
            <a:ext uri="{FF2B5EF4-FFF2-40B4-BE49-F238E27FC236}">
              <a16:creationId xmlns:a16="http://schemas.microsoft.com/office/drawing/2014/main" xmlns="" id="{00000000-0008-0000-0700-000050000000}"/>
            </a:ext>
          </a:extLst>
        </xdr:cNvPr>
        <xdr:cNvSpPr txBox="1"/>
      </xdr:nvSpPr>
      <xdr:spPr>
        <a:xfrm>
          <a:off x="4686300" y="635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103835</xdr:rowOff>
    </xdr:from>
    <xdr:to>
      <xdr:col>20</xdr:col>
      <xdr:colOff>38100</xdr:colOff>
      <xdr:row>38</xdr:row>
      <xdr:rowOff>33986</xdr:rowOff>
    </xdr:to>
    <xdr:sp macro="" textlink="">
      <xdr:nvSpPr>
        <xdr:cNvPr id="81" name="楕円 80">
          <a:extLst>
            <a:ext uri="{FF2B5EF4-FFF2-40B4-BE49-F238E27FC236}">
              <a16:creationId xmlns:a16="http://schemas.microsoft.com/office/drawing/2014/main" xmlns="" id="{00000000-0008-0000-0700-000051000000}"/>
            </a:ext>
          </a:extLst>
        </xdr:cNvPr>
        <xdr:cNvSpPr/>
      </xdr:nvSpPr>
      <xdr:spPr>
        <a:xfrm>
          <a:off x="3746500" y="64474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25113</xdr:rowOff>
    </xdr:from>
    <xdr:ext cx="469744" cy="259045"/>
    <xdr:sp macro="" textlink="">
      <xdr:nvSpPr>
        <xdr:cNvPr id="82" name="テキスト ボックス 81">
          <a:extLst>
            <a:ext uri="{FF2B5EF4-FFF2-40B4-BE49-F238E27FC236}">
              <a16:creationId xmlns:a16="http://schemas.microsoft.com/office/drawing/2014/main" xmlns="" id="{00000000-0008-0000-0700-000052000000}"/>
            </a:ext>
          </a:extLst>
        </xdr:cNvPr>
        <xdr:cNvSpPr txBox="1"/>
      </xdr:nvSpPr>
      <xdr:spPr>
        <a:xfrm>
          <a:off x="3562428" y="654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92101</xdr:rowOff>
    </xdr:from>
    <xdr:to>
      <xdr:col>15</xdr:col>
      <xdr:colOff>101600</xdr:colOff>
      <xdr:row>38</xdr:row>
      <xdr:rowOff>22251</xdr:rowOff>
    </xdr:to>
    <xdr:sp macro="" textlink="">
      <xdr:nvSpPr>
        <xdr:cNvPr id="83" name="楕円 82">
          <a:extLst>
            <a:ext uri="{FF2B5EF4-FFF2-40B4-BE49-F238E27FC236}">
              <a16:creationId xmlns:a16="http://schemas.microsoft.com/office/drawing/2014/main" xmlns="" id="{00000000-0008-0000-0700-000053000000}"/>
            </a:ext>
          </a:extLst>
        </xdr:cNvPr>
        <xdr:cNvSpPr/>
      </xdr:nvSpPr>
      <xdr:spPr>
        <a:xfrm>
          <a:off x="2857500" y="643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13378</xdr:rowOff>
    </xdr:from>
    <xdr:ext cx="469744" cy="259045"/>
    <xdr:sp macro="" textlink="">
      <xdr:nvSpPr>
        <xdr:cNvPr id="84" name="テキスト ボックス 83">
          <a:extLst>
            <a:ext uri="{FF2B5EF4-FFF2-40B4-BE49-F238E27FC236}">
              <a16:creationId xmlns:a16="http://schemas.microsoft.com/office/drawing/2014/main" xmlns="" id="{00000000-0008-0000-0700-000054000000}"/>
            </a:ext>
          </a:extLst>
        </xdr:cNvPr>
        <xdr:cNvSpPr txBox="1"/>
      </xdr:nvSpPr>
      <xdr:spPr>
        <a:xfrm>
          <a:off x="2673428" y="65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93319</xdr:rowOff>
    </xdr:from>
    <xdr:to>
      <xdr:col>10</xdr:col>
      <xdr:colOff>165100</xdr:colOff>
      <xdr:row>38</xdr:row>
      <xdr:rowOff>23470</xdr:rowOff>
    </xdr:to>
    <xdr:sp macro="" textlink="">
      <xdr:nvSpPr>
        <xdr:cNvPr id="85" name="楕円 84">
          <a:extLst>
            <a:ext uri="{FF2B5EF4-FFF2-40B4-BE49-F238E27FC236}">
              <a16:creationId xmlns:a16="http://schemas.microsoft.com/office/drawing/2014/main" xmlns="" id="{00000000-0008-0000-0700-000055000000}"/>
            </a:ext>
          </a:extLst>
        </xdr:cNvPr>
        <xdr:cNvSpPr/>
      </xdr:nvSpPr>
      <xdr:spPr>
        <a:xfrm>
          <a:off x="1968500" y="64369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14597</xdr:rowOff>
    </xdr:from>
    <xdr:ext cx="469744" cy="259045"/>
    <xdr:sp macro="" textlink="">
      <xdr:nvSpPr>
        <xdr:cNvPr id="86" name="テキスト ボックス 85">
          <a:extLst>
            <a:ext uri="{FF2B5EF4-FFF2-40B4-BE49-F238E27FC236}">
              <a16:creationId xmlns:a16="http://schemas.microsoft.com/office/drawing/2014/main" xmlns="" id="{00000000-0008-0000-0700-000056000000}"/>
            </a:ext>
          </a:extLst>
        </xdr:cNvPr>
        <xdr:cNvSpPr txBox="1"/>
      </xdr:nvSpPr>
      <xdr:spPr>
        <a:xfrm>
          <a:off x="1784428" y="652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94462</xdr:rowOff>
    </xdr:from>
    <xdr:to>
      <xdr:col>6</xdr:col>
      <xdr:colOff>38100</xdr:colOff>
      <xdr:row>38</xdr:row>
      <xdr:rowOff>24612</xdr:rowOff>
    </xdr:to>
    <xdr:sp macro="" textlink="">
      <xdr:nvSpPr>
        <xdr:cNvPr id="87" name="楕円 86">
          <a:extLst>
            <a:ext uri="{FF2B5EF4-FFF2-40B4-BE49-F238E27FC236}">
              <a16:creationId xmlns:a16="http://schemas.microsoft.com/office/drawing/2014/main" xmlns="" id="{00000000-0008-0000-0700-000057000000}"/>
            </a:ext>
          </a:extLst>
        </xdr:cNvPr>
        <xdr:cNvSpPr/>
      </xdr:nvSpPr>
      <xdr:spPr>
        <a:xfrm>
          <a:off x="1079500" y="643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15739</xdr:rowOff>
    </xdr:from>
    <xdr:ext cx="469744" cy="259045"/>
    <xdr:sp macro="" textlink="">
      <xdr:nvSpPr>
        <xdr:cNvPr id="88" name="テキスト ボックス 87">
          <a:extLst>
            <a:ext uri="{FF2B5EF4-FFF2-40B4-BE49-F238E27FC236}">
              <a16:creationId xmlns:a16="http://schemas.microsoft.com/office/drawing/2014/main" xmlns="" id="{00000000-0008-0000-0700-000058000000}"/>
            </a:ext>
          </a:extLst>
        </xdr:cNvPr>
        <xdr:cNvSpPr txBox="1"/>
      </xdr:nvSpPr>
      <xdr:spPr>
        <a:xfrm>
          <a:off x="895428" y="653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xmlns=""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xmlns=""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xmlns=""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xmlns=""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63592</xdr:rowOff>
    </xdr:from>
    <xdr:to>
      <xdr:col>24</xdr:col>
      <xdr:colOff>62865</xdr:colOff>
      <xdr:row>58</xdr:row>
      <xdr:rowOff>111596</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flipV="1">
          <a:off x="4633595" y="8807542"/>
          <a:ext cx="1270" cy="12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115423</xdr:rowOff>
    </xdr:from>
    <xdr:ext cx="534377" cy="259045"/>
    <xdr:sp macro="" textlink="">
      <xdr:nvSpPr>
        <xdr:cNvPr id="115" name="総務費最小値テキスト">
          <a:extLst>
            <a:ext uri="{FF2B5EF4-FFF2-40B4-BE49-F238E27FC236}">
              <a16:creationId xmlns:a16="http://schemas.microsoft.com/office/drawing/2014/main" xmlns="" id="{00000000-0008-0000-0700-000073000000}"/>
            </a:ext>
          </a:extLst>
        </xdr:cNvPr>
        <xdr:cNvSpPr txBox="1"/>
      </xdr:nvSpPr>
      <xdr:spPr>
        <a:xfrm>
          <a:off x="4686300" y="1005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111596</xdr:rowOff>
    </xdr:from>
    <xdr:to>
      <xdr:col>24</xdr:col>
      <xdr:colOff>152400</xdr:colOff>
      <xdr:row>58</xdr:row>
      <xdr:rowOff>111596</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a:off x="4546600" y="1005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10269</xdr:rowOff>
    </xdr:from>
    <xdr:ext cx="599010" cy="259045"/>
    <xdr:sp macro="" textlink="">
      <xdr:nvSpPr>
        <xdr:cNvPr id="117" name="総務費最大値テキスト">
          <a:extLst>
            <a:ext uri="{FF2B5EF4-FFF2-40B4-BE49-F238E27FC236}">
              <a16:creationId xmlns:a16="http://schemas.microsoft.com/office/drawing/2014/main" xmlns="" id="{00000000-0008-0000-0700-000075000000}"/>
            </a:ext>
          </a:extLst>
        </xdr:cNvPr>
        <xdr:cNvSpPr txBox="1"/>
      </xdr:nvSpPr>
      <xdr:spPr>
        <a:xfrm>
          <a:off x="4686300" y="85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430,805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63592</xdr:rowOff>
    </xdr:from>
    <xdr:to>
      <xdr:col>24</xdr:col>
      <xdr:colOff>152400</xdr:colOff>
      <xdr:row>51</xdr:row>
      <xdr:rowOff>63592</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4546600" y="8807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18196</xdr:rowOff>
    </xdr:from>
    <xdr:to>
      <xdr:col>24</xdr:col>
      <xdr:colOff>63500</xdr:colOff>
      <xdr:row>58</xdr:row>
      <xdr:rowOff>111596</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3797300" y="9790846"/>
          <a:ext cx="838200" cy="26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74185</xdr:rowOff>
    </xdr:from>
    <xdr:ext cx="599010" cy="259045"/>
    <xdr:sp macro="" textlink="">
      <xdr:nvSpPr>
        <xdr:cNvPr id="120" name="総務費平均値テキスト">
          <a:extLst>
            <a:ext uri="{FF2B5EF4-FFF2-40B4-BE49-F238E27FC236}">
              <a16:creationId xmlns:a16="http://schemas.microsoft.com/office/drawing/2014/main" xmlns="" id="{00000000-0008-0000-0700-000078000000}"/>
            </a:ext>
          </a:extLst>
        </xdr:cNvPr>
        <xdr:cNvSpPr txBox="1"/>
      </xdr:nvSpPr>
      <xdr:spPr>
        <a:xfrm>
          <a:off x="4686300" y="9675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51308</xdr:rowOff>
    </xdr:from>
    <xdr:to>
      <xdr:col>24</xdr:col>
      <xdr:colOff>114300</xdr:colOff>
      <xdr:row>57</xdr:row>
      <xdr:rowOff>152908</xdr:rowOff>
    </xdr:to>
    <xdr:sp macro="" textlink="">
      <xdr:nvSpPr>
        <xdr:cNvPr id="121" name="フローチャート: 判断 120">
          <a:extLst>
            <a:ext uri="{FF2B5EF4-FFF2-40B4-BE49-F238E27FC236}">
              <a16:creationId xmlns:a16="http://schemas.microsoft.com/office/drawing/2014/main" xmlns="" id="{00000000-0008-0000-0700-000079000000}"/>
            </a:ext>
          </a:extLst>
        </xdr:cNvPr>
        <xdr:cNvSpPr/>
      </xdr:nvSpPr>
      <xdr:spPr>
        <a:xfrm>
          <a:off x="4584700" y="982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18196</xdr:rowOff>
    </xdr:from>
    <xdr:to>
      <xdr:col>19</xdr:col>
      <xdr:colOff>177800</xdr:colOff>
      <xdr:row>58</xdr:row>
      <xdr:rowOff>151855</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flipV="1">
          <a:off x="2908300" y="9790846"/>
          <a:ext cx="889000" cy="30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45744</xdr:rowOff>
    </xdr:from>
    <xdr:to>
      <xdr:col>20</xdr:col>
      <xdr:colOff>38100</xdr:colOff>
      <xdr:row>55</xdr:row>
      <xdr:rowOff>147344</xdr:rowOff>
    </xdr:to>
    <xdr:sp macro="" textlink="">
      <xdr:nvSpPr>
        <xdr:cNvPr id="123" name="フローチャート: 判断 122">
          <a:extLst>
            <a:ext uri="{FF2B5EF4-FFF2-40B4-BE49-F238E27FC236}">
              <a16:creationId xmlns:a16="http://schemas.microsoft.com/office/drawing/2014/main" xmlns="" id="{00000000-0008-0000-0700-00007B000000}"/>
            </a:ext>
          </a:extLst>
        </xdr:cNvPr>
        <xdr:cNvSpPr/>
      </xdr:nvSpPr>
      <xdr:spPr>
        <a:xfrm>
          <a:off x="3746500" y="947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163871</xdr:rowOff>
    </xdr:from>
    <xdr:ext cx="599010" cy="259045"/>
    <xdr:sp macro="" textlink="">
      <xdr:nvSpPr>
        <xdr:cNvPr id="124" name="テキスト ボックス 123">
          <a:extLst>
            <a:ext uri="{FF2B5EF4-FFF2-40B4-BE49-F238E27FC236}">
              <a16:creationId xmlns:a16="http://schemas.microsoft.com/office/drawing/2014/main" xmlns="" id="{00000000-0008-0000-0700-00007C000000}"/>
            </a:ext>
          </a:extLst>
        </xdr:cNvPr>
        <xdr:cNvSpPr txBox="1"/>
      </xdr:nvSpPr>
      <xdr:spPr>
        <a:xfrm>
          <a:off x="3497795" y="9250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151855</xdr:rowOff>
    </xdr:from>
    <xdr:to>
      <xdr:col>15</xdr:col>
      <xdr:colOff>50800</xdr:colOff>
      <xdr:row>59</xdr:row>
      <xdr:rowOff>9316</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flipV="1">
          <a:off x="2019300" y="10095955"/>
          <a:ext cx="889000" cy="2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59192</xdr:rowOff>
    </xdr:from>
    <xdr:to>
      <xdr:col>15</xdr:col>
      <xdr:colOff>101600</xdr:colOff>
      <xdr:row>57</xdr:row>
      <xdr:rowOff>160792</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28575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5869</xdr:rowOff>
    </xdr:from>
    <xdr:ext cx="599010"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2608795" y="960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8000</xdr:rowOff>
    </xdr:from>
    <xdr:to>
      <xdr:col>10</xdr:col>
      <xdr:colOff>114300</xdr:colOff>
      <xdr:row>59</xdr:row>
      <xdr:rowOff>9316</xdr:rowOff>
    </xdr:to>
    <xdr:cxnSp macro="">
      <xdr:nvCxnSpPr>
        <xdr:cNvPr id="128" name="直線コネクタ 127">
          <a:extLst>
            <a:ext uri="{FF2B5EF4-FFF2-40B4-BE49-F238E27FC236}">
              <a16:creationId xmlns:a16="http://schemas.microsoft.com/office/drawing/2014/main" xmlns="" id="{00000000-0008-0000-0700-000080000000}"/>
            </a:ext>
          </a:extLst>
        </xdr:cNvPr>
        <xdr:cNvCxnSpPr/>
      </xdr:nvCxnSpPr>
      <xdr:spPr>
        <a:xfrm>
          <a:off x="1130300" y="10123550"/>
          <a:ext cx="889000" cy="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99233</xdr:rowOff>
    </xdr:from>
    <xdr:to>
      <xdr:col>10</xdr:col>
      <xdr:colOff>165100</xdr:colOff>
      <xdr:row>58</xdr:row>
      <xdr:rowOff>29383</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1968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45910</xdr:rowOff>
    </xdr:from>
    <xdr:ext cx="534377"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1752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101526</xdr:rowOff>
    </xdr:from>
    <xdr:to>
      <xdr:col>6</xdr:col>
      <xdr:colOff>38100</xdr:colOff>
      <xdr:row>58</xdr:row>
      <xdr:rowOff>31676</xdr:rowOff>
    </xdr:to>
    <xdr:sp macro="" textlink="">
      <xdr:nvSpPr>
        <xdr:cNvPr id="131" name="フローチャート: 判断 130">
          <a:extLst>
            <a:ext uri="{FF2B5EF4-FFF2-40B4-BE49-F238E27FC236}">
              <a16:creationId xmlns:a16="http://schemas.microsoft.com/office/drawing/2014/main" xmlns="" id="{00000000-0008-0000-0700-000083000000}"/>
            </a:ext>
          </a:extLst>
        </xdr:cNvPr>
        <xdr:cNvSpPr/>
      </xdr:nvSpPr>
      <xdr:spPr>
        <a:xfrm>
          <a:off x="1079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48203</xdr:rowOff>
    </xdr:from>
    <xdr:ext cx="534377"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863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60796</xdr:rowOff>
    </xdr:from>
    <xdr:to>
      <xdr:col>24</xdr:col>
      <xdr:colOff>114300</xdr:colOff>
      <xdr:row>58</xdr:row>
      <xdr:rowOff>162396</xdr:rowOff>
    </xdr:to>
    <xdr:sp macro="" textlink="">
      <xdr:nvSpPr>
        <xdr:cNvPr id="138" name="楕円 137">
          <a:extLst>
            <a:ext uri="{FF2B5EF4-FFF2-40B4-BE49-F238E27FC236}">
              <a16:creationId xmlns:a16="http://schemas.microsoft.com/office/drawing/2014/main" xmlns="" id="{00000000-0008-0000-0700-00008A000000}"/>
            </a:ext>
          </a:extLst>
        </xdr:cNvPr>
        <xdr:cNvSpPr/>
      </xdr:nvSpPr>
      <xdr:spPr>
        <a:xfrm>
          <a:off x="4584700" y="1000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147173</xdr:rowOff>
    </xdr:from>
    <xdr:ext cx="534377" cy="259045"/>
    <xdr:sp macro="" textlink="">
      <xdr:nvSpPr>
        <xdr:cNvPr id="139" name="総務費該当値テキスト">
          <a:extLst>
            <a:ext uri="{FF2B5EF4-FFF2-40B4-BE49-F238E27FC236}">
              <a16:creationId xmlns:a16="http://schemas.microsoft.com/office/drawing/2014/main" xmlns="" id="{00000000-0008-0000-0700-00008B000000}"/>
            </a:ext>
          </a:extLst>
        </xdr:cNvPr>
        <xdr:cNvSpPr txBox="1"/>
      </xdr:nvSpPr>
      <xdr:spPr>
        <a:xfrm>
          <a:off x="4686300" y="991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138846</xdr:rowOff>
    </xdr:from>
    <xdr:to>
      <xdr:col>20</xdr:col>
      <xdr:colOff>38100</xdr:colOff>
      <xdr:row>57</xdr:row>
      <xdr:rowOff>68996</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3746500" y="974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60123</xdr:rowOff>
    </xdr:from>
    <xdr:ext cx="59901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3497795" y="983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101055</xdr:rowOff>
    </xdr:from>
    <xdr:to>
      <xdr:col>15</xdr:col>
      <xdr:colOff>101600</xdr:colOff>
      <xdr:row>59</xdr:row>
      <xdr:rowOff>31205</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2857500" y="1004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22332</xdr:rowOff>
    </xdr:from>
    <xdr:ext cx="534377"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2641111" y="1013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129966</xdr:rowOff>
    </xdr:from>
    <xdr:to>
      <xdr:col>10</xdr:col>
      <xdr:colOff>165100</xdr:colOff>
      <xdr:row>59</xdr:row>
      <xdr:rowOff>60116</xdr:rowOff>
    </xdr:to>
    <xdr:sp macro="" textlink="">
      <xdr:nvSpPr>
        <xdr:cNvPr id="144" name="楕円 143">
          <a:extLst>
            <a:ext uri="{FF2B5EF4-FFF2-40B4-BE49-F238E27FC236}">
              <a16:creationId xmlns:a16="http://schemas.microsoft.com/office/drawing/2014/main" xmlns="" id="{00000000-0008-0000-0700-000090000000}"/>
            </a:ext>
          </a:extLst>
        </xdr:cNvPr>
        <xdr:cNvSpPr/>
      </xdr:nvSpPr>
      <xdr:spPr>
        <a:xfrm>
          <a:off x="1968500" y="100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51243</xdr:rowOff>
    </xdr:from>
    <xdr:ext cx="534377"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1752111" y="1016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128650</xdr:rowOff>
    </xdr:from>
    <xdr:to>
      <xdr:col>6</xdr:col>
      <xdr:colOff>38100</xdr:colOff>
      <xdr:row>59</xdr:row>
      <xdr:rowOff>58800</xdr:rowOff>
    </xdr:to>
    <xdr:sp macro="" textlink="">
      <xdr:nvSpPr>
        <xdr:cNvPr id="146" name="楕円 145">
          <a:extLst>
            <a:ext uri="{FF2B5EF4-FFF2-40B4-BE49-F238E27FC236}">
              <a16:creationId xmlns:a16="http://schemas.microsoft.com/office/drawing/2014/main" xmlns="" id="{00000000-0008-0000-0700-000092000000}"/>
            </a:ext>
          </a:extLst>
        </xdr:cNvPr>
        <xdr:cNvSpPr/>
      </xdr:nvSpPr>
      <xdr:spPr>
        <a:xfrm>
          <a:off x="1079500" y="1007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49927</xdr:rowOff>
    </xdr:from>
    <xdr:ext cx="534377" cy="259045"/>
    <xdr:sp macro="" textlink="">
      <xdr:nvSpPr>
        <xdr:cNvPr id="147" name="テキスト ボックス 146">
          <a:extLst>
            <a:ext uri="{FF2B5EF4-FFF2-40B4-BE49-F238E27FC236}">
              <a16:creationId xmlns:a16="http://schemas.microsoft.com/office/drawing/2014/main" xmlns="" id="{00000000-0008-0000-0700-000093000000}"/>
            </a:ext>
          </a:extLst>
        </xdr:cNvPr>
        <xdr:cNvSpPr txBox="1"/>
      </xdr:nvSpPr>
      <xdr:spPr>
        <a:xfrm>
          <a:off x="863111" y="1016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xmlns=""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xmlns=""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xmlns=""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xmlns=""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xmlns=""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xmlns=""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xmlns=""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xmlns=""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138498</xdr:rowOff>
    </xdr:from>
    <xdr:to>
      <xdr:col>24</xdr:col>
      <xdr:colOff>62865</xdr:colOff>
      <xdr:row>77</xdr:row>
      <xdr:rowOff>117956</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flipV="1">
          <a:off x="4633595" y="12139998"/>
          <a:ext cx="1270" cy="1179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121783</xdr:rowOff>
    </xdr:from>
    <xdr:ext cx="599010" cy="259045"/>
    <xdr:sp macro="" textlink="">
      <xdr:nvSpPr>
        <xdr:cNvPr id="171" name="民生費最小値テキスト">
          <a:extLst>
            <a:ext uri="{FF2B5EF4-FFF2-40B4-BE49-F238E27FC236}">
              <a16:creationId xmlns:a16="http://schemas.microsoft.com/office/drawing/2014/main" xmlns="" id="{00000000-0008-0000-0700-0000AB000000}"/>
            </a:ext>
          </a:extLst>
        </xdr:cNvPr>
        <xdr:cNvSpPr txBox="1"/>
      </xdr:nvSpPr>
      <xdr:spPr>
        <a:xfrm>
          <a:off x="4686300" y="133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117956</xdr:rowOff>
    </xdr:from>
    <xdr:to>
      <xdr:col>24</xdr:col>
      <xdr:colOff>152400</xdr:colOff>
      <xdr:row>77</xdr:row>
      <xdr:rowOff>117956</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a:off x="4546600" y="1331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85175</xdr:rowOff>
    </xdr:from>
    <xdr:ext cx="599010" cy="259045"/>
    <xdr:sp macro="" textlink="">
      <xdr:nvSpPr>
        <xdr:cNvPr id="173" name="民生費最大値テキスト">
          <a:extLst>
            <a:ext uri="{FF2B5EF4-FFF2-40B4-BE49-F238E27FC236}">
              <a16:creationId xmlns:a16="http://schemas.microsoft.com/office/drawing/2014/main" xmlns="" id="{00000000-0008-0000-0700-0000AD000000}"/>
            </a:ext>
          </a:extLst>
        </xdr:cNvPr>
        <xdr:cNvSpPr txBox="1"/>
      </xdr:nvSpPr>
      <xdr:spPr>
        <a:xfrm>
          <a:off x="4686300" y="1191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400,263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138498</xdr:rowOff>
    </xdr:from>
    <xdr:to>
      <xdr:col>24</xdr:col>
      <xdr:colOff>152400</xdr:colOff>
      <xdr:row>70</xdr:row>
      <xdr:rowOff>138498</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a:off x="4546600" y="1213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117956</xdr:rowOff>
    </xdr:from>
    <xdr:to>
      <xdr:col>24</xdr:col>
      <xdr:colOff>63500</xdr:colOff>
      <xdr:row>78</xdr:row>
      <xdr:rowOff>16402</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flipV="1">
          <a:off x="3797300" y="13319606"/>
          <a:ext cx="838200" cy="6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89722</xdr:rowOff>
    </xdr:from>
    <xdr:ext cx="599010" cy="259045"/>
    <xdr:sp macro="" textlink="">
      <xdr:nvSpPr>
        <xdr:cNvPr id="176" name="民生費平均値テキスト">
          <a:extLst>
            <a:ext uri="{FF2B5EF4-FFF2-40B4-BE49-F238E27FC236}">
              <a16:creationId xmlns:a16="http://schemas.microsoft.com/office/drawing/2014/main" xmlns="" id="{00000000-0008-0000-0700-0000B0000000}"/>
            </a:ext>
          </a:extLst>
        </xdr:cNvPr>
        <xdr:cNvSpPr txBox="1"/>
      </xdr:nvSpPr>
      <xdr:spPr>
        <a:xfrm>
          <a:off x="4686300" y="12777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66845</xdr:rowOff>
    </xdr:from>
    <xdr:to>
      <xdr:col>24</xdr:col>
      <xdr:colOff>114300</xdr:colOff>
      <xdr:row>75</xdr:row>
      <xdr:rowOff>168446</xdr:rowOff>
    </xdr:to>
    <xdr:sp macro="" textlink="">
      <xdr:nvSpPr>
        <xdr:cNvPr id="177" name="フローチャート: 判断 176">
          <a:extLst>
            <a:ext uri="{FF2B5EF4-FFF2-40B4-BE49-F238E27FC236}">
              <a16:creationId xmlns:a16="http://schemas.microsoft.com/office/drawing/2014/main" xmlns="" id="{00000000-0008-0000-0700-0000B1000000}"/>
            </a:ext>
          </a:extLst>
        </xdr:cNvPr>
        <xdr:cNvSpPr/>
      </xdr:nvSpPr>
      <xdr:spPr>
        <a:xfrm>
          <a:off x="45847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16402</xdr:rowOff>
    </xdr:from>
    <xdr:to>
      <xdr:col>19</xdr:col>
      <xdr:colOff>177800</xdr:colOff>
      <xdr:row>78</xdr:row>
      <xdr:rowOff>21468</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2908300" y="13389502"/>
          <a:ext cx="889000" cy="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9" name="フローチャート: 判断 178">
          <a:extLst>
            <a:ext uri="{FF2B5EF4-FFF2-40B4-BE49-F238E27FC236}">
              <a16:creationId xmlns:a16="http://schemas.microsoft.com/office/drawing/2014/main" xmlns="" id="{00000000-0008-0000-0700-0000B3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144253</xdr:rowOff>
    </xdr:from>
    <xdr:ext cx="599010" cy="259045"/>
    <xdr:sp macro="" textlink="">
      <xdr:nvSpPr>
        <xdr:cNvPr id="180" name="テキスト ボックス 179">
          <a:extLst>
            <a:ext uri="{FF2B5EF4-FFF2-40B4-BE49-F238E27FC236}">
              <a16:creationId xmlns:a16="http://schemas.microsoft.com/office/drawing/2014/main" xmlns="" id="{00000000-0008-0000-0700-0000B4000000}"/>
            </a:ext>
          </a:extLst>
        </xdr:cNvPr>
        <xdr:cNvSpPr txBox="1"/>
      </xdr:nvSpPr>
      <xdr:spPr>
        <a:xfrm>
          <a:off x="3497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21468</xdr:rowOff>
    </xdr:from>
    <xdr:to>
      <xdr:col>15</xdr:col>
      <xdr:colOff>50800</xdr:colOff>
      <xdr:row>78</xdr:row>
      <xdr:rowOff>46293</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2019300" y="13394568"/>
          <a:ext cx="889000" cy="2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158925</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2608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46293</xdr:rowOff>
    </xdr:from>
    <xdr:to>
      <xdr:col>10</xdr:col>
      <xdr:colOff>114300</xdr:colOff>
      <xdr:row>78</xdr:row>
      <xdr:rowOff>79006</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1130300" y="13419393"/>
          <a:ext cx="889000" cy="3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10623</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1719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7" name="フローチャート: 判断 186">
          <a:extLst>
            <a:ext uri="{FF2B5EF4-FFF2-40B4-BE49-F238E27FC236}">
              <a16:creationId xmlns:a16="http://schemas.microsoft.com/office/drawing/2014/main" xmlns="" id="{00000000-0008-0000-0700-0000BB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20416</xdr:rowOff>
    </xdr:from>
    <xdr:ext cx="59901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830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67156</xdr:rowOff>
    </xdr:from>
    <xdr:to>
      <xdr:col>24</xdr:col>
      <xdr:colOff>114300</xdr:colOff>
      <xdr:row>77</xdr:row>
      <xdr:rowOff>168756</xdr:rowOff>
    </xdr:to>
    <xdr:sp macro="" textlink="">
      <xdr:nvSpPr>
        <xdr:cNvPr id="194" name="楕円 193">
          <a:extLst>
            <a:ext uri="{FF2B5EF4-FFF2-40B4-BE49-F238E27FC236}">
              <a16:creationId xmlns:a16="http://schemas.microsoft.com/office/drawing/2014/main" xmlns="" id="{00000000-0008-0000-0700-0000C2000000}"/>
            </a:ext>
          </a:extLst>
        </xdr:cNvPr>
        <xdr:cNvSpPr/>
      </xdr:nvSpPr>
      <xdr:spPr>
        <a:xfrm>
          <a:off x="4584700" y="1326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153533</xdr:rowOff>
    </xdr:from>
    <xdr:ext cx="599010" cy="259045"/>
    <xdr:sp macro="" textlink="">
      <xdr:nvSpPr>
        <xdr:cNvPr id="195" name="民生費該当値テキスト">
          <a:extLst>
            <a:ext uri="{FF2B5EF4-FFF2-40B4-BE49-F238E27FC236}">
              <a16:creationId xmlns:a16="http://schemas.microsoft.com/office/drawing/2014/main" xmlns="" id="{00000000-0008-0000-0700-0000C3000000}"/>
            </a:ext>
          </a:extLst>
        </xdr:cNvPr>
        <xdr:cNvSpPr txBox="1"/>
      </xdr:nvSpPr>
      <xdr:spPr>
        <a:xfrm>
          <a:off x="4686300" y="13183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137052</xdr:rowOff>
    </xdr:from>
    <xdr:to>
      <xdr:col>20</xdr:col>
      <xdr:colOff>38100</xdr:colOff>
      <xdr:row>78</xdr:row>
      <xdr:rowOff>67202</xdr:rowOff>
    </xdr:to>
    <xdr:sp macro="" textlink="">
      <xdr:nvSpPr>
        <xdr:cNvPr id="196" name="楕円 195">
          <a:extLst>
            <a:ext uri="{FF2B5EF4-FFF2-40B4-BE49-F238E27FC236}">
              <a16:creationId xmlns:a16="http://schemas.microsoft.com/office/drawing/2014/main" xmlns="" id="{00000000-0008-0000-0700-0000C4000000}"/>
            </a:ext>
          </a:extLst>
        </xdr:cNvPr>
        <xdr:cNvSpPr/>
      </xdr:nvSpPr>
      <xdr:spPr>
        <a:xfrm>
          <a:off x="3746500" y="1333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58329</xdr:rowOff>
    </xdr:from>
    <xdr:ext cx="59901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3497795" y="1343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142118</xdr:rowOff>
    </xdr:from>
    <xdr:to>
      <xdr:col>15</xdr:col>
      <xdr:colOff>101600</xdr:colOff>
      <xdr:row>78</xdr:row>
      <xdr:rowOff>72268</xdr:rowOff>
    </xdr:to>
    <xdr:sp macro="" textlink="">
      <xdr:nvSpPr>
        <xdr:cNvPr id="198" name="楕円 197">
          <a:extLst>
            <a:ext uri="{FF2B5EF4-FFF2-40B4-BE49-F238E27FC236}">
              <a16:creationId xmlns:a16="http://schemas.microsoft.com/office/drawing/2014/main" xmlns="" id="{00000000-0008-0000-0700-0000C6000000}"/>
            </a:ext>
          </a:extLst>
        </xdr:cNvPr>
        <xdr:cNvSpPr/>
      </xdr:nvSpPr>
      <xdr:spPr>
        <a:xfrm>
          <a:off x="2857500" y="1334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63395</xdr:rowOff>
    </xdr:from>
    <xdr:ext cx="59901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2608795" y="13436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166943</xdr:rowOff>
    </xdr:from>
    <xdr:to>
      <xdr:col>10</xdr:col>
      <xdr:colOff>165100</xdr:colOff>
      <xdr:row>78</xdr:row>
      <xdr:rowOff>97093</xdr:rowOff>
    </xdr:to>
    <xdr:sp macro="" textlink="">
      <xdr:nvSpPr>
        <xdr:cNvPr id="200" name="楕円 199">
          <a:extLst>
            <a:ext uri="{FF2B5EF4-FFF2-40B4-BE49-F238E27FC236}">
              <a16:creationId xmlns:a16="http://schemas.microsoft.com/office/drawing/2014/main" xmlns="" id="{00000000-0008-0000-0700-0000C8000000}"/>
            </a:ext>
          </a:extLst>
        </xdr:cNvPr>
        <xdr:cNvSpPr/>
      </xdr:nvSpPr>
      <xdr:spPr>
        <a:xfrm>
          <a:off x="1968500" y="133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88220</xdr:rowOff>
    </xdr:from>
    <xdr:ext cx="599010" cy="259045"/>
    <xdr:sp macro="" textlink="">
      <xdr:nvSpPr>
        <xdr:cNvPr id="201" name="テキスト ボックス 200">
          <a:extLst>
            <a:ext uri="{FF2B5EF4-FFF2-40B4-BE49-F238E27FC236}">
              <a16:creationId xmlns:a16="http://schemas.microsoft.com/office/drawing/2014/main" xmlns="" id="{00000000-0008-0000-0700-0000C9000000}"/>
            </a:ext>
          </a:extLst>
        </xdr:cNvPr>
        <xdr:cNvSpPr txBox="1"/>
      </xdr:nvSpPr>
      <xdr:spPr>
        <a:xfrm>
          <a:off x="1719795" y="13461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28206</xdr:rowOff>
    </xdr:from>
    <xdr:to>
      <xdr:col>6</xdr:col>
      <xdr:colOff>38100</xdr:colOff>
      <xdr:row>78</xdr:row>
      <xdr:rowOff>129806</xdr:rowOff>
    </xdr:to>
    <xdr:sp macro="" textlink="">
      <xdr:nvSpPr>
        <xdr:cNvPr id="202" name="楕円 201">
          <a:extLst>
            <a:ext uri="{FF2B5EF4-FFF2-40B4-BE49-F238E27FC236}">
              <a16:creationId xmlns:a16="http://schemas.microsoft.com/office/drawing/2014/main" xmlns="" id="{00000000-0008-0000-0700-0000CA000000}"/>
            </a:ext>
          </a:extLst>
        </xdr:cNvPr>
        <xdr:cNvSpPr/>
      </xdr:nvSpPr>
      <xdr:spPr>
        <a:xfrm>
          <a:off x="1079500" y="1340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120933</xdr:rowOff>
    </xdr:from>
    <xdr:ext cx="599010" cy="259045"/>
    <xdr:sp macro="" textlink="">
      <xdr:nvSpPr>
        <xdr:cNvPr id="203" name="テキスト ボックス 202">
          <a:extLst>
            <a:ext uri="{FF2B5EF4-FFF2-40B4-BE49-F238E27FC236}">
              <a16:creationId xmlns:a16="http://schemas.microsoft.com/office/drawing/2014/main" xmlns="" id="{00000000-0008-0000-0700-0000CB000000}"/>
            </a:ext>
          </a:extLst>
        </xdr:cNvPr>
        <xdr:cNvSpPr txBox="1"/>
      </xdr:nvSpPr>
      <xdr:spPr>
        <a:xfrm>
          <a:off x="830795" y="13494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xmlns=""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xmlns=""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143053</xdr:rowOff>
    </xdr:from>
    <xdr:to>
      <xdr:col>24</xdr:col>
      <xdr:colOff>62865</xdr:colOff>
      <xdr:row>98</xdr:row>
      <xdr:rowOff>7158</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flipV="1">
          <a:off x="4633595" y="15402103"/>
          <a:ext cx="1270" cy="1407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10985</xdr:rowOff>
    </xdr:from>
    <xdr:ext cx="534377" cy="259045"/>
    <xdr:sp macro="" textlink="">
      <xdr:nvSpPr>
        <xdr:cNvPr id="228" name="衛生費最小値テキスト">
          <a:extLst>
            <a:ext uri="{FF2B5EF4-FFF2-40B4-BE49-F238E27FC236}">
              <a16:creationId xmlns:a16="http://schemas.microsoft.com/office/drawing/2014/main" xmlns="" id="{00000000-0008-0000-0700-0000E4000000}"/>
            </a:ext>
          </a:extLst>
        </xdr:cNvPr>
        <xdr:cNvSpPr txBox="1"/>
      </xdr:nvSpPr>
      <xdr:spPr>
        <a:xfrm>
          <a:off x="4686300" y="1681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7158</xdr:rowOff>
    </xdr:from>
    <xdr:to>
      <xdr:col>24</xdr:col>
      <xdr:colOff>152400</xdr:colOff>
      <xdr:row>98</xdr:row>
      <xdr:rowOff>7158</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4546600" y="1680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89730</xdr:rowOff>
    </xdr:from>
    <xdr:ext cx="599010" cy="259045"/>
    <xdr:sp macro="" textlink="">
      <xdr:nvSpPr>
        <xdr:cNvPr id="230" name="衛生費最大値テキスト">
          <a:extLst>
            <a:ext uri="{FF2B5EF4-FFF2-40B4-BE49-F238E27FC236}">
              <a16:creationId xmlns:a16="http://schemas.microsoft.com/office/drawing/2014/main" xmlns="" id="{00000000-0008-0000-0700-0000E6000000}"/>
            </a:ext>
          </a:extLst>
        </xdr:cNvPr>
        <xdr:cNvSpPr txBox="1"/>
      </xdr:nvSpPr>
      <xdr:spPr>
        <a:xfrm>
          <a:off x="4686300" y="1517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143053</xdr:rowOff>
    </xdr:from>
    <xdr:to>
      <xdr:col>24</xdr:col>
      <xdr:colOff>152400</xdr:colOff>
      <xdr:row>89</xdr:row>
      <xdr:rowOff>143053</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4546600" y="15402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66304</xdr:rowOff>
    </xdr:from>
    <xdr:to>
      <xdr:col>24</xdr:col>
      <xdr:colOff>63500</xdr:colOff>
      <xdr:row>97</xdr:row>
      <xdr:rowOff>85111</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flipV="1">
          <a:off x="3797300" y="16696954"/>
          <a:ext cx="838200" cy="1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41369</xdr:rowOff>
    </xdr:from>
    <xdr:ext cx="534377" cy="259045"/>
    <xdr:sp macro="" textlink="">
      <xdr:nvSpPr>
        <xdr:cNvPr id="233" name="衛生費平均値テキスト">
          <a:extLst>
            <a:ext uri="{FF2B5EF4-FFF2-40B4-BE49-F238E27FC236}">
              <a16:creationId xmlns:a16="http://schemas.microsoft.com/office/drawing/2014/main" xmlns="" id="{00000000-0008-0000-0700-0000E9000000}"/>
            </a:ext>
          </a:extLst>
        </xdr:cNvPr>
        <xdr:cNvSpPr txBox="1"/>
      </xdr:nvSpPr>
      <xdr:spPr>
        <a:xfrm>
          <a:off x="4686300" y="16329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18492</xdr:rowOff>
    </xdr:from>
    <xdr:to>
      <xdr:col>24</xdr:col>
      <xdr:colOff>114300</xdr:colOff>
      <xdr:row>96</xdr:row>
      <xdr:rowOff>120092</xdr:rowOff>
    </xdr:to>
    <xdr:sp macro="" textlink="">
      <xdr:nvSpPr>
        <xdr:cNvPr id="234" name="フローチャート: 判断 233">
          <a:extLst>
            <a:ext uri="{FF2B5EF4-FFF2-40B4-BE49-F238E27FC236}">
              <a16:creationId xmlns:a16="http://schemas.microsoft.com/office/drawing/2014/main" xmlns="" id="{00000000-0008-0000-0700-0000EA000000}"/>
            </a:ext>
          </a:extLst>
        </xdr:cNvPr>
        <xdr:cNvSpPr/>
      </xdr:nvSpPr>
      <xdr:spPr>
        <a:xfrm>
          <a:off x="4584700" y="1647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85111</xdr:rowOff>
    </xdr:from>
    <xdr:to>
      <xdr:col>19</xdr:col>
      <xdr:colOff>177800</xdr:colOff>
      <xdr:row>97</xdr:row>
      <xdr:rowOff>112832</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2908300" y="16715761"/>
          <a:ext cx="889000" cy="2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6" name="フローチャート: 判断 235">
          <a:extLst>
            <a:ext uri="{FF2B5EF4-FFF2-40B4-BE49-F238E27FC236}">
              <a16:creationId xmlns:a16="http://schemas.microsoft.com/office/drawing/2014/main" xmlns="" id="{00000000-0008-0000-0700-0000EC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20283</xdr:rowOff>
    </xdr:from>
    <xdr:ext cx="534377" cy="259045"/>
    <xdr:sp macro="" textlink="">
      <xdr:nvSpPr>
        <xdr:cNvPr id="237" name="テキスト ボックス 236">
          <a:extLst>
            <a:ext uri="{FF2B5EF4-FFF2-40B4-BE49-F238E27FC236}">
              <a16:creationId xmlns:a16="http://schemas.microsoft.com/office/drawing/2014/main" xmlns="" id="{00000000-0008-0000-0700-0000ED000000}"/>
            </a:ext>
          </a:extLst>
        </xdr:cNvPr>
        <xdr:cNvSpPr txBox="1"/>
      </xdr:nvSpPr>
      <xdr:spPr>
        <a:xfrm>
          <a:off x="3530111" y="1630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112832</xdr:rowOff>
    </xdr:from>
    <xdr:to>
      <xdr:col>15</xdr:col>
      <xdr:colOff>50800</xdr:colOff>
      <xdr:row>97</xdr:row>
      <xdr:rowOff>128552</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2019300" y="16743482"/>
          <a:ext cx="889000" cy="1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30700</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2641111" y="163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128552</xdr:rowOff>
    </xdr:from>
    <xdr:to>
      <xdr:col>10</xdr:col>
      <xdr:colOff>114300</xdr:colOff>
      <xdr:row>97</xdr:row>
      <xdr:rowOff>132941</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flipV="1">
          <a:off x="1130300" y="16759202"/>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48920</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1752111" y="163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4" name="フローチャート: 判断 243">
          <a:extLst>
            <a:ext uri="{FF2B5EF4-FFF2-40B4-BE49-F238E27FC236}">
              <a16:creationId xmlns:a16="http://schemas.microsoft.com/office/drawing/2014/main" xmlns="" id="{00000000-0008-0000-0700-0000F4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47951</xdr:rowOff>
    </xdr:from>
    <xdr:ext cx="534377"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863111" y="163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15504</xdr:rowOff>
    </xdr:from>
    <xdr:to>
      <xdr:col>24</xdr:col>
      <xdr:colOff>114300</xdr:colOff>
      <xdr:row>97</xdr:row>
      <xdr:rowOff>117104</xdr:rowOff>
    </xdr:to>
    <xdr:sp macro="" textlink="">
      <xdr:nvSpPr>
        <xdr:cNvPr id="251" name="楕円 250">
          <a:extLst>
            <a:ext uri="{FF2B5EF4-FFF2-40B4-BE49-F238E27FC236}">
              <a16:creationId xmlns:a16="http://schemas.microsoft.com/office/drawing/2014/main" xmlns="" id="{00000000-0008-0000-0700-0000FB000000}"/>
            </a:ext>
          </a:extLst>
        </xdr:cNvPr>
        <xdr:cNvSpPr/>
      </xdr:nvSpPr>
      <xdr:spPr>
        <a:xfrm>
          <a:off x="4584700" y="1664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101881</xdr:rowOff>
    </xdr:from>
    <xdr:ext cx="534377" cy="259045"/>
    <xdr:sp macro="" textlink="">
      <xdr:nvSpPr>
        <xdr:cNvPr id="252" name="衛生費該当値テキスト">
          <a:extLst>
            <a:ext uri="{FF2B5EF4-FFF2-40B4-BE49-F238E27FC236}">
              <a16:creationId xmlns:a16="http://schemas.microsoft.com/office/drawing/2014/main" xmlns="" id="{00000000-0008-0000-0700-0000FC000000}"/>
            </a:ext>
          </a:extLst>
        </xdr:cNvPr>
        <xdr:cNvSpPr txBox="1"/>
      </xdr:nvSpPr>
      <xdr:spPr>
        <a:xfrm>
          <a:off x="4686300" y="1656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34311</xdr:rowOff>
    </xdr:from>
    <xdr:to>
      <xdr:col>20</xdr:col>
      <xdr:colOff>38100</xdr:colOff>
      <xdr:row>97</xdr:row>
      <xdr:rowOff>135911</xdr:rowOff>
    </xdr:to>
    <xdr:sp macro="" textlink="">
      <xdr:nvSpPr>
        <xdr:cNvPr id="253" name="楕円 252">
          <a:extLst>
            <a:ext uri="{FF2B5EF4-FFF2-40B4-BE49-F238E27FC236}">
              <a16:creationId xmlns:a16="http://schemas.microsoft.com/office/drawing/2014/main" xmlns="" id="{00000000-0008-0000-0700-0000FD000000}"/>
            </a:ext>
          </a:extLst>
        </xdr:cNvPr>
        <xdr:cNvSpPr/>
      </xdr:nvSpPr>
      <xdr:spPr>
        <a:xfrm>
          <a:off x="3746500" y="1666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127038</xdr:rowOff>
    </xdr:from>
    <xdr:ext cx="534377"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3530111" y="1675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62032</xdr:rowOff>
    </xdr:from>
    <xdr:to>
      <xdr:col>15</xdr:col>
      <xdr:colOff>101600</xdr:colOff>
      <xdr:row>97</xdr:row>
      <xdr:rowOff>163632</xdr:rowOff>
    </xdr:to>
    <xdr:sp macro="" textlink="">
      <xdr:nvSpPr>
        <xdr:cNvPr id="255" name="楕円 254">
          <a:extLst>
            <a:ext uri="{FF2B5EF4-FFF2-40B4-BE49-F238E27FC236}">
              <a16:creationId xmlns:a16="http://schemas.microsoft.com/office/drawing/2014/main" xmlns="" id="{00000000-0008-0000-0700-0000FF000000}"/>
            </a:ext>
          </a:extLst>
        </xdr:cNvPr>
        <xdr:cNvSpPr/>
      </xdr:nvSpPr>
      <xdr:spPr>
        <a:xfrm>
          <a:off x="2857500" y="1669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154759</xdr:rowOff>
    </xdr:from>
    <xdr:ext cx="534377"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2641111" y="1678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77752</xdr:rowOff>
    </xdr:from>
    <xdr:to>
      <xdr:col>10</xdr:col>
      <xdr:colOff>165100</xdr:colOff>
      <xdr:row>98</xdr:row>
      <xdr:rowOff>7902</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1968500" y="1670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170479</xdr:rowOff>
    </xdr:from>
    <xdr:ext cx="534377"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1752111" y="1680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82141</xdr:rowOff>
    </xdr:from>
    <xdr:to>
      <xdr:col>6</xdr:col>
      <xdr:colOff>38100</xdr:colOff>
      <xdr:row>98</xdr:row>
      <xdr:rowOff>12291</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1079500" y="1671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3418</xdr:rowOff>
    </xdr:from>
    <xdr:ext cx="534377"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863111" y="1680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xmlns=""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xmlns=""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xmlns=""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156388</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flipV="1">
          <a:off x="10475595" y="5299888"/>
          <a:ext cx="1270" cy="135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xmlns=""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103065</xdr:rowOff>
    </xdr:from>
    <xdr:ext cx="469744" cy="259045"/>
    <xdr:sp macro="" textlink="">
      <xdr:nvSpPr>
        <xdr:cNvPr id="285" name="労働費最大値テキスト">
          <a:extLst>
            <a:ext uri="{FF2B5EF4-FFF2-40B4-BE49-F238E27FC236}">
              <a16:creationId xmlns:a16="http://schemas.microsoft.com/office/drawing/2014/main" xmlns="" id="{00000000-0008-0000-0700-00001D010000}"/>
            </a:ext>
          </a:extLst>
        </xdr:cNvPr>
        <xdr:cNvSpPr txBox="1"/>
      </xdr:nvSpPr>
      <xdr:spPr>
        <a:xfrm>
          <a:off x="10528300" y="507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156388</xdr:rowOff>
    </xdr:from>
    <xdr:to>
      <xdr:col>55</xdr:col>
      <xdr:colOff>88900</xdr:colOff>
      <xdr:row>30</xdr:row>
      <xdr:rowOff>156388</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10388600" y="529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112006</xdr:rowOff>
    </xdr:from>
    <xdr:ext cx="378565" cy="259045"/>
    <xdr:sp macro="" textlink="">
      <xdr:nvSpPr>
        <xdr:cNvPr id="288" name="労働費平均値テキスト">
          <a:extLst>
            <a:ext uri="{FF2B5EF4-FFF2-40B4-BE49-F238E27FC236}">
              <a16:creationId xmlns:a16="http://schemas.microsoft.com/office/drawing/2014/main" xmlns="" id="{00000000-0008-0000-0700-000020010000}"/>
            </a:ext>
          </a:extLst>
        </xdr:cNvPr>
        <xdr:cNvSpPr txBox="1"/>
      </xdr:nvSpPr>
      <xdr:spPr>
        <a:xfrm>
          <a:off x="10528300" y="62842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89129</xdr:rowOff>
    </xdr:from>
    <xdr:to>
      <xdr:col>55</xdr:col>
      <xdr:colOff>50800</xdr:colOff>
      <xdr:row>38</xdr:row>
      <xdr:rowOff>19279</xdr:rowOff>
    </xdr:to>
    <xdr:sp macro="" textlink="">
      <xdr:nvSpPr>
        <xdr:cNvPr id="289" name="フローチャート: 判断 288">
          <a:extLst>
            <a:ext uri="{FF2B5EF4-FFF2-40B4-BE49-F238E27FC236}">
              <a16:creationId xmlns:a16="http://schemas.microsoft.com/office/drawing/2014/main" xmlns="" id="{00000000-0008-0000-0700-000021010000}"/>
            </a:ext>
          </a:extLst>
        </xdr:cNvPr>
        <xdr:cNvSpPr/>
      </xdr:nvSpPr>
      <xdr:spPr>
        <a:xfrm>
          <a:off x="10426700" y="64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1" name="フローチャート: 判断 290">
          <a:extLst>
            <a:ext uri="{FF2B5EF4-FFF2-40B4-BE49-F238E27FC236}">
              <a16:creationId xmlns:a16="http://schemas.microsoft.com/office/drawing/2014/main" xmlns="" id="{00000000-0008-0000-0700-000023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2" name="テキスト ボックス 291">
          <a:extLst>
            <a:ext uri="{FF2B5EF4-FFF2-40B4-BE49-F238E27FC236}">
              <a16:creationId xmlns:a16="http://schemas.microsoft.com/office/drawing/2014/main" xmlns="" id="{00000000-0008-0000-0700-000024010000}"/>
            </a:ext>
          </a:extLst>
        </xdr:cNvPr>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6" name="直線コネクタ 295">
          <a:extLst>
            <a:ext uri="{FF2B5EF4-FFF2-40B4-BE49-F238E27FC236}">
              <a16:creationId xmlns:a16="http://schemas.microsoft.com/office/drawing/2014/main" xmlns="" id="{00000000-0008-0000-0700-000028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6" name="楕円 305">
          <a:extLst>
            <a:ext uri="{FF2B5EF4-FFF2-40B4-BE49-F238E27FC236}">
              <a16:creationId xmlns:a16="http://schemas.microsoft.com/office/drawing/2014/main" xmlns="" id="{00000000-0008-0000-0700-000032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7" name="労働費該当値テキスト">
          <a:extLst>
            <a:ext uri="{FF2B5EF4-FFF2-40B4-BE49-F238E27FC236}">
              <a16:creationId xmlns:a16="http://schemas.microsoft.com/office/drawing/2014/main" xmlns="" id="{00000000-0008-0000-0700-000033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8" name="楕円 307">
          <a:extLst>
            <a:ext uri="{FF2B5EF4-FFF2-40B4-BE49-F238E27FC236}">
              <a16:creationId xmlns:a16="http://schemas.microsoft.com/office/drawing/2014/main" xmlns="" id="{00000000-0008-0000-0700-000034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0" name="楕円 309">
          <a:extLst>
            <a:ext uri="{FF2B5EF4-FFF2-40B4-BE49-F238E27FC236}">
              <a16:creationId xmlns:a16="http://schemas.microsoft.com/office/drawing/2014/main" xmlns="" id="{00000000-0008-0000-0700-000036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2" name="楕円 311">
          <a:extLst>
            <a:ext uri="{FF2B5EF4-FFF2-40B4-BE49-F238E27FC236}">
              <a16:creationId xmlns:a16="http://schemas.microsoft.com/office/drawing/2014/main" xmlns="" id="{00000000-0008-0000-0700-000038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4" name="楕円 313">
          <a:extLst>
            <a:ext uri="{FF2B5EF4-FFF2-40B4-BE49-F238E27FC236}">
              <a16:creationId xmlns:a16="http://schemas.microsoft.com/office/drawing/2014/main" xmlns="" id="{00000000-0008-0000-0700-00003A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xmlns=""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xmlns=""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xmlns=""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xmlns=""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xmlns=""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xmlns=""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xmlns=""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107604</xdr:rowOff>
    </xdr:from>
    <xdr:to>
      <xdr:col>54</xdr:col>
      <xdr:colOff>189865</xdr:colOff>
      <xdr:row>58</xdr:row>
      <xdr:rowOff>109754</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flipV="1">
          <a:off x="10475595" y="8851554"/>
          <a:ext cx="1270" cy="120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113581</xdr:rowOff>
    </xdr:from>
    <xdr:ext cx="469744" cy="259045"/>
    <xdr:sp macro="" textlink="">
      <xdr:nvSpPr>
        <xdr:cNvPr id="338" name="農林水産業費最小値テキスト">
          <a:extLst>
            <a:ext uri="{FF2B5EF4-FFF2-40B4-BE49-F238E27FC236}">
              <a16:creationId xmlns:a16="http://schemas.microsoft.com/office/drawing/2014/main" xmlns="" id="{00000000-0008-0000-0700-000052010000}"/>
            </a:ext>
          </a:extLst>
        </xdr:cNvPr>
        <xdr:cNvSpPr txBox="1"/>
      </xdr:nvSpPr>
      <xdr:spPr>
        <a:xfrm>
          <a:off x="10528300" y="1005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109754</xdr:rowOff>
    </xdr:from>
    <xdr:to>
      <xdr:col>55</xdr:col>
      <xdr:colOff>88900</xdr:colOff>
      <xdr:row>58</xdr:row>
      <xdr:rowOff>109754</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10388600" y="1005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54281</xdr:rowOff>
    </xdr:from>
    <xdr:ext cx="534377" cy="259045"/>
    <xdr:sp macro="" textlink="">
      <xdr:nvSpPr>
        <xdr:cNvPr id="340" name="農林水産業費最大値テキスト">
          <a:extLst>
            <a:ext uri="{FF2B5EF4-FFF2-40B4-BE49-F238E27FC236}">
              <a16:creationId xmlns:a16="http://schemas.microsoft.com/office/drawing/2014/main" xmlns="" id="{00000000-0008-0000-0700-000054010000}"/>
            </a:ext>
          </a:extLst>
        </xdr:cNvPr>
        <xdr:cNvSpPr txBox="1"/>
      </xdr:nvSpPr>
      <xdr:spPr>
        <a:xfrm>
          <a:off x="10528300" y="862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107604</xdr:rowOff>
    </xdr:from>
    <xdr:to>
      <xdr:col>55</xdr:col>
      <xdr:colOff>88900</xdr:colOff>
      <xdr:row>51</xdr:row>
      <xdr:rowOff>107604</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10388600" y="8851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165464</xdr:rowOff>
    </xdr:from>
    <xdr:to>
      <xdr:col>55</xdr:col>
      <xdr:colOff>0</xdr:colOff>
      <xdr:row>57</xdr:row>
      <xdr:rowOff>106850</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9639300" y="9766664"/>
          <a:ext cx="838200" cy="11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10782</xdr:rowOff>
    </xdr:from>
    <xdr:ext cx="534377" cy="259045"/>
    <xdr:sp macro="" textlink="">
      <xdr:nvSpPr>
        <xdr:cNvPr id="343" name="農林水産業費平均値テキスト">
          <a:extLst>
            <a:ext uri="{FF2B5EF4-FFF2-40B4-BE49-F238E27FC236}">
              <a16:creationId xmlns:a16="http://schemas.microsoft.com/office/drawing/2014/main" xmlns="" id="{00000000-0008-0000-0700-000057010000}"/>
            </a:ext>
          </a:extLst>
        </xdr:cNvPr>
        <xdr:cNvSpPr txBox="1"/>
      </xdr:nvSpPr>
      <xdr:spPr>
        <a:xfrm>
          <a:off x="10528300" y="944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159355</xdr:rowOff>
    </xdr:from>
    <xdr:to>
      <xdr:col>55</xdr:col>
      <xdr:colOff>50800</xdr:colOff>
      <xdr:row>56</xdr:row>
      <xdr:rowOff>89505</xdr:rowOff>
    </xdr:to>
    <xdr:sp macro="" textlink="">
      <xdr:nvSpPr>
        <xdr:cNvPr id="344" name="フローチャート: 判断 343">
          <a:extLst>
            <a:ext uri="{FF2B5EF4-FFF2-40B4-BE49-F238E27FC236}">
              <a16:creationId xmlns:a16="http://schemas.microsoft.com/office/drawing/2014/main" xmlns="" id="{00000000-0008-0000-0700-000058010000}"/>
            </a:ext>
          </a:extLst>
        </xdr:cNvPr>
        <xdr:cNvSpPr/>
      </xdr:nvSpPr>
      <xdr:spPr>
        <a:xfrm>
          <a:off x="10426700" y="958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165464</xdr:rowOff>
    </xdr:from>
    <xdr:to>
      <xdr:col>50</xdr:col>
      <xdr:colOff>114300</xdr:colOff>
      <xdr:row>57</xdr:row>
      <xdr:rowOff>95603</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flipV="1">
          <a:off x="8750300" y="9766664"/>
          <a:ext cx="889000" cy="10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70841</xdr:rowOff>
    </xdr:from>
    <xdr:to>
      <xdr:col>50</xdr:col>
      <xdr:colOff>165100</xdr:colOff>
      <xdr:row>54</xdr:row>
      <xdr:rowOff>991</xdr:rowOff>
    </xdr:to>
    <xdr:sp macro="" textlink="">
      <xdr:nvSpPr>
        <xdr:cNvPr id="346" name="フローチャート: 判断 345">
          <a:extLst>
            <a:ext uri="{FF2B5EF4-FFF2-40B4-BE49-F238E27FC236}">
              <a16:creationId xmlns:a16="http://schemas.microsoft.com/office/drawing/2014/main" xmlns="" id="{00000000-0008-0000-0700-00005A010000}"/>
            </a:ext>
          </a:extLst>
        </xdr:cNvPr>
        <xdr:cNvSpPr/>
      </xdr:nvSpPr>
      <xdr:spPr>
        <a:xfrm>
          <a:off x="9588500" y="915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17518</xdr:rowOff>
    </xdr:from>
    <xdr:ext cx="534377" cy="259045"/>
    <xdr:sp macro="" textlink="">
      <xdr:nvSpPr>
        <xdr:cNvPr id="347" name="テキスト ボックス 346">
          <a:extLst>
            <a:ext uri="{FF2B5EF4-FFF2-40B4-BE49-F238E27FC236}">
              <a16:creationId xmlns:a16="http://schemas.microsoft.com/office/drawing/2014/main" xmlns="" id="{00000000-0008-0000-0700-00005B010000}"/>
            </a:ext>
          </a:extLst>
        </xdr:cNvPr>
        <xdr:cNvSpPr txBox="1"/>
      </xdr:nvSpPr>
      <xdr:spPr>
        <a:xfrm>
          <a:off x="9372111" y="893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95603</xdr:rowOff>
    </xdr:from>
    <xdr:to>
      <xdr:col>45</xdr:col>
      <xdr:colOff>177800</xdr:colOff>
      <xdr:row>57</xdr:row>
      <xdr:rowOff>112131</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flipV="1">
          <a:off x="7861300" y="9868253"/>
          <a:ext cx="889000" cy="1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137340</xdr:rowOff>
    </xdr:from>
    <xdr:to>
      <xdr:col>46</xdr:col>
      <xdr:colOff>38100</xdr:colOff>
      <xdr:row>54</xdr:row>
      <xdr:rowOff>67490</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8699500" y="922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84017</xdr:rowOff>
    </xdr:from>
    <xdr:ext cx="534377" cy="259045"/>
    <xdr:sp macro="" textlink="">
      <xdr:nvSpPr>
        <xdr:cNvPr id="350" name="テキスト ボックス 349">
          <a:extLst>
            <a:ext uri="{FF2B5EF4-FFF2-40B4-BE49-F238E27FC236}">
              <a16:creationId xmlns:a16="http://schemas.microsoft.com/office/drawing/2014/main" xmlns="" id="{00000000-0008-0000-0700-00005E010000}"/>
            </a:ext>
          </a:extLst>
        </xdr:cNvPr>
        <xdr:cNvSpPr txBox="1"/>
      </xdr:nvSpPr>
      <xdr:spPr>
        <a:xfrm>
          <a:off x="8483111" y="89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162903</xdr:rowOff>
    </xdr:from>
    <xdr:to>
      <xdr:col>41</xdr:col>
      <xdr:colOff>50800</xdr:colOff>
      <xdr:row>57</xdr:row>
      <xdr:rowOff>112131</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a:off x="6972300" y="9764103"/>
          <a:ext cx="889000" cy="12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120538</xdr:rowOff>
    </xdr:from>
    <xdr:to>
      <xdr:col>41</xdr:col>
      <xdr:colOff>101600</xdr:colOff>
      <xdr:row>54</xdr:row>
      <xdr:rowOff>50688</xdr:rowOff>
    </xdr:to>
    <xdr:sp macro="" textlink="">
      <xdr:nvSpPr>
        <xdr:cNvPr id="352" name="フローチャート: 判断 351">
          <a:extLst>
            <a:ext uri="{FF2B5EF4-FFF2-40B4-BE49-F238E27FC236}">
              <a16:creationId xmlns:a16="http://schemas.microsoft.com/office/drawing/2014/main" xmlns="" id="{00000000-0008-0000-0700-000060010000}"/>
            </a:ext>
          </a:extLst>
        </xdr:cNvPr>
        <xdr:cNvSpPr/>
      </xdr:nvSpPr>
      <xdr:spPr>
        <a:xfrm>
          <a:off x="7810500" y="9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67215</xdr:rowOff>
    </xdr:from>
    <xdr:ext cx="534377"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7594111" y="898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138666</xdr:rowOff>
    </xdr:from>
    <xdr:to>
      <xdr:col>36</xdr:col>
      <xdr:colOff>165100</xdr:colOff>
      <xdr:row>54</xdr:row>
      <xdr:rowOff>68816</xdr:rowOff>
    </xdr:to>
    <xdr:sp macro="" textlink="">
      <xdr:nvSpPr>
        <xdr:cNvPr id="354" name="フローチャート: 判断 353">
          <a:extLst>
            <a:ext uri="{FF2B5EF4-FFF2-40B4-BE49-F238E27FC236}">
              <a16:creationId xmlns:a16="http://schemas.microsoft.com/office/drawing/2014/main" xmlns="" id="{00000000-0008-0000-0700-000062010000}"/>
            </a:ext>
          </a:extLst>
        </xdr:cNvPr>
        <xdr:cNvSpPr/>
      </xdr:nvSpPr>
      <xdr:spPr>
        <a:xfrm>
          <a:off x="6921500" y="922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85343</xdr:rowOff>
    </xdr:from>
    <xdr:ext cx="534377"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6705111" y="900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56050</xdr:rowOff>
    </xdr:from>
    <xdr:to>
      <xdr:col>55</xdr:col>
      <xdr:colOff>50800</xdr:colOff>
      <xdr:row>57</xdr:row>
      <xdr:rowOff>157650</xdr:rowOff>
    </xdr:to>
    <xdr:sp macro="" textlink="">
      <xdr:nvSpPr>
        <xdr:cNvPr id="361" name="楕円 360">
          <a:extLst>
            <a:ext uri="{FF2B5EF4-FFF2-40B4-BE49-F238E27FC236}">
              <a16:creationId xmlns:a16="http://schemas.microsoft.com/office/drawing/2014/main" xmlns="" id="{00000000-0008-0000-0700-000069010000}"/>
            </a:ext>
          </a:extLst>
        </xdr:cNvPr>
        <xdr:cNvSpPr/>
      </xdr:nvSpPr>
      <xdr:spPr>
        <a:xfrm>
          <a:off x="10426700" y="982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34477</xdr:rowOff>
    </xdr:from>
    <xdr:ext cx="469744" cy="259045"/>
    <xdr:sp macro="" textlink="">
      <xdr:nvSpPr>
        <xdr:cNvPr id="362" name="農林水産業費該当値テキスト">
          <a:extLst>
            <a:ext uri="{FF2B5EF4-FFF2-40B4-BE49-F238E27FC236}">
              <a16:creationId xmlns:a16="http://schemas.microsoft.com/office/drawing/2014/main" xmlns="" id="{00000000-0008-0000-0700-00006A010000}"/>
            </a:ext>
          </a:extLst>
        </xdr:cNvPr>
        <xdr:cNvSpPr txBox="1"/>
      </xdr:nvSpPr>
      <xdr:spPr>
        <a:xfrm>
          <a:off x="10528300" y="98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114664</xdr:rowOff>
    </xdr:from>
    <xdr:to>
      <xdr:col>50</xdr:col>
      <xdr:colOff>165100</xdr:colOff>
      <xdr:row>57</xdr:row>
      <xdr:rowOff>44814</xdr:rowOff>
    </xdr:to>
    <xdr:sp macro="" textlink="">
      <xdr:nvSpPr>
        <xdr:cNvPr id="363" name="楕円 362">
          <a:extLst>
            <a:ext uri="{FF2B5EF4-FFF2-40B4-BE49-F238E27FC236}">
              <a16:creationId xmlns:a16="http://schemas.microsoft.com/office/drawing/2014/main" xmlns="" id="{00000000-0008-0000-0700-00006B010000}"/>
            </a:ext>
          </a:extLst>
        </xdr:cNvPr>
        <xdr:cNvSpPr/>
      </xdr:nvSpPr>
      <xdr:spPr>
        <a:xfrm>
          <a:off x="9588500" y="971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35941</xdr:rowOff>
    </xdr:from>
    <xdr:ext cx="534377"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9372111" y="980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44803</xdr:rowOff>
    </xdr:from>
    <xdr:to>
      <xdr:col>46</xdr:col>
      <xdr:colOff>38100</xdr:colOff>
      <xdr:row>57</xdr:row>
      <xdr:rowOff>146403</xdr:rowOff>
    </xdr:to>
    <xdr:sp macro="" textlink="">
      <xdr:nvSpPr>
        <xdr:cNvPr id="365" name="楕円 364">
          <a:extLst>
            <a:ext uri="{FF2B5EF4-FFF2-40B4-BE49-F238E27FC236}">
              <a16:creationId xmlns:a16="http://schemas.microsoft.com/office/drawing/2014/main" xmlns="" id="{00000000-0008-0000-0700-00006D010000}"/>
            </a:ext>
          </a:extLst>
        </xdr:cNvPr>
        <xdr:cNvSpPr/>
      </xdr:nvSpPr>
      <xdr:spPr>
        <a:xfrm>
          <a:off x="8699500" y="981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137530</xdr:rowOff>
    </xdr:from>
    <xdr:ext cx="469744"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8515428" y="991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61331</xdr:rowOff>
    </xdr:from>
    <xdr:to>
      <xdr:col>41</xdr:col>
      <xdr:colOff>101600</xdr:colOff>
      <xdr:row>57</xdr:row>
      <xdr:rowOff>162931</xdr:rowOff>
    </xdr:to>
    <xdr:sp macro="" textlink="">
      <xdr:nvSpPr>
        <xdr:cNvPr id="367" name="楕円 366">
          <a:extLst>
            <a:ext uri="{FF2B5EF4-FFF2-40B4-BE49-F238E27FC236}">
              <a16:creationId xmlns:a16="http://schemas.microsoft.com/office/drawing/2014/main" xmlns="" id="{00000000-0008-0000-0700-00006F010000}"/>
            </a:ext>
          </a:extLst>
        </xdr:cNvPr>
        <xdr:cNvSpPr/>
      </xdr:nvSpPr>
      <xdr:spPr>
        <a:xfrm>
          <a:off x="7810500" y="983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154058</xdr:rowOff>
    </xdr:from>
    <xdr:ext cx="469744"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7626428" y="992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112103</xdr:rowOff>
    </xdr:from>
    <xdr:to>
      <xdr:col>36</xdr:col>
      <xdr:colOff>165100</xdr:colOff>
      <xdr:row>57</xdr:row>
      <xdr:rowOff>42253</xdr:rowOff>
    </xdr:to>
    <xdr:sp macro="" textlink="">
      <xdr:nvSpPr>
        <xdr:cNvPr id="369" name="楕円 368">
          <a:extLst>
            <a:ext uri="{FF2B5EF4-FFF2-40B4-BE49-F238E27FC236}">
              <a16:creationId xmlns:a16="http://schemas.microsoft.com/office/drawing/2014/main" xmlns="" id="{00000000-0008-0000-0700-000071010000}"/>
            </a:ext>
          </a:extLst>
        </xdr:cNvPr>
        <xdr:cNvSpPr/>
      </xdr:nvSpPr>
      <xdr:spPr>
        <a:xfrm>
          <a:off x="6921500" y="971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33380</xdr:rowOff>
    </xdr:from>
    <xdr:ext cx="534377"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6705111" y="980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xmlns=""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xmlns=""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xmlns=""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xmlns=""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xmlns=""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xmlns=""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xmlns=""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xmlns=""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xmlns=""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113787</xdr:rowOff>
    </xdr:from>
    <xdr:to>
      <xdr:col>54</xdr:col>
      <xdr:colOff>189865</xdr:colOff>
      <xdr:row>79</xdr:row>
      <xdr:rowOff>66253</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flipV="1">
          <a:off x="10475595" y="12115287"/>
          <a:ext cx="1270" cy="149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70080</xdr:rowOff>
    </xdr:from>
    <xdr:ext cx="469744" cy="259045"/>
    <xdr:sp macro="" textlink="">
      <xdr:nvSpPr>
        <xdr:cNvPr id="397" name="商工費最小値テキスト">
          <a:extLst>
            <a:ext uri="{FF2B5EF4-FFF2-40B4-BE49-F238E27FC236}">
              <a16:creationId xmlns:a16="http://schemas.microsoft.com/office/drawing/2014/main" xmlns="" id="{00000000-0008-0000-0700-00008D010000}"/>
            </a:ext>
          </a:extLst>
        </xdr:cNvPr>
        <xdr:cNvSpPr txBox="1"/>
      </xdr:nvSpPr>
      <xdr:spPr>
        <a:xfrm>
          <a:off x="10528300" y="1361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66253</xdr:rowOff>
    </xdr:from>
    <xdr:to>
      <xdr:col>55</xdr:col>
      <xdr:colOff>88900</xdr:colOff>
      <xdr:row>79</xdr:row>
      <xdr:rowOff>66253</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10388600" y="1361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60464</xdr:rowOff>
    </xdr:from>
    <xdr:ext cx="534377" cy="259045"/>
    <xdr:sp macro="" textlink="">
      <xdr:nvSpPr>
        <xdr:cNvPr id="399" name="商工費最大値テキスト">
          <a:extLst>
            <a:ext uri="{FF2B5EF4-FFF2-40B4-BE49-F238E27FC236}">
              <a16:creationId xmlns:a16="http://schemas.microsoft.com/office/drawing/2014/main" xmlns="" id="{00000000-0008-0000-0700-00008F010000}"/>
            </a:ext>
          </a:extLst>
        </xdr:cNvPr>
        <xdr:cNvSpPr txBox="1"/>
      </xdr:nvSpPr>
      <xdr:spPr>
        <a:xfrm>
          <a:off x="10528300" y="1189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113787</xdr:rowOff>
    </xdr:from>
    <xdr:to>
      <xdr:col>55</xdr:col>
      <xdr:colOff>88900</xdr:colOff>
      <xdr:row>70</xdr:row>
      <xdr:rowOff>113787</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10388600" y="121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24795</xdr:rowOff>
    </xdr:from>
    <xdr:to>
      <xdr:col>55</xdr:col>
      <xdr:colOff>0</xdr:colOff>
      <xdr:row>79</xdr:row>
      <xdr:rowOff>37091</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9639300" y="13569345"/>
          <a:ext cx="838200" cy="1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53582</xdr:rowOff>
    </xdr:from>
    <xdr:ext cx="534377" cy="259045"/>
    <xdr:sp macro="" textlink="">
      <xdr:nvSpPr>
        <xdr:cNvPr id="402" name="商工費平均値テキスト">
          <a:extLst>
            <a:ext uri="{FF2B5EF4-FFF2-40B4-BE49-F238E27FC236}">
              <a16:creationId xmlns:a16="http://schemas.microsoft.com/office/drawing/2014/main" xmlns="" id="{00000000-0008-0000-0700-000092010000}"/>
            </a:ext>
          </a:extLst>
        </xdr:cNvPr>
        <xdr:cNvSpPr txBox="1"/>
      </xdr:nvSpPr>
      <xdr:spPr>
        <a:xfrm>
          <a:off x="10528300" y="13083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30705</xdr:rowOff>
    </xdr:from>
    <xdr:to>
      <xdr:col>55</xdr:col>
      <xdr:colOff>50800</xdr:colOff>
      <xdr:row>77</xdr:row>
      <xdr:rowOff>132305</xdr:rowOff>
    </xdr:to>
    <xdr:sp macro="" textlink="">
      <xdr:nvSpPr>
        <xdr:cNvPr id="403" name="フローチャート: 判断 402">
          <a:extLst>
            <a:ext uri="{FF2B5EF4-FFF2-40B4-BE49-F238E27FC236}">
              <a16:creationId xmlns:a16="http://schemas.microsoft.com/office/drawing/2014/main" xmlns="" id="{00000000-0008-0000-0700-000093010000}"/>
            </a:ext>
          </a:extLst>
        </xdr:cNvPr>
        <xdr:cNvSpPr/>
      </xdr:nvSpPr>
      <xdr:spPr>
        <a:xfrm>
          <a:off x="10426700" y="1323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24795</xdr:rowOff>
    </xdr:from>
    <xdr:to>
      <xdr:col>50</xdr:col>
      <xdr:colOff>114300</xdr:colOff>
      <xdr:row>79</xdr:row>
      <xdr:rowOff>46186</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flipV="1">
          <a:off x="8750300" y="13569345"/>
          <a:ext cx="889000" cy="2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32665</xdr:rowOff>
    </xdr:from>
    <xdr:to>
      <xdr:col>50</xdr:col>
      <xdr:colOff>165100</xdr:colOff>
      <xdr:row>76</xdr:row>
      <xdr:rowOff>134265</xdr:rowOff>
    </xdr:to>
    <xdr:sp macro="" textlink="">
      <xdr:nvSpPr>
        <xdr:cNvPr id="405" name="フローチャート: 判断 404">
          <a:extLst>
            <a:ext uri="{FF2B5EF4-FFF2-40B4-BE49-F238E27FC236}">
              <a16:creationId xmlns:a16="http://schemas.microsoft.com/office/drawing/2014/main" xmlns="" id="{00000000-0008-0000-0700-000095010000}"/>
            </a:ext>
          </a:extLst>
        </xdr:cNvPr>
        <xdr:cNvSpPr/>
      </xdr:nvSpPr>
      <xdr:spPr>
        <a:xfrm>
          <a:off x="9588500" y="1306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150792</xdr:rowOff>
    </xdr:from>
    <xdr:ext cx="534377" cy="259045"/>
    <xdr:sp macro="" textlink="">
      <xdr:nvSpPr>
        <xdr:cNvPr id="406" name="テキスト ボックス 405">
          <a:extLst>
            <a:ext uri="{FF2B5EF4-FFF2-40B4-BE49-F238E27FC236}">
              <a16:creationId xmlns:a16="http://schemas.microsoft.com/office/drawing/2014/main" xmlns="" id="{00000000-0008-0000-0700-000096010000}"/>
            </a:ext>
          </a:extLst>
        </xdr:cNvPr>
        <xdr:cNvSpPr txBox="1"/>
      </xdr:nvSpPr>
      <xdr:spPr>
        <a:xfrm>
          <a:off x="9372111" y="1283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44864</xdr:rowOff>
    </xdr:from>
    <xdr:to>
      <xdr:col>45</xdr:col>
      <xdr:colOff>177800</xdr:colOff>
      <xdr:row>79</xdr:row>
      <xdr:rowOff>46186</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7861300" y="13589414"/>
          <a:ext cx="889000" cy="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37399</xdr:rowOff>
    </xdr:from>
    <xdr:to>
      <xdr:col>46</xdr:col>
      <xdr:colOff>38100</xdr:colOff>
      <xdr:row>77</xdr:row>
      <xdr:rowOff>138999</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8699500" y="1323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155526</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8483111" y="1301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44864</xdr:rowOff>
    </xdr:from>
    <xdr:to>
      <xdr:col>41</xdr:col>
      <xdr:colOff>50800</xdr:colOff>
      <xdr:row>79</xdr:row>
      <xdr:rowOff>46121</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flipV="1">
          <a:off x="6972300" y="13589414"/>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78564</xdr:rowOff>
    </xdr:from>
    <xdr:to>
      <xdr:col>41</xdr:col>
      <xdr:colOff>101600</xdr:colOff>
      <xdr:row>78</xdr:row>
      <xdr:rowOff>8714</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7810500" y="132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25241</xdr:rowOff>
    </xdr:from>
    <xdr:ext cx="534377"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7594111" y="1305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83266</xdr:rowOff>
    </xdr:from>
    <xdr:to>
      <xdr:col>36</xdr:col>
      <xdr:colOff>165100</xdr:colOff>
      <xdr:row>78</xdr:row>
      <xdr:rowOff>13416</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6921500" y="1328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29943</xdr:rowOff>
    </xdr:from>
    <xdr:ext cx="534377"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6705111" y="1306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157741</xdr:rowOff>
    </xdr:from>
    <xdr:to>
      <xdr:col>55</xdr:col>
      <xdr:colOff>50800</xdr:colOff>
      <xdr:row>79</xdr:row>
      <xdr:rowOff>87891</xdr:rowOff>
    </xdr:to>
    <xdr:sp macro="" textlink="">
      <xdr:nvSpPr>
        <xdr:cNvPr id="420" name="楕円 419">
          <a:extLst>
            <a:ext uri="{FF2B5EF4-FFF2-40B4-BE49-F238E27FC236}">
              <a16:creationId xmlns:a16="http://schemas.microsoft.com/office/drawing/2014/main" xmlns="" id="{00000000-0008-0000-0700-0000A4010000}"/>
            </a:ext>
          </a:extLst>
        </xdr:cNvPr>
        <xdr:cNvSpPr/>
      </xdr:nvSpPr>
      <xdr:spPr>
        <a:xfrm>
          <a:off x="10426700" y="1353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72668</xdr:rowOff>
    </xdr:from>
    <xdr:ext cx="469744" cy="259045"/>
    <xdr:sp macro="" textlink="">
      <xdr:nvSpPr>
        <xdr:cNvPr id="421" name="商工費該当値テキスト">
          <a:extLst>
            <a:ext uri="{FF2B5EF4-FFF2-40B4-BE49-F238E27FC236}">
              <a16:creationId xmlns:a16="http://schemas.microsoft.com/office/drawing/2014/main" xmlns="" id="{00000000-0008-0000-0700-0000A5010000}"/>
            </a:ext>
          </a:extLst>
        </xdr:cNvPr>
        <xdr:cNvSpPr txBox="1"/>
      </xdr:nvSpPr>
      <xdr:spPr>
        <a:xfrm>
          <a:off x="10528300" y="13445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145445</xdr:rowOff>
    </xdr:from>
    <xdr:to>
      <xdr:col>50</xdr:col>
      <xdr:colOff>165100</xdr:colOff>
      <xdr:row>79</xdr:row>
      <xdr:rowOff>75595</xdr:rowOff>
    </xdr:to>
    <xdr:sp macro="" textlink="">
      <xdr:nvSpPr>
        <xdr:cNvPr id="422" name="楕円 421">
          <a:extLst>
            <a:ext uri="{FF2B5EF4-FFF2-40B4-BE49-F238E27FC236}">
              <a16:creationId xmlns:a16="http://schemas.microsoft.com/office/drawing/2014/main" xmlns="" id="{00000000-0008-0000-0700-0000A6010000}"/>
            </a:ext>
          </a:extLst>
        </xdr:cNvPr>
        <xdr:cNvSpPr/>
      </xdr:nvSpPr>
      <xdr:spPr>
        <a:xfrm>
          <a:off x="9588500" y="1351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66722</xdr:rowOff>
    </xdr:from>
    <xdr:ext cx="469744"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9404428" y="1361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166836</xdr:rowOff>
    </xdr:from>
    <xdr:to>
      <xdr:col>46</xdr:col>
      <xdr:colOff>38100</xdr:colOff>
      <xdr:row>79</xdr:row>
      <xdr:rowOff>96986</xdr:rowOff>
    </xdr:to>
    <xdr:sp macro="" textlink="">
      <xdr:nvSpPr>
        <xdr:cNvPr id="424" name="楕円 423">
          <a:extLst>
            <a:ext uri="{FF2B5EF4-FFF2-40B4-BE49-F238E27FC236}">
              <a16:creationId xmlns:a16="http://schemas.microsoft.com/office/drawing/2014/main" xmlns="" id="{00000000-0008-0000-0700-0000A8010000}"/>
            </a:ext>
          </a:extLst>
        </xdr:cNvPr>
        <xdr:cNvSpPr/>
      </xdr:nvSpPr>
      <xdr:spPr>
        <a:xfrm>
          <a:off x="8699500" y="1353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88113</xdr:rowOff>
    </xdr:from>
    <xdr:ext cx="469744"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8515428" y="1363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165514</xdr:rowOff>
    </xdr:from>
    <xdr:to>
      <xdr:col>41</xdr:col>
      <xdr:colOff>101600</xdr:colOff>
      <xdr:row>79</xdr:row>
      <xdr:rowOff>95664</xdr:rowOff>
    </xdr:to>
    <xdr:sp macro="" textlink="">
      <xdr:nvSpPr>
        <xdr:cNvPr id="426" name="楕円 425">
          <a:extLst>
            <a:ext uri="{FF2B5EF4-FFF2-40B4-BE49-F238E27FC236}">
              <a16:creationId xmlns:a16="http://schemas.microsoft.com/office/drawing/2014/main" xmlns="" id="{00000000-0008-0000-0700-0000AA010000}"/>
            </a:ext>
          </a:extLst>
        </xdr:cNvPr>
        <xdr:cNvSpPr/>
      </xdr:nvSpPr>
      <xdr:spPr>
        <a:xfrm>
          <a:off x="7810500" y="1353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86791</xdr:rowOff>
    </xdr:from>
    <xdr:ext cx="469744"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7626428" y="13631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166771</xdr:rowOff>
    </xdr:from>
    <xdr:to>
      <xdr:col>36</xdr:col>
      <xdr:colOff>165100</xdr:colOff>
      <xdr:row>79</xdr:row>
      <xdr:rowOff>96921</xdr:rowOff>
    </xdr:to>
    <xdr:sp macro="" textlink="">
      <xdr:nvSpPr>
        <xdr:cNvPr id="428" name="楕円 427">
          <a:extLst>
            <a:ext uri="{FF2B5EF4-FFF2-40B4-BE49-F238E27FC236}">
              <a16:creationId xmlns:a16="http://schemas.microsoft.com/office/drawing/2014/main" xmlns="" id="{00000000-0008-0000-0700-0000AC010000}"/>
            </a:ext>
          </a:extLst>
        </xdr:cNvPr>
        <xdr:cNvSpPr/>
      </xdr:nvSpPr>
      <xdr:spPr>
        <a:xfrm>
          <a:off x="6921500" y="135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88048</xdr:rowOff>
    </xdr:from>
    <xdr:ext cx="469744"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6737428" y="1363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xmlns=""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112077</xdr:rowOff>
    </xdr:from>
    <xdr:to>
      <xdr:col>54</xdr:col>
      <xdr:colOff>189865</xdr:colOff>
      <xdr:row>98</xdr:row>
      <xdr:rowOff>52953</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flipV="1">
          <a:off x="10475595" y="15542577"/>
          <a:ext cx="1270" cy="13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56780</xdr:rowOff>
    </xdr:from>
    <xdr:ext cx="534377" cy="259045"/>
    <xdr:sp macro="" textlink="">
      <xdr:nvSpPr>
        <xdr:cNvPr id="454" name="土木費最小値テキスト">
          <a:extLst>
            <a:ext uri="{FF2B5EF4-FFF2-40B4-BE49-F238E27FC236}">
              <a16:creationId xmlns:a16="http://schemas.microsoft.com/office/drawing/2014/main" xmlns="" id="{00000000-0008-0000-0700-0000C6010000}"/>
            </a:ext>
          </a:extLst>
        </xdr:cNvPr>
        <xdr:cNvSpPr txBox="1"/>
      </xdr:nvSpPr>
      <xdr:spPr>
        <a:xfrm>
          <a:off x="10528300" y="168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52953</xdr:rowOff>
    </xdr:from>
    <xdr:to>
      <xdr:col>55</xdr:col>
      <xdr:colOff>88900</xdr:colOff>
      <xdr:row>98</xdr:row>
      <xdr:rowOff>52953</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10388600" y="168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58754</xdr:rowOff>
    </xdr:from>
    <xdr:ext cx="599010" cy="259045"/>
    <xdr:sp macro="" textlink="">
      <xdr:nvSpPr>
        <xdr:cNvPr id="456" name="土木費最大値テキスト">
          <a:extLst>
            <a:ext uri="{FF2B5EF4-FFF2-40B4-BE49-F238E27FC236}">
              <a16:creationId xmlns:a16="http://schemas.microsoft.com/office/drawing/2014/main" xmlns="" id="{00000000-0008-0000-0700-0000C8010000}"/>
            </a:ext>
          </a:extLst>
        </xdr:cNvPr>
        <xdr:cNvSpPr txBox="1"/>
      </xdr:nvSpPr>
      <xdr:spPr>
        <a:xfrm>
          <a:off x="10528300" y="1531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193,625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112077</xdr:rowOff>
    </xdr:from>
    <xdr:to>
      <xdr:col>55</xdr:col>
      <xdr:colOff>88900</xdr:colOff>
      <xdr:row>90</xdr:row>
      <xdr:rowOff>112077</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10388600" y="1554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49236</xdr:rowOff>
    </xdr:from>
    <xdr:to>
      <xdr:col>55</xdr:col>
      <xdr:colOff>0</xdr:colOff>
      <xdr:row>98</xdr:row>
      <xdr:rowOff>52953</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9639300" y="16851336"/>
          <a:ext cx="838200" cy="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122437</xdr:rowOff>
    </xdr:from>
    <xdr:ext cx="534377" cy="259045"/>
    <xdr:sp macro="" textlink="">
      <xdr:nvSpPr>
        <xdr:cNvPr id="459" name="土木費平均値テキスト">
          <a:extLst>
            <a:ext uri="{FF2B5EF4-FFF2-40B4-BE49-F238E27FC236}">
              <a16:creationId xmlns:a16="http://schemas.microsoft.com/office/drawing/2014/main" xmlns="" id="{00000000-0008-0000-0700-0000CB010000}"/>
            </a:ext>
          </a:extLst>
        </xdr:cNvPr>
        <xdr:cNvSpPr txBox="1"/>
      </xdr:nvSpPr>
      <xdr:spPr>
        <a:xfrm>
          <a:off x="10528300" y="16410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99560</xdr:rowOff>
    </xdr:from>
    <xdr:to>
      <xdr:col>55</xdr:col>
      <xdr:colOff>50800</xdr:colOff>
      <xdr:row>97</xdr:row>
      <xdr:rowOff>29710</xdr:rowOff>
    </xdr:to>
    <xdr:sp macro="" textlink="">
      <xdr:nvSpPr>
        <xdr:cNvPr id="460" name="フローチャート: 判断 459">
          <a:extLst>
            <a:ext uri="{FF2B5EF4-FFF2-40B4-BE49-F238E27FC236}">
              <a16:creationId xmlns:a16="http://schemas.microsoft.com/office/drawing/2014/main" xmlns="" id="{00000000-0008-0000-0700-0000CC010000}"/>
            </a:ext>
          </a:extLst>
        </xdr:cNvPr>
        <xdr:cNvSpPr/>
      </xdr:nvSpPr>
      <xdr:spPr>
        <a:xfrm>
          <a:off x="10426700" y="1655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31093</xdr:rowOff>
    </xdr:from>
    <xdr:to>
      <xdr:col>50</xdr:col>
      <xdr:colOff>114300</xdr:colOff>
      <xdr:row>98</xdr:row>
      <xdr:rowOff>49236</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8750300" y="16833193"/>
          <a:ext cx="889000" cy="1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53467</xdr:rowOff>
    </xdr:from>
    <xdr:to>
      <xdr:col>50</xdr:col>
      <xdr:colOff>165100</xdr:colOff>
      <xdr:row>96</xdr:row>
      <xdr:rowOff>155067</xdr:rowOff>
    </xdr:to>
    <xdr:sp macro="" textlink="">
      <xdr:nvSpPr>
        <xdr:cNvPr id="462" name="フローチャート: 判断 461">
          <a:extLst>
            <a:ext uri="{FF2B5EF4-FFF2-40B4-BE49-F238E27FC236}">
              <a16:creationId xmlns:a16="http://schemas.microsoft.com/office/drawing/2014/main" xmlns="" id="{00000000-0008-0000-0700-0000CE010000}"/>
            </a:ext>
          </a:extLst>
        </xdr:cNvPr>
        <xdr:cNvSpPr/>
      </xdr:nvSpPr>
      <xdr:spPr>
        <a:xfrm>
          <a:off x="9588500" y="1651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144</xdr:rowOff>
    </xdr:from>
    <xdr:ext cx="534377" cy="259045"/>
    <xdr:sp macro="" textlink="">
      <xdr:nvSpPr>
        <xdr:cNvPr id="463" name="テキスト ボックス 462">
          <a:extLst>
            <a:ext uri="{FF2B5EF4-FFF2-40B4-BE49-F238E27FC236}">
              <a16:creationId xmlns:a16="http://schemas.microsoft.com/office/drawing/2014/main" xmlns="" id="{00000000-0008-0000-0700-0000CF010000}"/>
            </a:ext>
          </a:extLst>
        </xdr:cNvPr>
        <xdr:cNvSpPr txBox="1"/>
      </xdr:nvSpPr>
      <xdr:spPr>
        <a:xfrm>
          <a:off x="9372111" y="1628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62860</xdr:rowOff>
    </xdr:from>
    <xdr:to>
      <xdr:col>45</xdr:col>
      <xdr:colOff>177800</xdr:colOff>
      <xdr:row>98</xdr:row>
      <xdr:rowOff>31093</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7861300" y="16693510"/>
          <a:ext cx="889000" cy="13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93571</xdr:rowOff>
    </xdr:from>
    <xdr:to>
      <xdr:col>46</xdr:col>
      <xdr:colOff>38100</xdr:colOff>
      <xdr:row>97</xdr:row>
      <xdr:rowOff>23721</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8699500" y="1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40248</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8483111" y="1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62860</xdr:rowOff>
    </xdr:from>
    <xdr:to>
      <xdr:col>41</xdr:col>
      <xdr:colOff>50800</xdr:colOff>
      <xdr:row>97</xdr:row>
      <xdr:rowOff>65207</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flipV="1">
          <a:off x="6972300" y="16693510"/>
          <a:ext cx="889000" cy="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85897</xdr:rowOff>
    </xdr:from>
    <xdr:to>
      <xdr:col>41</xdr:col>
      <xdr:colOff>101600</xdr:colOff>
      <xdr:row>97</xdr:row>
      <xdr:rowOff>16047</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78105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32574</xdr:rowOff>
    </xdr:from>
    <xdr:ext cx="534377"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7594111" y="1632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82415</xdr:rowOff>
    </xdr:from>
    <xdr:to>
      <xdr:col>36</xdr:col>
      <xdr:colOff>165100</xdr:colOff>
      <xdr:row>97</xdr:row>
      <xdr:rowOff>12565</xdr:rowOff>
    </xdr:to>
    <xdr:sp macro="" textlink="">
      <xdr:nvSpPr>
        <xdr:cNvPr id="470" name="フローチャート: 判断 469">
          <a:extLst>
            <a:ext uri="{FF2B5EF4-FFF2-40B4-BE49-F238E27FC236}">
              <a16:creationId xmlns:a16="http://schemas.microsoft.com/office/drawing/2014/main" xmlns="" id="{00000000-0008-0000-0700-0000D6010000}"/>
            </a:ext>
          </a:extLst>
        </xdr:cNvPr>
        <xdr:cNvSpPr/>
      </xdr:nvSpPr>
      <xdr:spPr>
        <a:xfrm>
          <a:off x="6921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29092</xdr:rowOff>
    </xdr:from>
    <xdr:ext cx="534377"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6705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2153</xdr:rowOff>
    </xdr:from>
    <xdr:to>
      <xdr:col>55</xdr:col>
      <xdr:colOff>50800</xdr:colOff>
      <xdr:row>98</xdr:row>
      <xdr:rowOff>103753</xdr:rowOff>
    </xdr:to>
    <xdr:sp macro="" textlink="">
      <xdr:nvSpPr>
        <xdr:cNvPr id="477" name="楕円 476">
          <a:extLst>
            <a:ext uri="{FF2B5EF4-FFF2-40B4-BE49-F238E27FC236}">
              <a16:creationId xmlns:a16="http://schemas.microsoft.com/office/drawing/2014/main" xmlns="" id="{00000000-0008-0000-0700-0000DD010000}"/>
            </a:ext>
          </a:extLst>
        </xdr:cNvPr>
        <xdr:cNvSpPr/>
      </xdr:nvSpPr>
      <xdr:spPr>
        <a:xfrm>
          <a:off x="10426700" y="1680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88530</xdr:rowOff>
    </xdr:from>
    <xdr:ext cx="534377" cy="259045"/>
    <xdr:sp macro="" textlink="">
      <xdr:nvSpPr>
        <xdr:cNvPr id="478" name="土木費該当値テキスト">
          <a:extLst>
            <a:ext uri="{FF2B5EF4-FFF2-40B4-BE49-F238E27FC236}">
              <a16:creationId xmlns:a16="http://schemas.microsoft.com/office/drawing/2014/main" xmlns="" id="{00000000-0008-0000-0700-0000DE010000}"/>
            </a:ext>
          </a:extLst>
        </xdr:cNvPr>
        <xdr:cNvSpPr txBox="1"/>
      </xdr:nvSpPr>
      <xdr:spPr>
        <a:xfrm>
          <a:off x="10528300" y="1671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169886</xdr:rowOff>
    </xdr:from>
    <xdr:to>
      <xdr:col>50</xdr:col>
      <xdr:colOff>165100</xdr:colOff>
      <xdr:row>98</xdr:row>
      <xdr:rowOff>100036</xdr:rowOff>
    </xdr:to>
    <xdr:sp macro="" textlink="">
      <xdr:nvSpPr>
        <xdr:cNvPr id="479" name="楕円 478">
          <a:extLst>
            <a:ext uri="{FF2B5EF4-FFF2-40B4-BE49-F238E27FC236}">
              <a16:creationId xmlns:a16="http://schemas.microsoft.com/office/drawing/2014/main" xmlns="" id="{00000000-0008-0000-0700-0000DF010000}"/>
            </a:ext>
          </a:extLst>
        </xdr:cNvPr>
        <xdr:cNvSpPr/>
      </xdr:nvSpPr>
      <xdr:spPr>
        <a:xfrm>
          <a:off x="9588500" y="1680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91163</xdr:rowOff>
    </xdr:from>
    <xdr:ext cx="534377"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9372111" y="1689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151743</xdr:rowOff>
    </xdr:from>
    <xdr:to>
      <xdr:col>46</xdr:col>
      <xdr:colOff>38100</xdr:colOff>
      <xdr:row>98</xdr:row>
      <xdr:rowOff>81893</xdr:rowOff>
    </xdr:to>
    <xdr:sp macro="" textlink="">
      <xdr:nvSpPr>
        <xdr:cNvPr id="481" name="楕円 480">
          <a:extLst>
            <a:ext uri="{FF2B5EF4-FFF2-40B4-BE49-F238E27FC236}">
              <a16:creationId xmlns:a16="http://schemas.microsoft.com/office/drawing/2014/main" xmlns="" id="{00000000-0008-0000-0700-0000E1010000}"/>
            </a:ext>
          </a:extLst>
        </xdr:cNvPr>
        <xdr:cNvSpPr/>
      </xdr:nvSpPr>
      <xdr:spPr>
        <a:xfrm>
          <a:off x="8699500" y="1678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73020</xdr:rowOff>
    </xdr:from>
    <xdr:ext cx="534377"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8483111" y="1687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12060</xdr:rowOff>
    </xdr:from>
    <xdr:to>
      <xdr:col>41</xdr:col>
      <xdr:colOff>101600</xdr:colOff>
      <xdr:row>97</xdr:row>
      <xdr:rowOff>113660</xdr:rowOff>
    </xdr:to>
    <xdr:sp macro="" textlink="">
      <xdr:nvSpPr>
        <xdr:cNvPr id="483" name="楕円 482">
          <a:extLst>
            <a:ext uri="{FF2B5EF4-FFF2-40B4-BE49-F238E27FC236}">
              <a16:creationId xmlns:a16="http://schemas.microsoft.com/office/drawing/2014/main" xmlns="" id="{00000000-0008-0000-0700-0000E3010000}"/>
            </a:ext>
          </a:extLst>
        </xdr:cNvPr>
        <xdr:cNvSpPr/>
      </xdr:nvSpPr>
      <xdr:spPr>
        <a:xfrm>
          <a:off x="7810500" y="166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104787</xdr:rowOff>
    </xdr:from>
    <xdr:ext cx="534377"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7594111" y="1673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14407</xdr:rowOff>
    </xdr:from>
    <xdr:to>
      <xdr:col>36</xdr:col>
      <xdr:colOff>165100</xdr:colOff>
      <xdr:row>97</xdr:row>
      <xdr:rowOff>116007</xdr:rowOff>
    </xdr:to>
    <xdr:sp macro="" textlink="">
      <xdr:nvSpPr>
        <xdr:cNvPr id="485" name="楕円 484">
          <a:extLst>
            <a:ext uri="{FF2B5EF4-FFF2-40B4-BE49-F238E27FC236}">
              <a16:creationId xmlns:a16="http://schemas.microsoft.com/office/drawing/2014/main" xmlns="" id="{00000000-0008-0000-0700-0000E5010000}"/>
            </a:ext>
          </a:extLst>
        </xdr:cNvPr>
        <xdr:cNvSpPr/>
      </xdr:nvSpPr>
      <xdr:spPr>
        <a:xfrm>
          <a:off x="6921500" y="1664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107134</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6705111" y="1673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xmlns=""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132026</xdr:rowOff>
    </xdr:from>
    <xdr:to>
      <xdr:col>85</xdr:col>
      <xdr:colOff>126364</xdr:colOff>
      <xdr:row>39</xdr:row>
      <xdr:rowOff>38005</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flipV="1">
          <a:off x="16317595" y="5104076"/>
          <a:ext cx="1269" cy="1620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41832</xdr:rowOff>
    </xdr:from>
    <xdr:ext cx="534377" cy="259045"/>
    <xdr:sp macro="" textlink="">
      <xdr:nvSpPr>
        <xdr:cNvPr id="514" name="消防費最小値テキスト">
          <a:extLst>
            <a:ext uri="{FF2B5EF4-FFF2-40B4-BE49-F238E27FC236}">
              <a16:creationId xmlns:a16="http://schemas.microsoft.com/office/drawing/2014/main" xmlns="" id="{00000000-0008-0000-0700-000002020000}"/>
            </a:ext>
          </a:extLst>
        </xdr:cNvPr>
        <xdr:cNvSpPr txBox="1"/>
      </xdr:nvSpPr>
      <xdr:spPr>
        <a:xfrm>
          <a:off x="16370300" y="67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38005</xdr:rowOff>
    </xdr:from>
    <xdr:to>
      <xdr:col>86</xdr:col>
      <xdr:colOff>25400</xdr:colOff>
      <xdr:row>39</xdr:row>
      <xdr:rowOff>38005</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6230600" y="672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78703</xdr:rowOff>
    </xdr:from>
    <xdr:ext cx="534377" cy="259045"/>
    <xdr:sp macro="" textlink="">
      <xdr:nvSpPr>
        <xdr:cNvPr id="516" name="消防費最大値テキスト">
          <a:extLst>
            <a:ext uri="{FF2B5EF4-FFF2-40B4-BE49-F238E27FC236}">
              <a16:creationId xmlns:a16="http://schemas.microsoft.com/office/drawing/2014/main" xmlns="" id="{00000000-0008-0000-0700-000004020000}"/>
            </a:ext>
          </a:extLst>
        </xdr:cNvPr>
        <xdr:cNvSpPr txBox="1"/>
      </xdr:nvSpPr>
      <xdr:spPr>
        <a:xfrm>
          <a:off x="16370300" y="48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132026</xdr:rowOff>
    </xdr:from>
    <xdr:to>
      <xdr:col>86</xdr:col>
      <xdr:colOff>25400</xdr:colOff>
      <xdr:row>29</xdr:row>
      <xdr:rowOff>132026</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6230600" y="510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18869</xdr:rowOff>
    </xdr:from>
    <xdr:to>
      <xdr:col>85</xdr:col>
      <xdr:colOff>127000</xdr:colOff>
      <xdr:row>38</xdr:row>
      <xdr:rowOff>34707</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5481300" y="6533969"/>
          <a:ext cx="838200" cy="1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159195</xdr:rowOff>
    </xdr:from>
    <xdr:ext cx="534377" cy="259045"/>
    <xdr:sp macro="" textlink="">
      <xdr:nvSpPr>
        <xdr:cNvPr id="519" name="消防費平均値テキスト">
          <a:extLst>
            <a:ext uri="{FF2B5EF4-FFF2-40B4-BE49-F238E27FC236}">
              <a16:creationId xmlns:a16="http://schemas.microsoft.com/office/drawing/2014/main" xmlns="" id="{00000000-0008-0000-0700-000007020000}"/>
            </a:ext>
          </a:extLst>
        </xdr:cNvPr>
        <xdr:cNvSpPr txBox="1"/>
      </xdr:nvSpPr>
      <xdr:spPr>
        <a:xfrm>
          <a:off x="16370300" y="6159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136318</xdr:rowOff>
    </xdr:from>
    <xdr:to>
      <xdr:col>85</xdr:col>
      <xdr:colOff>177800</xdr:colOff>
      <xdr:row>37</xdr:row>
      <xdr:rowOff>66468</xdr:rowOff>
    </xdr:to>
    <xdr:sp macro="" textlink="">
      <xdr:nvSpPr>
        <xdr:cNvPr id="520" name="フローチャート: 判断 519">
          <a:extLst>
            <a:ext uri="{FF2B5EF4-FFF2-40B4-BE49-F238E27FC236}">
              <a16:creationId xmlns:a16="http://schemas.microsoft.com/office/drawing/2014/main" xmlns="" id="{00000000-0008-0000-0700-000008020000}"/>
            </a:ext>
          </a:extLst>
        </xdr:cNvPr>
        <xdr:cNvSpPr/>
      </xdr:nvSpPr>
      <xdr:spPr>
        <a:xfrm>
          <a:off x="16268700" y="63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18869</xdr:rowOff>
    </xdr:from>
    <xdr:to>
      <xdr:col>81</xdr:col>
      <xdr:colOff>50800</xdr:colOff>
      <xdr:row>38</xdr:row>
      <xdr:rowOff>35981</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flipV="1">
          <a:off x="14592300" y="6533969"/>
          <a:ext cx="889000" cy="1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164371</xdr:rowOff>
    </xdr:from>
    <xdr:to>
      <xdr:col>81</xdr:col>
      <xdr:colOff>101600</xdr:colOff>
      <xdr:row>36</xdr:row>
      <xdr:rowOff>94521</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5430500" y="616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111048</xdr:rowOff>
    </xdr:from>
    <xdr:ext cx="534377"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5214111" y="594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150967</xdr:rowOff>
    </xdr:from>
    <xdr:to>
      <xdr:col>76</xdr:col>
      <xdr:colOff>114300</xdr:colOff>
      <xdr:row>38</xdr:row>
      <xdr:rowOff>35981</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a:off x="13703300" y="6494617"/>
          <a:ext cx="8890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75380</xdr:rowOff>
    </xdr:from>
    <xdr:to>
      <xdr:col>76</xdr:col>
      <xdr:colOff>165100</xdr:colOff>
      <xdr:row>37</xdr:row>
      <xdr:rowOff>5530</xdr:rowOff>
    </xdr:to>
    <xdr:sp macro="" textlink="">
      <xdr:nvSpPr>
        <xdr:cNvPr id="525" name="フローチャート: 判断 524">
          <a:extLst>
            <a:ext uri="{FF2B5EF4-FFF2-40B4-BE49-F238E27FC236}">
              <a16:creationId xmlns:a16="http://schemas.microsoft.com/office/drawing/2014/main" xmlns="" id="{00000000-0008-0000-0700-00000D020000}"/>
            </a:ext>
          </a:extLst>
        </xdr:cNvPr>
        <xdr:cNvSpPr/>
      </xdr:nvSpPr>
      <xdr:spPr>
        <a:xfrm>
          <a:off x="14541500" y="62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22057</xdr:rowOff>
    </xdr:from>
    <xdr:ext cx="534377"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4325111" y="602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150967</xdr:rowOff>
    </xdr:from>
    <xdr:to>
      <xdr:col>71</xdr:col>
      <xdr:colOff>177800</xdr:colOff>
      <xdr:row>38</xdr:row>
      <xdr:rowOff>57077</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flipV="1">
          <a:off x="12814300" y="6494617"/>
          <a:ext cx="889000" cy="7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82042</xdr:rowOff>
    </xdr:from>
    <xdr:to>
      <xdr:col>72</xdr:col>
      <xdr:colOff>38100</xdr:colOff>
      <xdr:row>37</xdr:row>
      <xdr:rowOff>12192</xdr:rowOff>
    </xdr:to>
    <xdr:sp macro="" textlink="">
      <xdr:nvSpPr>
        <xdr:cNvPr id="528" name="フローチャート: 判断 527">
          <a:extLst>
            <a:ext uri="{FF2B5EF4-FFF2-40B4-BE49-F238E27FC236}">
              <a16:creationId xmlns:a16="http://schemas.microsoft.com/office/drawing/2014/main" xmlns="" id="{00000000-0008-0000-0700-000010020000}"/>
            </a:ext>
          </a:extLst>
        </xdr:cNvPr>
        <xdr:cNvSpPr/>
      </xdr:nvSpPr>
      <xdr:spPr>
        <a:xfrm>
          <a:off x="13652500" y="625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28719</xdr:rowOff>
    </xdr:from>
    <xdr:ext cx="534377"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3436111" y="602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109148</xdr:rowOff>
    </xdr:from>
    <xdr:to>
      <xdr:col>67</xdr:col>
      <xdr:colOff>101600</xdr:colOff>
      <xdr:row>37</xdr:row>
      <xdr:rowOff>39298</xdr:rowOff>
    </xdr:to>
    <xdr:sp macro="" textlink="">
      <xdr:nvSpPr>
        <xdr:cNvPr id="530" name="フローチャート: 判断 529">
          <a:extLst>
            <a:ext uri="{FF2B5EF4-FFF2-40B4-BE49-F238E27FC236}">
              <a16:creationId xmlns:a16="http://schemas.microsoft.com/office/drawing/2014/main" xmlns="" id="{00000000-0008-0000-0700-000012020000}"/>
            </a:ext>
          </a:extLst>
        </xdr:cNvPr>
        <xdr:cNvSpPr/>
      </xdr:nvSpPr>
      <xdr:spPr>
        <a:xfrm>
          <a:off x="12763500" y="628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55825</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2547111" y="605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155357</xdr:rowOff>
    </xdr:from>
    <xdr:to>
      <xdr:col>85</xdr:col>
      <xdr:colOff>177800</xdr:colOff>
      <xdr:row>38</xdr:row>
      <xdr:rowOff>85507</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6268700" y="649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133784</xdr:rowOff>
    </xdr:from>
    <xdr:ext cx="534377" cy="259045"/>
    <xdr:sp macro="" textlink="">
      <xdr:nvSpPr>
        <xdr:cNvPr id="538" name="消防費該当値テキスト">
          <a:extLst>
            <a:ext uri="{FF2B5EF4-FFF2-40B4-BE49-F238E27FC236}">
              <a16:creationId xmlns:a16="http://schemas.microsoft.com/office/drawing/2014/main" xmlns="" id="{00000000-0008-0000-0700-00001A020000}"/>
            </a:ext>
          </a:extLst>
        </xdr:cNvPr>
        <xdr:cNvSpPr txBox="1"/>
      </xdr:nvSpPr>
      <xdr:spPr>
        <a:xfrm>
          <a:off x="16370300" y="647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139519</xdr:rowOff>
    </xdr:from>
    <xdr:to>
      <xdr:col>81</xdr:col>
      <xdr:colOff>101600</xdr:colOff>
      <xdr:row>38</xdr:row>
      <xdr:rowOff>69669</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5430500" y="648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60796</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5214111" y="657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156631</xdr:rowOff>
    </xdr:from>
    <xdr:to>
      <xdr:col>76</xdr:col>
      <xdr:colOff>165100</xdr:colOff>
      <xdr:row>38</xdr:row>
      <xdr:rowOff>86781</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4541500" y="650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77908</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4325111" y="659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100167</xdr:rowOff>
    </xdr:from>
    <xdr:to>
      <xdr:col>72</xdr:col>
      <xdr:colOff>38100</xdr:colOff>
      <xdr:row>38</xdr:row>
      <xdr:rowOff>30317</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3652500" y="644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21444</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3436111" y="653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6277</xdr:rowOff>
    </xdr:from>
    <xdr:to>
      <xdr:col>67</xdr:col>
      <xdr:colOff>101600</xdr:colOff>
      <xdr:row>38</xdr:row>
      <xdr:rowOff>107877</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2763500" y="652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99004</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2547111" y="661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xmlns=""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16101</xdr:rowOff>
    </xdr:from>
    <xdr:to>
      <xdr:col>85</xdr:col>
      <xdr:colOff>126364</xdr:colOff>
      <xdr:row>58</xdr:row>
      <xdr:rowOff>16558</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flipV="1">
          <a:off x="16317595" y="8588601"/>
          <a:ext cx="1269" cy="1372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20385</xdr:rowOff>
    </xdr:from>
    <xdr:ext cx="534377" cy="259045"/>
    <xdr:sp macro="" textlink="">
      <xdr:nvSpPr>
        <xdr:cNvPr id="569" name="教育費最小値テキスト">
          <a:extLst>
            <a:ext uri="{FF2B5EF4-FFF2-40B4-BE49-F238E27FC236}">
              <a16:creationId xmlns:a16="http://schemas.microsoft.com/office/drawing/2014/main" xmlns="" id="{00000000-0008-0000-0700-000039020000}"/>
            </a:ext>
          </a:extLst>
        </xdr:cNvPr>
        <xdr:cNvSpPr txBox="1"/>
      </xdr:nvSpPr>
      <xdr:spPr>
        <a:xfrm>
          <a:off x="16370300" y="996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16558</xdr:rowOff>
    </xdr:from>
    <xdr:to>
      <xdr:col>86</xdr:col>
      <xdr:colOff>25400</xdr:colOff>
      <xdr:row>58</xdr:row>
      <xdr:rowOff>16558</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6230600" y="9960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134228</xdr:rowOff>
    </xdr:from>
    <xdr:ext cx="599010" cy="259045"/>
    <xdr:sp macro="" textlink="">
      <xdr:nvSpPr>
        <xdr:cNvPr id="571" name="教育費最大値テキスト">
          <a:extLst>
            <a:ext uri="{FF2B5EF4-FFF2-40B4-BE49-F238E27FC236}">
              <a16:creationId xmlns:a16="http://schemas.microsoft.com/office/drawing/2014/main" xmlns="" id="{00000000-0008-0000-0700-00003B020000}"/>
            </a:ext>
          </a:extLst>
        </xdr:cNvPr>
        <xdr:cNvSpPr txBox="1"/>
      </xdr:nvSpPr>
      <xdr:spPr>
        <a:xfrm>
          <a:off x="16370300" y="836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16101</xdr:rowOff>
    </xdr:from>
    <xdr:to>
      <xdr:col>86</xdr:col>
      <xdr:colOff>25400</xdr:colOff>
      <xdr:row>50</xdr:row>
      <xdr:rowOff>16101</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6230600" y="858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124073</xdr:rowOff>
    </xdr:from>
    <xdr:to>
      <xdr:col>85</xdr:col>
      <xdr:colOff>127000</xdr:colOff>
      <xdr:row>58</xdr:row>
      <xdr:rowOff>3290</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5481300" y="9896723"/>
          <a:ext cx="838200" cy="5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168648</xdr:rowOff>
    </xdr:from>
    <xdr:ext cx="534377" cy="259045"/>
    <xdr:sp macro="" textlink="">
      <xdr:nvSpPr>
        <xdr:cNvPr id="574" name="教育費平均値テキスト">
          <a:extLst>
            <a:ext uri="{FF2B5EF4-FFF2-40B4-BE49-F238E27FC236}">
              <a16:creationId xmlns:a16="http://schemas.microsoft.com/office/drawing/2014/main" xmlns="" id="{00000000-0008-0000-0700-00003E020000}"/>
            </a:ext>
          </a:extLst>
        </xdr:cNvPr>
        <xdr:cNvSpPr txBox="1"/>
      </xdr:nvSpPr>
      <xdr:spPr>
        <a:xfrm>
          <a:off x="16370300" y="9598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145771</xdr:rowOff>
    </xdr:from>
    <xdr:to>
      <xdr:col>85</xdr:col>
      <xdr:colOff>177800</xdr:colOff>
      <xdr:row>57</xdr:row>
      <xdr:rowOff>75921</xdr:rowOff>
    </xdr:to>
    <xdr:sp macro="" textlink="">
      <xdr:nvSpPr>
        <xdr:cNvPr id="575" name="フローチャート: 判断 574">
          <a:extLst>
            <a:ext uri="{FF2B5EF4-FFF2-40B4-BE49-F238E27FC236}">
              <a16:creationId xmlns:a16="http://schemas.microsoft.com/office/drawing/2014/main" xmlns="" id="{00000000-0008-0000-0700-00003F020000}"/>
            </a:ext>
          </a:extLst>
        </xdr:cNvPr>
        <xdr:cNvSpPr/>
      </xdr:nvSpPr>
      <xdr:spPr>
        <a:xfrm>
          <a:off x="162687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124073</xdr:rowOff>
    </xdr:from>
    <xdr:to>
      <xdr:col>81</xdr:col>
      <xdr:colOff>50800</xdr:colOff>
      <xdr:row>57</xdr:row>
      <xdr:rowOff>140971</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flipV="1">
          <a:off x="14592300" y="9896723"/>
          <a:ext cx="889000" cy="1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108024</xdr:rowOff>
    </xdr:from>
    <xdr:to>
      <xdr:col>81</xdr:col>
      <xdr:colOff>101600</xdr:colOff>
      <xdr:row>57</xdr:row>
      <xdr:rowOff>38174</xdr:rowOff>
    </xdr:to>
    <xdr:sp macro="" textlink="">
      <xdr:nvSpPr>
        <xdr:cNvPr id="577" name="フローチャート: 判断 576">
          <a:extLst>
            <a:ext uri="{FF2B5EF4-FFF2-40B4-BE49-F238E27FC236}">
              <a16:creationId xmlns:a16="http://schemas.microsoft.com/office/drawing/2014/main" xmlns="" id="{00000000-0008-0000-0700-000041020000}"/>
            </a:ext>
          </a:extLst>
        </xdr:cNvPr>
        <xdr:cNvSpPr/>
      </xdr:nvSpPr>
      <xdr:spPr>
        <a:xfrm>
          <a:off x="15430500" y="970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54701</xdr:rowOff>
    </xdr:from>
    <xdr:ext cx="534377"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5214111" y="948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140971</xdr:rowOff>
    </xdr:from>
    <xdr:to>
      <xdr:col>76</xdr:col>
      <xdr:colOff>114300</xdr:colOff>
      <xdr:row>58</xdr:row>
      <xdr:rowOff>6559</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flipV="1">
          <a:off x="13703300" y="9913621"/>
          <a:ext cx="889000" cy="3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127117</xdr:rowOff>
    </xdr:from>
    <xdr:to>
      <xdr:col>76</xdr:col>
      <xdr:colOff>165100</xdr:colOff>
      <xdr:row>57</xdr:row>
      <xdr:rowOff>57267</xdr:rowOff>
    </xdr:to>
    <xdr:sp macro="" textlink="">
      <xdr:nvSpPr>
        <xdr:cNvPr id="580" name="フローチャート: 判断 579">
          <a:extLst>
            <a:ext uri="{FF2B5EF4-FFF2-40B4-BE49-F238E27FC236}">
              <a16:creationId xmlns:a16="http://schemas.microsoft.com/office/drawing/2014/main" xmlns="" id="{00000000-0008-0000-0700-000044020000}"/>
            </a:ext>
          </a:extLst>
        </xdr:cNvPr>
        <xdr:cNvSpPr/>
      </xdr:nvSpPr>
      <xdr:spPr>
        <a:xfrm>
          <a:off x="14541500" y="972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73794</xdr:rowOff>
    </xdr:from>
    <xdr:ext cx="534377"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4325111" y="950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150764</xdr:rowOff>
    </xdr:from>
    <xdr:to>
      <xdr:col>71</xdr:col>
      <xdr:colOff>177800</xdr:colOff>
      <xdr:row>58</xdr:row>
      <xdr:rowOff>6559</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a:off x="12814300" y="9923414"/>
          <a:ext cx="889000" cy="2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158170</xdr:rowOff>
    </xdr:from>
    <xdr:to>
      <xdr:col>72</xdr:col>
      <xdr:colOff>38100</xdr:colOff>
      <xdr:row>57</xdr:row>
      <xdr:rowOff>88320</xdr:rowOff>
    </xdr:to>
    <xdr:sp macro="" textlink="">
      <xdr:nvSpPr>
        <xdr:cNvPr id="583" name="フローチャート: 判断 582">
          <a:extLst>
            <a:ext uri="{FF2B5EF4-FFF2-40B4-BE49-F238E27FC236}">
              <a16:creationId xmlns:a16="http://schemas.microsoft.com/office/drawing/2014/main" xmlns="" id="{00000000-0008-0000-0700-000047020000}"/>
            </a:ext>
          </a:extLst>
        </xdr:cNvPr>
        <xdr:cNvSpPr/>
      </xdr:nvSpPr>
      <xdr:spPr>
        <a:xfrm>
          <a:off x="13652500" y="975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104847</xdr:rowOff>
    </xdr:from>
    <xdr:ext cx="534377"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3436111" y="953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155441</xdr:rowOff>
    </xdr:from>
    <xdr:to>
      <xdr:col>67</xdr:col>
      <xdr:colOff>101600</xdr:colOff>
      <xdr:row>57</xdr:row>
      <xdr:rowOff>85591</xdr:rowOff>
    </xdr:to>
    <xdr:sp macro="" textlink="">
      <xdr:nvSpPr>
        <xdr:cNvPr id="585" name="フローチャート: 判断 584">
          <a:extLst>
            <a:ext uri="{FF2B5EF4-FFF2-40B4-BE49-F238E27FC236}">
              <a16:creationId xmlns:a16="http://schemas.microsoft.com/office/drawing/2014/main" xmlns="" id="{00000000-0008-0000-0700-000049020000}"/>
            </a:ext>
          </a:extLst>
        </xdr:cNvPr>
        <xdr:cNvSpPr/>
      </xdr:nvSpPr>
      <xdr:spPr>
        <a:xfrm>
          <a:off x="12763500" y="975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102118</xdr:rowOff>
    </xdr:from>
    <xdr:ext cx="534377"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2547111" y="953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123940</xdr:rowOff>
    </xdr:from>
    <xdr:to>
      <xdr:col>85</xdr:col>
      <xdr:colOff>177800</xdr:colOff>
      <xdr:row>58</xdr:row>
      <xdr:rowOff>54090</xdr:rowOff>
    </xdr:to>
    <xdr:sp macro="" textlink="">
      <xdr:nvSpPr>
        <xdr:cNvPr id="592" name="楕円 591">
          <a:extLst>
            <a:ext uri="{FF2B5EF4-FFF2-40B4-BE49-F238E27FC236}">
              <a16:creationId xmlns:a16="http://schemas.microsoft.com/office/drawing/2014/main" xmlns="" id="{00000000-0008-0000-0700-000050020000}"/>
            </a:ext>
          </a:extLst>
        </xdr:cNvPr>
        <xdr:cNvSpPr/>
      </xdr:nvSpPr>
      <xdr:spPr>
        <a:xfrm>
          <a:off x="16268700" y="98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38867</xdr:rowOff>
    </xdr:from>
    <xdr:ext cx="534377" cy="259045"/>
    <xdr:sp macro="" textlink="">
      <xdr:nvSpPr>
        <xdr:cNvPr id="593" name="教育費該当値テキスト">
          <a:extLst>
            <a:ext uri="{FF2B5EF4-FFF2-40B4-BE49-F238E27FC236}">
              <a16:creationId xmlns:a16="http://schemas.microsoft.com/office/drawing/2014/main" xmlns="" id="{00000000-0008-0000-0700-000051020000}"/>
            </a:ext>
          </a:extLst>
        </xdr:cNvPr>
        <xdr:cNvSpPr txBox="1"/>
      </xdr:nvSpPr>
      <xdr:spPr>
        <a:xfrm>
          <a:off x="16370300" y="981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73273</xdr:rowOff>
    </xdr:from>
    <xdr:to>
      <xdr:col>81</xdr:col>
      <xdr:colOff>101600</xdr:colOff>
      <xdr:row>58</xdr:row>
      <xdr:rowOff>3423</xdr:rowOff>
    </xdr:to>
    <xdr:sp macro="" textlink="">
      <xdr:nvSpPr>
        <xdr:cNvPr id="594" name="楕円 593">
          <a:extLst>
            <a:ext uri="{FF2B5EF4-FFF2-40B4-BE49-F238E27FC236}">
              <a16:creationId xmlns:a16="http://schemas.microsoft.com/office/drawing/2014/main" xmlns="" id="{00000000-0008-0000-0700-000052020000}"/>
            </a:ext>
          </a:extLst>
        </xdr:cNvPr>
        <xdr:cNvSpPr/>
      </xdr:nvSpPr>
      <xdr:spPr>
        <a:xfrm>
          <a:off x="15430500" y="984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166000</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5214111" y="993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90171</xdr:rowOff>
    </xdr:from>
    <xdr:to>
      <xdr:col>76</xdr:col>
      <xdr:colOff>165100</xdr:colOff>
      <xdr:row>58</xdr:row>
      <xdr:rowOff>20321</xdr:rowOff>
    </xdr:to>
    <xdr:sp macro="" textlink="">
      <xdr:nvSpPr>
        <xdr:cNvPr id="596" name="楕円 595">
          <a:extLst>
            <a:ext uri="{FF2B5EF4-FFF2-40B4-BE49-F238E27FC236}">
              <a16:creationId xmlns:a16="http://schemas.microsoft.com/office/drawing/2014/main" xmlns="" id="{00000000-0008-0000-0700-000054020000}"/>
            </a:ext>
          </a:extLst>
        </xdr:cNvPr>
        <xdr:cNvSpPr/>
      </xdr:nvSpPr>
      <xdr:spPr>
        <a:xfrm>
          <a:off x="14541500" y="986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11448</xdr:rowOff>
    </xdr:from>
    <xdr:ext cx="534377"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4325111" y="995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127209</xdr:rowOff>
    </xdr:from>
    <xdr:to>
      <xdr:col>72</xdr:col>
      <xdr:colOff>38100</xdr:colOff>
      <xdr:row>58</xdr:row>
      <xdr:rowOff>57359</xdr:rowOff>
    </xdr:to>
    <xdr:sp macro="" textlink="">
      <xdr:nvSpPr>
        <xdr:cNvPr id="598" name="楕円 597">
          <a:extLst>
            <a:ext uri="{FF2B5EF4-FFF2-40B4-BE49-F238E27FC236}">
              <a16:creationId xmlns:a16="http://schemas.microsoft.com/office/drawing/2014/main" xmlns="" id="{00000000-0008-0000-0700-000056020000}"/>
            </a:ext>
          </a:extLst>
        </xdr:cNvPr>
        <xdr:cNvSpPr/>
      </xdr:nvSpPr>
      <xdr:spPr>
        <a:xfrm>
          <a:off x="13652500" y="989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48486</xdr:rowOff>
    </xdr:from>
    <xdr:ext cx="534377"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3436111" y="999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99964</xdr:rowOff>
    </xdr:from>
    <xdr:to>
      <xdr:col>67</xdr:col>
      <xdr:colOff>101600</xdr:colOff>
      <xdr:row>58</xdr:row>
      <xdr:rowOff>30114</xdr:rowOff>
    </xdr:to>
    <xdr:sp macro="" textlink="">
      <xdr:nvSpPr>
        <xdr:cNvPr id="600" name="楕円 599">
          <a:extLst>
            <a:ext uri="{FF2B5EF4-FFF2-40B4-BE49-F238E27FC236}">
              <a16:creationId xmlns:a16="http://schemas.microsoft.com/office/drawing/2014/main" xmlns="" id="{00000000-0008-0000-0700-000058020000}"/>
            </a:ext>
          </a:extLst>
        </xdr:cNvPr>
        <xdr:cNvSpPr/>
      </xdr:nvSpPr>
      <xdr:spPr>
        <a:xfrm>
          <a:off x="12763500" y="987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21241</xdr:rowOff>
    </xdr:from>
    <xdr:ext cx="534377"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2547111" y="996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xmlns=""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xmlns=""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138513</xdr:rowOff>
    </xdr:from>
    <xdr:to>
      <xdr:col>85</xdr:col>
      <xdr:colOff>126364</xdr:colOff>
      <xdr:row>79</xdr:row>
      <xdr:rowOff>98879</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flipV="1">
          <a:off x="16317595" y="12140013"/>
          <a:ext cx="1269" cy="15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a:extLst>
            <a:ext uri="{FF2B5EF4-FFF2-40B4-BE49-F238E27FC236}">
              <a16:creationId xmlns:a16="http://schemas.microsoft.com/office/drawing/2014/main" xmlns="" id="{00000000-0008-0000-0700-000074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85190</xdr:rowOff>
    </xdr:from>
    <xdr:ext cx="599010" cy="259045"/>
    <xdr:sp macro="" textlink="">
      <xdr:nvSpPr>
        <xdr:cNvPr id="630" name="災害復旧費最大値テキスト">
          <a:extLst>
            <a:ext uri="{FF2B5EF4-FFF2-40B4-BE49-F238E27FC236}">
              <a16:creationId xmlns:a16="http://schemas.microsoft.com/office/drawing/2014/main" xmlns="" id="{00000000-0008-0000-0700-000076020000}"/>
            </a:ext>
          </a:extLst>
        </xdr:cNvPr>
        <xdr:cNvSpPr txBox="1"/>
      </xdr:nvSpPr>
      <xdr:spPr>
        <a:xfrm>
          <a:off x="16370300" y="1191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138513</xdr:rowOff>
    </xdr:from>
    <xdr:to>
      <xdr:col>86</xdr:col>
      <xdr:colOff>25400</xdr:colOff>
      <xdr:row>70</xdr:row>
      <xdr:rowOff>138513</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6230600" y="1214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93718</xdr:rowOff>
    </xdr:from>
    <xdr:to>
      <xdr:col>85</xdr:col>
      <xdr:colOff>127000</xdr:colOff>
      <xdr:row>79</xdr:row>
      <xdr:rowOff>98780</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5481300" y="13638268"/>
          <a:ext cx="8382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157715</xdr:rowOff>
    </xdr:from>
    <xdr:ext cx="469744" cy="259045"/>
    <xdr:sp macro="" textlink="">
      <xdr:nvSpPr>
        <xdr:cNvPr id="633" name="災害復旧費平均値テキスト">
          <a:extLst>
            <a:ext uri="{FF2B5EF4-FFF2-40B4-BE49-F238E27FC236}">
              <a16:creationId xmlns:a16="http://schemas.microsoft.com/office/drawing/2014/main" xmlns="" id="{00000000-0008-0000-0700-000079020000}"/>
            </a:ext>
          </a:extLst>
        </xdr:cNvPr>
        <xdr:cNvSpPr txBox="1"/>
      </xdr:nvSpPr>
      <xdr:spPr>
        <a:xfrm>
          <a:off x="16370300" y="13359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134838</xdr:rowOff>
    </xdr:from>
    <xdr:to>
      <xdr:col>85</xdr:col>
      <xdr:colOff>177800</xdr:colOff>
      <xdr:row>79</xdr:row>
      <xdr:rowOff>64988</xdr:rowOff>
    </xdr:to>
    <xdr:sp macro="" textlink="">
      <xdr:nvSpPr>
        <xdr:cNvPr id="634" name="フローチャート: 判断 633">
          <a:extLst>
            <a:ext uri="{FF2B5EF4-FFF2-40B4-BE49-F238E27FC236}">
              <a16:creationId xmlns:a16="http://schemas.microsoft.com/office/drawing/2014/main" xmlns="" id="{00000000-0008-0000-0700-00007A020000}"/>
            </a:ext>
          </a:extLst>
        </xdr:cNvPr>
        <xdr:cNvSpPr/>
      </xdr:nvSpPr>
      <xdr:spPr>
        <a:xfrm>
          <a:off x="162687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67790</xdr:rowOff>
    </xdr:from>
    <xdr:to>
      <xdr:col>81</xdr:col>
      <xdr:colOff>50800</xdr:colOff>
      <xdr:row>79</xdr:row>
      <xdr:rowOff>93718</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4592300" y="13612340"/>
          <a:ext cx="889000" cy="2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119272</xdr:rowOff>
    </xdr:from>
    <xdr:to>
      <xdr:col>81</xdr:col>
      <xdr:colOff>101600</xdr:colOff>
      <xdr:row>79</xdr:row>
      <xdr:rowOff>49422</xdr:rowOff>
    </xdr:to>
    <xdr:sp macro="" textlink="">
      <xdr:nvSpPr>
        <xdr:cNvPr id="636" name="フローチャート: 判断 635">
          <a:extLst>
            <a:ext uri="{FF2B5EF4-FFF2-40B4-BE49-F238E27FC236}">
              <a16:creationId xmlns:a16="http://schemas.microsoft.com/office/drawing/2014/main" xmlns="" id="{00000000-0008-0000-0700-00007C020000}"/>
            </a:ext>
          </a:extLst>
        </xdr:cNvPr>
        <xdr:cNvSpPr/>
      </xdr:nvSpPr>
      <xdr:spPr>
        <a:xfrm>
          <a:off x="15430500" y="1349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65949</xdr:rowOff>
    </xdr:from>
    <xdr:ext cx="469744"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5246428" y="1326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67790</xdr:rowOff>
    </xdr:from>
    <xdr:to>
      <xdr:col>76</xdr:col>
      <xdr:colOff>114300</xdr:colOff>
      <xdr:row>79</xdr:row>
      <xdr:rowOff>98433</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flipV="1">
          <a:off x="13703300" y="13612340"/>
          <a:ext cx="889000" cy="3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109398</xdr:rowOff>
    </xdr:from>
    <xdr:to>
      <xdr:col>76</xdr:col>
      <xdr:colOff>165100</xdr:colOff>
      <xdr:row>79</xdr:row>
      <xdr:rowOff>39548</xdr:rowOff>
    </xdr:to>
    <xdr:sp macro="" textlink="">
      <xdr:nvSpPr>
        <xdr:cNvPr id="639" name="フローチャート: 判断 638">
          <a:extLst>
            <a:ext uri="{FF2B5EF4-FFF2-40B4-BE49-F238E27FC236}">
              <a16:creationId xmlns:a16="http://schemas.microsoft.com/office/drawing/2014/main" xmlns="" id="{00000000-0008-0000-0700-00007F020000}"/>
            </a:ext>
          </a:extLst>
        </xdr:cNvPr>
        <xdr:cNvSpPr/>
      </xdr:nvSpPr>
      <xdr:spPr>
        <a:xfrm>
          <a:off x="14541500" y="134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56075</xdr:rowOff>
    </xdr:from>
    <xdr:ext cx="534377"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4325111" y="1325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98182</xdr:rowOff>
    </xdr:from>
    <xdr:to>
      <xdr:col>71</xdr:col>
      <xdr:colOff>177800</xdr:colOff>
      <xdr:row>79</xdr:row>
      <xdr:rowOff>98433</xdr:rowOff>
    </xdr:to>
    <xdr:cxnSp macro="">
      <xdr:nvCxnSpPr>
        <xdr:cNvPr id="641" name="直線コネクタ 640">
          <a:extLst>
            <a:ext uri="{FF2B5EF4-FFF2-40B4-BE49-F238E27FC236}">
              <a16:creationId xmlns:a16="http://schemas.microsoft.com/office/drawing/2014/main" xmlns="" id="{00000000-0008-0000-0700-000081020000}"/>
            </a:ext>
          </a:extLst>
        </xdr:cNvPr>
        <xdr:cNvCxnSpPr/>
      </xdr:nvCxnSpPr>
      <xdr:spPr>
        <a:xfrm>
          <a:off x="12814300" y="13642732"/>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120360</xdr:rowOff>
    </xdr:from>
    <xdr:to>
      <xdr:col>72</xdr:col>
      <xdr:colOff>38100</xdr:colOff>
      <xdr:row>79</xdr:row>
      <xdr:rowOff>50510</xdr:rowOff>
    </xdr:to>
    <xdr:sp macro="" textlink="">
      <xdr:nvSpPr>
        <xdr:cNvPr id="642" name="フローチャート: 判断 641">
          <a:extLst>
            <a:ext uri="{FF2B5EF4-FFF2-40B4-BE49-F238E27FC236}">
              <a16:creationId xmlns:a16="http://schemas.microsoft.com/office/drawing/2014/main" xmlns="" id="{00000000-0008-0000-0700-000082020000}"/>
            </a:ext>
          </a:extLst>
        </xdr:cNvPr>
        <xdr:cNvSpPr/>
      </xdr:nvSpPr>
      <xdr:spPr>
        <a:xfrm>
          <a:off x="13652500" y="134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67037</xdr:rowOff>
    </xdr:from>
    <xdr:ext cx="469744"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3468428" y="1326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161454</xdr:rowOff>
    </xdr:from>
    <xdr:to>
      <xdr:col>67</xdr:col>
      <xdr:colOff>101600</xdr:colOff>
      <xdr:row>79</xdr:row>
      <xdr:rowOff>91604</xdr:rowOff>
    </xdr:to>
    <xdr:sp macro="" textlink="">
      <xdr:nvSpPr>
        <xdr:cNvPr id="644" name="フローチャート: 判断 643">
          <a:extLst>
            <a:ext uri="{FF2B5EF4-FFF2-40B4-BE49-F238E27FC236}">
              <a16:creationId xmlns:a16="http://schemas.microsoft.com/office/drawing/2014/main" xmlns="" id="{00000000-0008-0000-0700-000084020000}"/>
            </a:ext>
          </a:extLst>
        </xdr:cNvPr>
        <xdr:cNvSpPr/>
      </xdr:nvSpPr>
      <xdr:spPr>
        <a:xfrm>
          <a:off x="12763500" y="1353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108131</xdr:rowOff>
    </xdr:from>
    <xdr:ext cx="469744"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2579428" y="13309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47980</xdr:rowOff>
    </xdr:from>
    <xdr:to>
      <xdr:col>85</xdr:col>
      <xdr:colOff>177800</xdr:colOff>
      <xdr:row>79</xdr:row>
      <xdr:rowOff>149580</xdr:rowOff>
    </xdr:to>
    <xdr:sp macro="" textlink="">
      <xdr:nvSpPr>
        <xdr:cNvPr id="651" name="楕円 650">
          <a:extLst>
            <a:ext uri="{FF2B5EF4-FFF2-40B4-BE49-F238E27FC236}">
              <a16:creationId xmlns:a16="http://schemas.microsoft.com/office/drawing/2014/main" xmlns="" id="{00000000-0008-0000-0700-00008B020000}"/>
            </a:ext>
          </a:extLst>
        </xdr:cNvPr>
        <xdr:cNvSpPr/>
      </xdr:nvSpPr>
      <xdr:spPr>
        <a:xfrm>
          <a:off x="16268700" y="1359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134357</xdr:rowOff>
    </xdr:from>
    <xdr:ext cx="249299" cy="259045"/>
    <xdr:sp macro="" textlink="">
      <xdr:nvSpPr>
        <xdr:cNvPr id="652" name="災害復旧費該当値テキスト">
          <a:extLst>
            <a:ext uri="{FF2B5EF4-FFF2-40B4-BE49-F238E27FC236}">
              <a16:creationId xmlns:a16="http://schemas.microsoft.com/office/drawing/2014/main" xmlns="" id="{00000000-0008-0000-0700-00008C020000}"/>
            </a:ext>
          </a:extLst>
        </xdr:cNvPr>
        <xdr:cNvSpPr txBox="1"/>
      </xdr:nvSpPr>
      <xdr:spPr>
        <a:xfrm>
          <a:off x="16370300" y="135074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42918</xdr:rowOff>
    </xdr:from>
    <xdr:to>
      <xdr:col>81</xdr:col>
      <xdr:colOff>101600</xdr:colOff>
      <xdr:row>79</xdr:row>
      <xdr:rowOff>144518</xdr:rowOff>
    </xdr:to>
    <xdr:sp macro="" textlink="">
      <xdr:nvSpPr>
        <xdr:cNvPr id="653" name="楕円 652">
          <a:extLst>
            <a:ext uri="{FF2B5EF4-FFF2-40B4-BE49-F238E27FC236}">
              <a16:creationId xmlns:a16="http://schemas.microsoft.com/office/drawing/2014/main" xmlns="" id="{00000000-0008-0000-0700-00008D020000}"/>
            </a:ext>
          </a:extLst>
        </xdr:cNvPr>
        <xdr:cNvSpPr/>
      </xdr:nvSpPr>
      <xdr:spPr>
        <a:xfrm>
          <a:off x="15430500" y="1358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135645</xdr:rowOff>
    </xdr:from>
    <xdr:ext cx="378565"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5292017" y="13680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16990</xdr:rowOff>
    </xdr:from>
    <xdr:to>
      <xdr:col>76</xdr:col>
      <xdr:colOff>165100</xdr:colOff>
      <xdr:row>79</xdr:row>
      <xdr:rowOff>118590</xdr:rowOff>
    </xdr:to>
    <xdr:sp macro="" textlink="">
      <xdr:nvSpPr>
        <xdr:cNvPr id="655" name="楕円 654">
          <a:extLst>
            <a:ext uri="{FF2B5EF4-FFF2-40B4-BE49-F238E27FC236}">
              <a16:creationId xmlns:a16="http://schemas.microsoft.com/office/drawing/2014/main" xmlns="" id="{00000000-0008-0000-0700-00008F020000}"/>
            </a:ext>
          </a:extLst>
        </xdr:cNvPr>
        <xdr:cNvSpPr/>
      </xdr:nvSpPr>
      <xdr:spPr>
        <a:xfrm>
          <a:off x="14541500" y="1356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109717</xdr:rowOff>
    </xdr:from>
    <xdr:ext cx="469744"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4357428" y="1365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47633</xdr:rowOff>
    </xdr:from>
    <xdr:to>
      <xdr:col>72</xdr:col>
      <xdr:colOff>38100</xdr:colOff>
      <xdr:row>79</xdr:row>
      <xdr:rowOff>149233</xdr:rowOff>
    </xdr:to>
    <xdr:sp macro="" textlink="">
      <xdr:nvSpPr>
        <xdr:cNvPr id="657" name="楕円 656">
          <a:extLst>
            <a:ext uri="{FF2B5EF4-FFF2-40B4-BE49-F238E27FC236}">
              <a16:creationId xmlns:a16="http://schemas.microsoft.com/office/drawing/2014/main" xmlns="" id="{00000000-0008-0000-0700-000091020000}"/>
            </a:ext>
          </a:extLst>
        </xdr:cNvPr>
        <xdr:cNvSpPr/>
      </xdr:nvSpPr>
      <xdr:spPr>
        <a:xfrm>
          <a:off x="13652500" y="1359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140360</xdr:rowOff>
    </xdr:from>
    <xdr:ext cx="313932"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3546333" y="136849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47382</xdr:rowOff>
    </xdr:from>
    <xdr:to>
      <xdr:col>67</xdr:col>
      <xdr:colOff>101600</xdr:colOff>
      <xdr:row>79</xdr:row>
      <xdr:rowOff>148982</xdr:rowOff>
    </xdr:to>
    <xdr:sp macro="" textlink="">
      <xdr:nvSpPr>
        <xdr:cNvPr id="659" name="楕円 658">
          <a:extLst>
            <a:ext uri="{FF2B5EF4-FFF2-40B4-BE49-F238E27FC236}">
              <a16:creationId xmlns:a16="http://schemas.microsoft.com/office/drawing/2014/main" xmlns="" id="{00000000-0008-0000-0700-000093020000}"/>
            </a:ext>
          </a:extLst>
        </xdr:cNvPr>
        <xdr:cNvSpPr/>
      </xdr:nvSpPr>
      <xdr:spPr>
        <a:xfrm>
          <a:off x="12763500" y="1359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140109</xdr:rowOff>
    </xdr:from>
    <xdr:ext cx="313932"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2657333" y="13684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xmlns=""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124854</xdr:rowOff>
    </xdr:from>
    <xdr:to>
      <xdr:col>85</xdr:col>
      <xdr:colOff>126364</xdr:colOff>
      <xdr:row>99</xdr:row>
      <xdr:rowOff>128639</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flipV="1">
          <a:off x="16317595" y="15383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132466</xdr:rowOff>
    </xdr:from>
    <xdr:ext cx="534377" cy="259045"/>
    <xdr:sp macro="" textlink="">
      <xdr:nvSpPr>
        <xdr:cNvPr id="686" name="公債費最小値テキスト">
          <a:extLst>
            <a:ext uri="{FF2B5EF4-FFF2-40B4-BE49-F238E27FC236}">
              <a16:creationId xmlns:a16="http://schemas.microsoft.com/office/drawing/2014/main" xmlns="" id="{00000000-0008-0000-0700-0000AE020000}"/>
            </a:ext>
          </a:extLst>
        </xdr:cNvPr>
        <xdr:cNvSpPr txBox="1"/>
      </xdr:nvSpPr>
      <xdr:spPr>
        <a:xfrm>
          <a:off x="16370300" y="1710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128639</xdr:rowOff>
    </xdr:from>
    <xdr:to>
      <xdr:col>86</xdr:col>
      <xdr:colOff>25400</xdr:colOff>
      <xdr:row>99</xdr:row>
      <xdr:rowOff>128639</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6230600" y="1710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71531</xdr:rowOff>
    </xdr:from>
    <xdr:ext cx="599010" cy="259045"/>
    <xdr:sp macro="" textlink="">
      <xdr:nvSpPr>
        <xdr:cNvPr id="688" name="公債費最大値テキスト">
          <a:extLst>
            <a:ext uri="{FF2B5EF4-FFF2-40B4-BE49-F238E27FC236}">
              <a16:creationId xmlns:a16="http://schemas.microsoft.com/office/drawing/2014/main" xmlns="" id="{00000000-0008-0000-0700-0000B0020000}"/>
            </a:ext>
          </a:extLst>
        </xdr:cNvPr>
        <xdr:cNvSpPr txBox="1"/>
      </xdr:nvSpPr>
      <xdr:spPr>
        <a:xfrm>
          <a:off x="16370300" y="1515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124854</xdr:rowOff>
    </xdr:from>
    <xdr:to>
      <xdr:col>86</xdr:col>
      <xdr:colOff>25400</xdr:colOff>
      <xdr:row>89</xdr:row>
      <xdr:rowOff>124854</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6230600" y="1538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34037</xdr:rowOff>
    </xdr:from>
    <xdr:to>
      <xdr:col>85</xdr:col>
      <xdr:colOff>127000</xdr:colOff>
      <xdr:row>99</xdr:row>
      <xdr:rowOff>57722</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flipV="1">
          <a:off x="15481300" y="17007587"/>
          <a:ext cx="838200" cy="2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1364</xdr:rowOff>
    </xdr:from>
    <xdr:ext cx="534377" cy="259045"/>
    <xdr:sp macro="" textlink="">
      <xdr:nvSpPr>
        <xdr:cNvPr id="691" name="公債費平均値テキスト">
          <a:extLst>
            <a:ext uri="{FF2B5EF4-FFF2-40B4-BE49-F238E27FC236}">
              <a16:creationId xmlns:a16="http://schemas.microsoft.com/office/drawing/2014/main" xmlns="" id="{00000000-0008-0000-0700-0000B3020000}"/>
            </a:ext>
          </a:extLst>
        </xdr:cNvPr>
        <xdr:cNvSpPr txBox="1"/>
      </xdr:nvSpPr>
      <xdr:spPr>
        <a:xfrm>
          <a:off x="16370300" y="16460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149937</xdr:rowOff>
    </xdr:from>
    <xdr:to>
      <xdr:col>85</xdr:col>
      <xdr:colOff>177800</xdr:colOff>
      <xdr:row>97</xdr:row>
      <xdr:rowOff>80087</xdr:rowOff>
    </xdr:to>
    <xdr:sp macro="" textlink="">
      <xdr:nvSpPr>
        <xdr:cNvPr id="692" name="フローチャート: 判断 691">
          <a:extLst>
            <a:ext uri="{FF2B5EF4-FFF2-40B4-BE49-F238E27FC236}">
              <a16:creationId xmlns:a16="http://schemas.microsoft.com/office/drawing/2014/main" xmlns="" id="{00000000-0008-0000-0700-0000B4020000}"/>
            </a:ext>
          </a:extLst>
        </xdr:cNvPr>
        <xdr:cNvSpPr/>
      </xdr:nvSpPr>
      <xdr:spPr>
        <a:xfrm>
          <a:off x="16268700" y="1660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57722</xdr:rowOff>
    </xdr:from>
    <xdr:to>
      <xdr:col>81</xdr:col>
      <xdr:colOff>50800</xdr:colOff>
      <xdr:row>99</xdr:row>
      <xdr:rowOff>79781</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flipV="1">
          <a:off x="14592300" y="17031272"/>
          <a:ext cx="889000" cy="2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164872</xdr:rowOff>
    </xdr:from>
    <xdr:to>
      <xdr:col>81</xdr:col>
      <xdr:colOff>101600</xdr:colOff>
      <xdr:row>96</xdr:row>
      <xdr:rowOff>95022</xdr:rowOff>
    </xdr:to>
    <xdr:sp macro="" textlink="">
      <xdr:nvSpPr>
        <xdr:cNvPr id="694" name="フローチャート: 判断 693">
          <a:extLst>
            <a:ext uri="{FF2B5EF4-FFF2-40B4-BE49-F238E27FC236}">
              <a16:creationId xmlns:a16="http://schemas.microsoft.com/office/drawing/2014/main" xmlns="" id="{00000000-0008-0000-0700-0000B6020000}"/>
            </a:ext>
          </a:extLst>
        </xdr:cNvPr>
        <xdr:cNvSpPr/>
      </xdr:nvSpPr>
      <xdr:spPr>
        <a:xfrm>
          <a:off x="15430500" y="1645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111549</xdr:rowOff>
    </xdr:from>
    <xdr:ext cx="534377"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5214111" y="1622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79781</xdr:rowOff>
    </xdr:from>
    <xdr:to>
      <xdr:col>76</xdr:col>
      <xdr:colOff>114300</xdr:colOff>
      <xdr:row>99</xdr:row>
      <xdr:rowOff>103085</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flipV="1">
          <a:off x="13703300" y="17053331"/>
          <a:ext cx="889000" cy="2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10427</xdr:rowOff>
    </xdr:from>
    <xdr:to>
      <xdr:col>76</xdr:col>
      <xdr:colOff>165100</xdr:colOff>
      <xdr:row>96</xdr:row>
      <xdr:rowOff>112027</xdr:rowOff>
    </xdr:to>
    <xdr:sp macro="" textlink="">
      <xdr:nvSpPr>
        <xdr:cNvPr id="697" name="フローチャート: 判断 696">
          <a:extLst>
            <a:ext uri="{FF2B5EF4-FFF2-40B4-BE49-F238E27FC236}">
              <a16:creationId xmlns:a16="http://schemas.microsoft.com/office/drawing/2014/main" xmlns="" id="{00000000-0008-0000-0700-0000B9020000}"/>
            </a:ext>
          </a:extLst>
        </xdr:cNvPr>
        <xdr:cNvSpPr/>
      </xdr:nvSpPr>
      <xdr:spPr>
        <a:xfrm>
          <a:off x="14541500" y="1646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128554</xdr:rowOff>
    </xdr:from>
    <xdr:ext cx="534377"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4325111" y="1624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103085</xdr:rowOff>
    </xdr:from>
    <xdr:to>
      <xdr:col>71</xdr:col>
      <xdr:colOff>177800</xdr:colOff>
      <xdr:row>99</xdr:row>
      <xdr:rowOff>125577</xdr:rowOff>
    </xdr:to>
    <xdr:cxnSp macro="">
      <xdr:nvCxnSpPr>
        <xdr:cNvPr id="699" name="直線コネクタ 698">
          <a:extLst>
            <a:ext uri="{FF2B5EF4-FFF2-40B4-BE49-F238E27FC236}">
              <a16:creationId xmlns:a16="http://schemas.microsoft.com/office/drawing/2014/main" xmlns="" id="{00000000-0008-0000-0700-0000BB020000}"/>
            </a:ext>
          </a:extLst>
        </xdr:cNvPr>
        <xdr:cNvCxnSpPr/>
      </xdr:nvCxnSpPr>
      <xdr:spPr>
        <a:xfrm flipV="1">
          <a:off x="12814300" y="17076635"/>
          <a:ext cx="889000" cy="2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2032</xdr:rowOff>
    </xdr:from>
    <xdr:to>
      <xdr:col>72</xdr:col>
      <xdr:colOff>38100</xdr:colOff>
      <xdr:row>96</xdr:row>
      <xdr:rowOff>103632</xdr:rowOff>
    </xdr:to>
    <xdr:sp macro="" textlink="">
      <xdr:nvSpPr>
        <xdr:cNvPr id="700" name="フローチャート: 判断 699">
          <a:extLst>
            <a:ext uri="{FF2B5EF4-FFF2-40B4-BE49-F238E27FC236}">
              <a16:creationId xmlns:a16="http://schemas.microsoft.com/office/drawing/2014/main" xmlns="" id="{00000000-0008-0000-0700-0000BC020000}"/>
            </a:ext>
          </a:extLst>
        </xdr:cNvPr>
        <xdr:cNvSpPr/>
      </xdr:nvSpPr>
      <xdr:spPr>
        <a:xfrm>
          <a:off x="13652500" y="1646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120159</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3436111" y="1623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170523</xdr:rowOff>
    </xdr:from>
    <xdr:to>
      <xdr:col>67</xdr:col>
      <xdr:colOff>101600</xdr:colOff>
      <xdr:row>96</xdr:row>
      <xdr:rowOff>100673</xdr:rowOff>
    </xdr:to>
    <xdr:sp macro="" textlink="">
      <xdr:nvSpPr>
        <xdr:cNvPr id="702" name="フローチャート: 判断 701">
          <a:extLst>
            <a:ext uri="{FF2B5EF4-FFF2-40B4-BE49-F238E27FC236}">
              <a16:creationId xmlns:a16="http://schemas.microsoft.com/office/drawing/2014/main" xmlns="" id="{00000000-0008-0000-0700-0000BE020000}"/>
            </a:ext>
          </a:extLst>
        </xdr:cNvPr>
        <xdr:cNvSpPr/>
      </xdr:nvSpPr>
      <xdr:spPr>
        <a:xfrm>
          <a:off x="12763500" y="1645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117200</xdr:rowOff>
    </xdr:from>
    <xdr:ext cx="534377"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2547111" y="1623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154687</xdr:rowOff>
    </xdr:from>
    <xdr:to>
      <xdr:col>85</xdr:col>
      <xdr:colOff>177800</xdr:colOff>
      <xdr:row>99</xdr:row>
      <xdr:rowOff>84837</xdr:rowOff>
    </xdr:to>
    <xdr:sp macro="" textlink="">
      <xdr:nvSpPr>
        <xdr:cNvPr id="709" name="楕円 708">
          <a:extLst>
            <a:ext uri="{FF2B5EF4-FFF2-40B4-BE49-F238E27FC236}">
              <a16:creationId xmlns:a16="http://schemas.microsoft.com/office/drawing/2014/main" xmlns="" id="{00000000-0008-0000-0700-0000C5020000}"/>
            </a:ext>
          </a:extLst>
        </xdr:cNvPr>
        <xdr:cNvSpPr/>
      </xdr:nvSpPr>
      <xdr:spPr>
        <a:xfrm>
          <a:off x="16268700" y="1695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69614</xdr:rowOff>
    </xdr:from>
    <xdr:ext cx="534377" cy="259045"/>
    <xdr:sp macro="" textlink="">
      <xdr:nvSpPr>
        <xdr:cNvPr id="710" name="公債費該当値テキスト">
          <a:extLst>
            <a:ext uri="{FF2B5EF4-FFF2-40B4-BE49-F238E27FC236}">
              <a16:creationId xmlns:a16="http://schemas.microsoft.com/office/drawing/2014/main" xmlns="" id="{00000000-0008-0000-0700-0000C6020000}"/>
            </a:ext>
          </a:extLst>
        </xdr:cNvPr>
        <xdr:cNvSpPr txBox="1"/>
      </xdr:nvSpPr>
      <xdr:spPr>
        <a:xfrm>
          <a:off x="16370300" y="1687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6922</xdr:rowOff>
    </xdr:from>
    <xdr:to>
      <xdr:col>81</xdr:col>
      <xdr:colOff>101600</xdr:colOff>
      <xdr:row>99</xdr:row>
      <xdr:rowOff>108522</xdr:rowOff>
    </xdr:to>
    <xdr:sp macro="" textlink="">
      <xdr:nvSpPr>
        <xdr:cNvPr id="711" name="楕円 710">
          <a:extLst>
            <a:ext uri="{FF2B5EF4-FFF2-40B4-BE49-F238E27FC236}">
              <a16:creationId xmlns:a16="http://schemas.microsoft.com/office/drawing/2014/main" xmlns="" id="{00000000-0008-0000-0700-0000C7020000}"/>
            </a:ext>
          </a:extLst>
        </xdr:cNvPr>
        <xdr:cNvSpPr/>
      </xdr:nvSpPr>
      <xdr:spPr>
        <a:xfrm>
          <a:off x="15430500" y="1698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99649</xdr:rowOff>
    </xdr:from>
    <xdr:ext cx="534377"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5214111" y="1707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28981</xdr:rowOff>
    </xdr:from>
    <xdr:to>
      <xdr:col>76</xdr:col>
      <xdr:colOff>165100</xdr:colOff>
      <xdr:row>99</xdr:row>
      <xdr:rowOff>130581</xdr:rowOff>
    </xdr:to>
    <xdr:sp macro="" textlink="">
      <xdr:nvSpPr>
        <xdr:cNvPr id="713" name="楕円 712">
          <a:extLst>
            <a:ext uri="{FF2B5EF4-FFF2-40B4-BE49-F238E27FC236}">
              <a16:creationId xmlns:a16="http://schemas.microsoft.com/office/drawing/2014/main" xmlns="" id="{00000000-0008-0000-0700-0000C9020000}"/>
            </a:ext>
          </a:extLst>
        </xdr:cNvPr>
        <xdr:cNvSpPr/>
      </xdr:nvSpPr>
      <xdr:spPr>
        <a:xfrm>
          <a:off x="14541500" y="1700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121708</xdr:rowOff>
    </xdr:from>
    <xdr:ext cx="534377"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4325111" y="1709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52285</xdr:rowOff>
    </xdr:from>
    <xdr:to>
      <xdr:col>72</xdr:col>
      <xdr:colOff>38100</xdr:colOff>
      <xdr:row>99</xdr:row>
      <xdr:rowOff>153885</xdr:rowOff>
    </xdr:to>
    <xdr:sp macro="" textlink="">
      <xdr:nvSpPr>
        <xdr:cNvPr id="715" name="楕円 714">
          <a:extLst>
            <a:ext uri="{FF2B5EF4-FFF2-40B4-BE49-F238E27FC236}">
              <a16:creationId xmlns:a16="http://schemas.microsoft.com/office/drawing/2014/main" xmlns="" id="{00000000-0008-0000-0700-0000CB020000}"/>
            </a:ext>
          </a:extLst>
        </xdr:cNvPr>
        <xdr:cNvSpPr/>
      </xdr:nvSpPr>
      <xdr:spPr>
        <a:xfrm>
          <a:off x="13652500" y="1702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145012</xdr:rowOff>
    </xdr:from>
    <xdr:ext cx="534377"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3436111" y="1711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74777</xdr:rowOff>
    </xdr:from>
    <xdr:to>
      <xdr:col>67</xdr:col>
      <xdr:colOff>101600</xdr:colOff>
      <xdr:row>100</xdr:row>
      <xdr:rowOff>4927</xdr:rowOff>
    </xdr:to>
    <xdr:sp macro="" textlink="">
      <xdr:nvSpPr>
        <xdr:cNvPr id="717" name="楕円 716">
          <a:extLst>
            <a:ext uri="{FF2B5EF4-FFF2-40B4-BE49-F238E27FC236}">
              <a16:creationId xmlns:a16="http://schemas.microsoft.com/office/drawing/2014/main" xmlns="" id="{00000000-0008-0000-0700-0000CD020000}"/>
            </a:ext>
          </a:extLst>
        </xdr:cNvPr>
        <xdr:cNvSpPr/>
      </xdr:nvSpPr>
      <xdr:spPr>
        <a:xfrm>
          <a:off x="12763500" y="1704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167504</xdr:rowOff>
    </xdr:from>
    <xdr:ext cx="534377"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2547111" y="171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a:extLst>
            <a:ext uri="{FF2B5EF4-FFF2-40B4-BE49-F238E27FC236}">
              <a16:creationId xmlns:a16="http://schemas.microsoft.com/office/drawing/2014/main" xmlns="" id="{00000000-0008-0000-0700-0000E4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xmlns=""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flipV="1">
          <a:off x="22159595" y="5301488"/>
          <a:ext cx="1269" cy="148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135870</xdr:rowOff>
    </xdr:from>
    <xdr:ext cx="249299" cy="259045"/>
    <xdr:sp macro="" textlink="">
      <xdr:nvSpPr>
        <xdr:cNvPr id="745" name="諸支出金最小値テキスト">
          <a:extLst>
            <a:ext uri="{FF2B5EF4-FFF2-40B4-BE49-F238E27FC236}">
              <a16:creationId xmlns:a16="http://schemas.microsoft.com/office/drawing/2014/main" xmlns="" id="{00000000-0008-0000-0700-0000E9020000}"/>
            </a:ext>
          </a:extLst>
        </xdr:cNvPr>
        <xdr:cNvSpPr txBox="1"/>
      </xdr:nvSpPr>
      <xdr:spPr>
        <a:xfrm>
          <a:off x="22212300" y="6822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7" name="諸支出金最大値テキスト">
          <a:extLst>
            <a:ext uri="{FF2B5EF4-FFF2-40B4-BE49-F238E27FC236}">
              <a16:creationId xmlns:a16="http://schemas.microsoft.com/office/drawing/2014/main" xmlns="" id="{00000000-0008-0000-0700-0000EB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93327</xdr:rowOff>
    </xdr:from>
    <xdr:to>
      <xdr:col>116</xdr:col>
      <xdr:colOff>63500</xdr:colOff>
      <xdr:row>39</xdr:row>
      <xdr:rowOff>94307</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flipV="1">
          <a:off x="21323300" y="6779877"/>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53321</xdr:rowOff>
    </xdr:from>
    <xdr:ext cx="313932" cy="259045"/>
    <xdr:sp macro="" textlink="">
      <xdr:nvSpPr>
        <xdr:cNvPr id="750" name="諸支出金平均値テキスト">
          <a:extLst>
            <a:ext uri="{FF2B5EF4-FFF2-40B4-BE49-F238E27FC236}">
              <a16:creationId xmlns:a16="http://schemas.microsoft.com/office/drawing/2014/main" xmlns="" id="{00000000-0008-0000-0700-0000EE020000}"/>
            </a:ext>
          </a:extLst>
        </xdr:cNvPr>
        <xdr:cNvSpPr txBox="1"/>
      </xdr:nvSpPr>
      <xdr:spPr>
        <a:xfrm>
          <a:off x="22212300" y="65684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30444</xdr:rowOff>
    </xdr:from>
    <xdr:to>
      <xdr:col>116</xdr:col>
      <xdr:colOff>114300</xdr:colOff>
      <xdr:row>39</xdr:row>
      <xdr:rowOff>132044</xdr:rowOff>
    </xdr:to>
    <xdr:sp macro="" textlink="">
      <xdr:nvSpPr>
        <xdr:cNvPr id="751" name="フローチャート: 判断 750">
          <a:extLst>
            <a:ext uri="{FF2B5EF4-FFF2-40B4-BE49-F238E27FC236}">
              <a16:creationId xmlns:a16="http://schemas.microsoft.com/office/drawing/2014/main" xmlns="" id="{00000000-0008-0000-0700-0000EF020000}"/>
            </a:ext>
          </a:extLst>
        </xdr:cNvPr>
        <xdr:cNvSpPr/>
      </xdr:nvSpPr>
      <xdr:spPr>
        <a:xfrm>
          <a:off x="22110700" y="67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94307</xdr:rowOff>
    </xdr:from>
    <xdr:to>
      <xdr:col>111</xdr:col>
      <xdr:colOff>177800</xdr:colOff>
      <xdr:row>39</xdr:row>
      <xdr:rowOff>94960</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flipV="1">
          <a:off x="20434300" y="6780857"/>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3991</xdr:rowOff>
    </xdr:from>
    <xdr:to>
      <xdr:col>112</xdr:col>
      <xdr:colOff>38100</xdr:colOff>
      <xdr:row>39</xdr:row>
      <xdr:rowOff>105591</xdr:rowOff>
    </xdr:to>
    <xdr:sp macro="" textlink="">
      <xdr:nvSpPr>
        <xdr:cNvPr id="753" name="フローチャート: 判断 752">
          <a:extLst>
            <a:ext uri="{FF2B5EF4-FFF2-40B4-BE49-F238E27FC236}">
              <a16:creationId xmlns:a16="http://schemas.microsoft.com/office/drawing/2014/main" xmlns="" id="{00000000-0008-0000-0700-0000F1020000}"/>
            </a:ext>
          </a:extLst>
        </xdr:cNvPr>
        <xdr:cNvSpPr/>
      </xdr:nvSpPr>
      <xdr:spPr>
        <a:xfrm>
          <a:off x="21272500" y="669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122119</xdr:rowOff>
    </xdr:from>
    <xdr:ext cx="378565"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1134017" y="6465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94960</xdr:rowOff>
    </xdr:from>
    <xdr:to>
      <xdr:col>107</xdr:col>
      <xdr:colOff>50800</xdr:colOff>
      <xdr:row>39</xdr:row>
      <xdr:rowOff>94960</xdr:rowOff>
    </xdr:to>
    <xdr:cxnSp macro="">
      <xdr:nvCxnSpPr>
        <xdr:cNvPr id="755" name="直線コネクタ 754">
          <a:extLst>
            <a:ext uri="{FF2B5EF4-FFF2-40B4-BE49-F238E27FC236}">
              <a16:creationId xmlns:a16="http://schemas.microsoft.com/office/drawing/2014/main" xmlns="" id="{00000000-0008-0000-0700-0000F3020000}"/>
            </a:ext>
          </a:extLst>
        </xdr:cNvPr>
        <xdr:cNvCxnSpPr/>
      </xdr:nvCxnSpPr>
      <xdr:spPr>
        <a:xfrm>
          <a:off x="19545300" y="6781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8890</xdr:rowOff>
    </xdr:from>
    <xdr:to>
      <xdr:col>107</xdr:col>
      <xdr:colOff>101600</xdr:colOff>
      <xdr:row>39</xdr:row>
      <xdr:rowOff>110490</xdr:rowOff>
    </xdr:to>
    <xdr:sp macro="" textlink="">
      <xdr:nvSpPr>
        <xdr:cNvPr id="756" name="フローチャート: 判断 755">
          <a:extLst>
            <a:ext uri="{FF2B5EF4-FFF2-40B4-BE49-F238E27FC236}">
              <a16:creationId xmlns:a16="http://schemas.microsoft.com/office/drawing/2014/main" xmlns="" id="{00000000-0008-0000-0700-0000F4020000}"/>
            </a:ext>
          </a:extLst>
        </xdr:cNvPr>
        <xdr:cNvSpPr/>
      </xdr:nvSpPr>
      <xdr:spPr>
        <a:xfrm>
          <a:off x="20383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127017</xdr:rowOff>
    </xdr:from>
    <xdr:ext cx="378565"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20245017" y="6470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93980</xdr:rowOff>
    </xdr:from>
    <xdr:to>
      <xdr:col>102</xdr:col>
      <xdr:colOff>114300</xdr:colOff>
      <xdr:row>39</xdr:row>
      <xdr:rowOff>94960</xdr:rowOff>
    </xdr:to>
    <xdr:cxnSp macro="">
      <xdr:nvCxnSpPr>
        <xdr:cNvPr id="758" name="直線コネクタ 757">
          <a:extLst>
            <a:ext uri="{FF2B5EF4-FFF2-40B4-BE49-F238E27FC236}">
              <a16:creationId xmlns:a16="http://schemas.microsoft.com/office/drawing/2014/main" xmlns="" id="{00000000-0008-0000-0700-0000F6020000}"/>
            </a:ext>
          </a:extLst>
        </xdr:cNvPr>
        <xdr:cNvCxnSpPr/>
      </xdr:nvCxnSpPr>
      <xdr:spPr>
        <a:xfrm>
          <a:off x="18656300" y="6780530"/>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166950</xdr:rowOff>
    </xdr:from>
    <xdr:to>
      <xdr:col>102</xdr:col>
      <xdr:colOff>165100</xdr:colOff>
      <xdr:row>39</xdr:row>
      <xdr:rowOff>97100</xdr:rowOff>
    </xdr:to>
    <xdr:sp macro="" textlink="">
      <xdr:nvSpPr>
        <xdr:cNvPr id="759" name="フローチャート: 判断 758">
          <a:extLst>
            <a:ext uri="{FF2B5EF4-FFF2-40B4-BE49-F238E27FC236}">
              <a16:creationId xmlns:a16="http://schemas.microsoft.com/office/drawing/2014/main" xmlns="" id="{00000000-0008-0000-0700-0000F7020000}"/>
            </a:ext>
          </a:extLst>
        </xdr:cNvPr>
        <xdr:cNvSpPr/>
      </xdr:nvSpPr>
      <xdr:spPr>
        <a:xfrm>
          <a:off x="19494500" y="66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113628</xdr:rowOff>
    </xdr:from>
    <xdr:ext cx="378565"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19356017" y="6457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89226</xdr:rowOff>
    </xdr:from>
    <xdr:to>
      <xdr:col>98</xdr:col>
      <xdr:colOff>38100</xdr:colOff>
      <xdr:row>39</xdr:row>
      <xdr:rowOff>19376</xdr:rowOff>
    </xdr:to>
    <xdr:sp macro="" textlink="">
      <xdr:nvSpPr>
        <xdr:cNvPr id="761" name="フローチャート: 判断 760">
          <a:extLst>
            <a:ext uri="{FF2B5EF4-FFF2-40B4-BE49-F238E27FC236}">
              <a16:creationId xmlns:a16="http://schemas.microsoft.com/office/drawing/2014/main" xmlns="" id="{00000000-0008-0000-0700-0000F9020000}"/>
            </a:ext>
          </a:extLst>
        </xdr:cNvPr>
        <xdr:cNvSpPr/>
      </xdr:nvSpPr>
      <xdr:spPr>
        <a:xfrm>
          <a:off x="18605500" y="660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35904</xdr:rowOff>
    </xdr:from>
    <xdr:ext cx="378565"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8467017" y="6379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42527</xdr:rowOff>
    </xdr:from>
    <xdr:to>
      <xdr:col>116</xdr:col>
      <xdr:colOff>114300</xdr:colOff>
      <xdr:row>39</xdr:row>
      <xdr:rowOff>144127</xdr:rowOff>
    </xdr:to>
    <xdr:sp macro="" textlink="">
      <xdr:nvSpPr>
        <xdr:cNvPr id="768" name="楕円 767">
          <a:extLst>
            <a:ext uri="{FF2B5EF4-FFF2-40B4-BE49-F238E27FC236}">
              <a16:creationId xmlns:a16="http://schemas.microsoft.com/office/drawing/2014/main" xmlns="" id="{00000000-0008-0000-0700-000000030000}"/>
            </a:ext>
          </a:extLst>
        </xdr:cNvPr>
        <xdr:cNvSpPr/>
      </xdr:nvSpPr>
      <xdr:spPr>
        <a:xfrm>
          <a:off x="22110700" y="672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8871</xdr:rowOff>
    </xdr:from>
    <xdr:ext cx="313932" cy="259045"/>
    <xdr:sp macro="" textlink="">
      <xdr:nvSpPr>
        <xdr:cNvPr id="769" name="諸支出金該当値テキスト">
          <a:extLst>
            <a:ext uri="{FF2B5EF4-FFF2-40B4-BE49-F238E27FC236}">
              <a16:creationId xmlns:a16="http://schemas.microsoft.com/office/drawing/2014/main" xmlns="" id="{00000000-0008-0000-0700-000001030000}"/>
            </a:ext>
          </a:extLst>
        </xdr:cNvPr>
        <xdr:cNvSpPr txBox="1"/>
      </xdr:nvSpPr>
      <xdr:spPr>
        <a:xfrm>
          <a:off x="22212300" y="66954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43507</xdr:rowOff>
    </xdr:from>
    <xdr:to>
      <xdr:col>112</xdr:col>
      <xdr:colOff>38100</xdr:colOff>
      <xdr:row>39</xdr:row>
      <xdr:rowOff>145107</xdr:rowOff>
    </xdr:to>
    <xdr:sp macro="" textlink="">
      <xdr:nvSpPr>
        <xdr:cNvPr id="770" name="楕円 769">
          <a:extLst>
            <a:ext uri="{FF2B5EF4-FFF2-40B4-BE49-F238E27FC236}">
              <a16:creationId xmlns:a16="http://schemas.microsoft.com/office/drawing/2014/main" xmlns="" id="{00000000-0008-0000-0700-000002030000}"/>
            </a:ext>
          </a:extLst>
        </xdr:cNvPr>
        <xdr:cNvSpPr/>
      </xdr:nvSpPr>
      <xdr:spPr>
        <a:xfrm>
          <a:off x="21272500" y="673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136234</xdr:rowOff>
    </xdr:from>
    <xdr:ext cx="313932"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21166333" y="6822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44160</xdr:rowOff>
    </xdr:from>
    <xdr:to>
      <xdr:col>107</xdr:col>
      <xdr:colOff>101600</xdr:colOff>
      <xdr:row>39</xdr:row>
      <xdr:rowOff>145760</xdr:rowOff>
    </xdr:to>
    <xdr:sp macro="" textlink="">
      <xdr:nvSpPr>
        <xdr:cNvPr id="772" name="楕円 771">
          <a:extLst>
            <a:ext uri="{FF2B5EF4-FFF2-40B4-BE49-F238E27FC236}">
              <a16:creationId xmlns:a16="http://schemas.microsoft.com/office/drawing/2014/main" xmlns="" id="{00000000-0008-0000-0700-000004030000}"/>
            </a:ext>
          </a:extLst>
        </xdr:cNvPr>
        <xdr:cNvSpPr/>
      </xdr:nvSpPr>
      <xdr:spPr>
        <a:xfrm>
          <a:off x="203835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136887</xdr:rowOff>
    </xdr:from>
    <xdr:ext cx="313932"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20277333" y="6823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44160</xdr:rowOff>
    </xdr:from>
    <xdr:to>
      <xdr:col>102</xdr:col>
      <xdr:colOff>165100</xdr:colOff>
      <xdr:row>39</xdr:row>
      <xdr:rowOff>145760</xdr:rowOff>
    </xdr:to>
    <xdr:sp macro="" textlink="">
      <xdr:nvSpPr>
        <xdr:cNvPr id="774" name="楕円 773">
          <a:extLst>
            <a:ext uri="{FF2B5EF4-FFF2-40B4-BE49-F238E27FC236}">
              <a16:creationId xmlns:a16="http://schemas.microsoft.com/office/drawing/2014/main" xmlns="" id="{00000000-0008-0000-0700-000006030000}"/>
            </a:ext>
          </a:extLst>
        </xdr:cNvPr>
        <xdr:cNvSpPr/>
      </xdr:nvSpPr>
      <xdr:spPr>
        <a:xfrm>
          <a:off x="194945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136887</xdr:rowOff>
    </xdr:from>
    <xdr:ext cx="313932"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9388333" y="6823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43180</xdr:rowOff>
    </xdr:from>
    <xdr:to>
      <xdr:col>98</xdr:col>
      <xdr:colOff>38100</xdr:colOff>
      <xdr:row>39</xdr:row>
      <xdr:rowOff>144780</xdr:rowOff>
    </xdr:to>
    <xdr:sp macro="" textlink="">
      <xdr:nvSpPr>
        <xdr:cNvPr id="776" name="楕円 775">
          <a:extLst>
            <a:ext uri="{FF2B5EF4-FFF2-40B4-BE49-F238E27FC236}">
              <a16:creationId xmlns:a16="http://schemas.microsoft.com/office/drawing/2014/main" xmlns="" id="{00000000-0008-0000-0700-000008030000}"/>
            </a:ext>
          </a:extLst>
        </xdr:cNvPr>
        <xdr:cNvSpPr/>
      </xdr:nvSpPr>
      <xdr:spPr>
        <a:xfrm>
          <a:off x="186055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135907</xdr:rowOff>
    </xdr:from>
    <xdr:ext cx="313932"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18499333" y="6822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a:extLst>
            <a:ext uri="{FF2B5EF4-FFF2-40B4-BE49-F238E27FC236}">
              <a16:creationId xmlns:a16="http://schemas.microsoft.com/office/drawing/2014/main" xmlns="" id="{00000000-0008-0000-0700-00001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1" name="テキスト ボックス 790">
          <a:extLst>
            <a:ext uri="{FF2B5EF4-FFF2-40B4-BE49-F238E27FC236}">
              <a16:creationId xmlns:a16="http://schemas.microsoft.com/office/drawing/2014/main" xmlns="" id="{00000000-0008-0000-0700-000017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3" name="テキスト ボックス 792">
          <a:extLst>
            <a:ext uri="{FF2B5EF4-FFF2-40B4-BE49-F238E27FC236}">
              <a16:creationId xmlns:a16="http://schemas.microsoft.com/office/drawing/2014/main" xmlns="" id="{00000000-0008-0000-0700-000019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5" name="テキスト ボックス 794">
          <a:extLst>
            <a:ext uri="{FF2B5EF4-FFF2-40B4-BE49-F238E27FC236}">
              <a16:creationId xmlns:a16="http://schemas.microsoft.com/office/drawing/2014/main" xmlns="" id="{00000000-0008-0000-0700-00001B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xmlns=""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800" name="前年度繰上充用金最小値テキスト">
          <a:extLst>
            <a:ext uri="{FF2B5EF4-FFF2-40B4-BE49-F238E27FC236}">
              <a16:creationId xmlns:a16="http://schemas.microsoft.com/office/drawing/2014/main" xmlns="" id="{00000000-0008-0000-0700-000020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2" name="前年度繰上充用金最大値テキスト">
          <a:extLst>
            <a:ext uri="{FF2B5EF4-FFF2-40B4-BE49-F238E27FC236}">
              <a16:creationId xmlns:a16="http://schemas.microsoft.com/office/drawing/2014/main" xmlns="" id="{00000000-0008-0000-0700-000022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5" name="前年度繰上充用金平均値テキスト">
          <a:extLst>
            <a:ext uri="{FF2B5EF4-FFF2-40B4-BE49-F238E27FC236}">
              <a16:creationId xmlns:a16="http://schemas.microsoft.com/office/drawing/2014/main" xmlns="" id="{00000000-0008-0000-0700-000025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6" name="フローチャート: 判断 805">
          <a:extLst>
            <a:ext uri="{FF2B5EF4-FFF2-40B4-BE49-F238E27FC236}">
              <a16:creationId xmlns:a16="http://schemas.microsoft.com/office/drawing/2014/main" xmlns="" id="{00000000-0008-0000-0700-000026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7" name="直線コネクタ 806">
          <a:extLst>
            <a:ext uri="{FF2B5EF4-FFF2-40B4-BE49-F238E27FC236}">
              <a16:creationId xmlns:a16="http://schemas.microsoft.com/office/drawing/2014/main" xmlns="" id="{00000000-0008-0000-0700-000027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51</xdr:row>
      <xdr:rowOff>54610</xdr:rowOff>
    </xdr:from>
    <xdr:to>
      <xdr:col>112</xdr:col>
      <xdr:colOff>38100</xdr:colOff>
      <xdr:row>51</xdr:row>
      <xdr:rowOff>156210</xdr:rowOff>
    </xdr:to>
    <xdr:sp macro="" textlink="">
      <xdr:nvSpPr>
        <xdr:cNvPr id="808" name="フローチャート: 判断 807">
          <a:extLst>
            <a:ext uri="{FF2B5EF4-FFF2-40B4-BE49-F238E27FC236}">
              <a16:creationId xmlns:a16="http://schemas.microsoft.com/office/drawing/2014/main" xmlns="" id="{00000000-0008-0000-0700-000028030000}"/>
            </a:ext>
          </a:extLst>
        </xdr:cNvPr>
        <xdr:cNvSpPr/>
      </xdr:nvSpPr>
      <xdr:spPr>
        <a:xfrm>
          <a:off x="21272500" y="879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50</xdr:row>
      <xdr:rowOff>1287</xdr:rowOff>
    </xdr:from>
    <xdr:ext cx="313932"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1166333" y="8573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0" name="直線コネクタ 809">
          <a:extLst>
            <a:ext uri="{FF2B5EF4-FFF2-40B4-BE49-F238E27FC236}">
              <a16:creationId xmlns:a16="http://schemas.microsoft.com/office/drawing/2014/main" xmlns="" id="{00000000-0008-0000-0700-00002A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168910</xdr:rowOff>
    </xdr:from>
    <xdr:to>
      <xdr:col>107</xdr:col>
      <xdr:colOff>101600</xdr:colOff>
      <xdr:row>50</xdr:row>
      <xdr:rowOff>99060</xdr:rowOff>
    </xdr:to>
    <xdr:sp macro="" textlink="">
      <xdr:nvSpPr>
        <xdr:cNvPr id="811" name="フローチャート: 判断 810">
          <a:extLst>
            <a:ext uri="{FF2B5EF4-FFF2-40B4-BE49-F238E27FC236}">
              <a16:creationId xmlns:a16="http://schemas.microsoft.com/office/drawing/2014/main" xmlns="" id="{00000000-0008-0000-0700-00002B030000}"/>
            </a:ext>
          </a:extLst>
        </xdr:cNvPr>
        <xdr:cNvSpPr/>
      </xdr:nvSpPr>
      <xdr:spPr>
        <a:xfrm>
          <a:off x="20383500" y="85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115587</xdr:rowOff>
    </xdr:from>
    <xdr:ext cx="313932"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0277333" y="8345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3" name="直線コネクタ 812">
          <a:extLst>
            <a:ext uri="{FF2B5EF4-FFF2-40B4-BE49-F238E27FC236}">
              <a16:creationId xmlns:a16="http://schemas.microsoft.com/office/drawing/2014/main" xmlns="" id="{00000000-0008-0000-0700-00002D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14" name="フローチャート: 判断 813">
          <a:extLst>
            <a:ext uri="{FF2B5EF4-FFF2-40B4-BE49-F238E27FC236}">
              <a16:creationId xmlns:a16="http://schemas.microsoft.com/office/drawing/2014/main" xmlns="" id="{00000000-0008-0000-0700-00002E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66040</xdr:rowOff>
    </xdr:from>
    <xdr:to>
      <xdr:col>98</xdr:col>
      <xdr:colOff>38100</xdr:colOff>
      <xdr:row>50</xdr:row>
      <xdr:rowOff>167640</xdr:rowOff>
    </xdr:to>
    <xdr:sp macro="" textlink="">
      <xdr:nvSpPr>
        <xdr:cNvPr id="816" name="フローチャート: 判断 815">
          <a:extLst>
            <a:ext uri="{FF2B5EF4-FFF2-40B4-BE49-F238E27FC236}">
              <a16:creationId xmlns:a16="http://schemas.microsoft.com/office/drawing/2014/main" xmlns="" id="{00000000-0008-0000-0700-000030030000}"/>
            </a:ext>
          </a:extLst>
        </xdr:cNvPr>
        <xdr:cNvSpPr/>
      </xdr:nvSpPr>
      <xdr:spPr>
        <a:xfrm>
          <a:off x="18605500" y="863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49</xdr:row>
      <xdr:rowOff>12717</xdr:rowOff>
    </xdr:from>
    <xdr:ext cx="313932"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8499333" y="8413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3" name="楕円 822">
          <a:extLst>
            <a:ext uri="{FF2B5EF4-FFF2-40B4-BE49-F238E27FC236}">
              <a16:creationId xmlns:a16="http://schemas.microsoft.com/office/drawing/2014/main" xmlns="" id="{00000000-0008-0000-0700-000037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4" name="前年度繰上充用金該当値テキスト">
          <a:extLst>
            <a:ext uri="{FF2B5EF4-FFF2-40B4-BE49-F238E27FC236}">
              <a16:creationId xmlns:a16="http://schemas.microsoft.com/office/drawing/2014/main" xmlns="" id="{00000000-0008-0000-0700-000038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5" name="楕円 824">
          <a:extLst>
            <a:ext uri="{FF2B5EF4-FFF2-40B4-BE49-F238E27FC236}">
              <a16:creationId xmlns:a16="http://schemas.microsoft.com/office/drawing/2014/main" xmlns="" id="{00000000-0008-0000-0700-000039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7" name="楕円 826">
          <a:extLst>
            <a:ext uri="{FF2B5EF4-FFF2-40B4-BE49-F238E27FC236}">
              <a16:creationId xmlns:a16="http://schemas.microsoft.com/office/drawing/2014/main" xmlns="" id="{00000000-0008-0000-0700-00003B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xmlns="" id="{00000000-0008-0000-0700-00003C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9" name="楕円 828">
          <a:extLst>
            <a:ext uri="{FF2B5EF4-FFF2-40B4-BE49-F238E27FC236}">
              <a16:creationId xmlns:a16="http://schemas.microsoft.com/office/drawing/2014/main" xmlns="" id="{00000000-0008-0000-0700-00003D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30" name="テキスト ボックス 829">
          <a:extLst>
            <a:ext uri="{FF2B5EF4-FFF2-40B4-BE49-F238E27FC236}">
              <a16:creationId xmlns:a16="http://schemas.microsoft.com/office/drawing/2014/main" xmlns="" id="{00000000-0008-0000-0700-00003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1" name="楕円 830">
          <a:extLst>
            <a:ext uri="{FF2B5EF4-FFF2-40B4-BE49-F238E27FC236}">
              <a16:creationId xmlns:a16="http://schemas.microsoft.com/office/drawing/2014/main" xmlns="" id="{00000000-0008-0000-0700-00003F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2" name="テキスト ボックス 831">
          <a:extLst>
            <a:ext uri="{FF2B5EF4-FFF2-40B4-BE49-F238E27FC236}">
              <a16:creationId xmlns:a16="http://schemas.microsoft.com/office/drawing/2014/main" xmlns="" id="{00000000-0008-0000-0700-00004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xmlns=""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xmlns=""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xmlns=""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総務費については、特別定額給付金給付事業の事業完了などにより、住民一人当たりの費用は減少している。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民生費については、住民税非課税世帯等に対する臨時特別給付金給付事業実施により、住民一人当たりの費用は増加している。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土木費については、被災住宅への補助事業の事業完了などにより、住民一人当たりの費用は減少している。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教育費については、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スクール推進事業（学習用端末等の購入費用）や義務教育施設の空調設備整備の工事費の皆減などにより、住民一人当たりの費用は減少している。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衛生費については、新型コロナウイルスワクチン接種に係る経費の皆増などにより、住民一人当たりの費用は増加している。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消防費については、避難所感染対策経費の減などにより、住民一人当たりの費用は減少している。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今後も、公債費の増加に加えて、老朽化している公共施設等の維持補修費の増加が見込まれることから、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財政健全化に向けた緊急的な取組みについて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に基づき、歳入・歳出の両面における対策を実施し、財政体質の改善を図る。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千葉県大網白里市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財政調整基金残高は、財政健全化の取組を着実に実施したことによる実質収支の黒字拡大に伴い、基金を取り崩すことなく歳計剰余金を積み立てたため、前年度比で増加している。また、実質単年度収支についても、ふるさと納税や普通交付税の増加を主な要因として黒字を確保することができ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財政健全化に向けた緊急的な取組みについて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に基づき、歳入・歳出の両面における対策を実施し、財政体質の改善を図る。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千葉県大網白里市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決算の本市の特別会計に赤字額は発生していないものの、病院事業会計においては医業収益の減少、下水道事業会計においては施設老朽化による修繕費の増加等を要因として、今後も厳しい財政状況が続くと見込ま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特別会計等への一般会計負担額は、前年度と比較すると減少しており、一定の改善が図られたものの依然として高い水準で、財政を圧迫する要因の一つとなっていることから、引き続き、歳出削減や歳入確保策、経営戦略の実施を通じて、各会計のスリム化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01237/Desktop/&#20196;&#21644;&#65299;&#24180;&#24230;&#36001;&#25919;&#29366;&#27841;&#36039;&#26009;&#38598;&#65288;&#12473;&#12488;&#12483;&#12463;&#24773;&#22577;&#65289;&#12395;&#12362;&#12369;&#12427;&#20998;&#26512;&#27396;&#12398;&#35352;&#36617;&#12395;&#12388;&#12356;&#12390;/02%20&#22238;&#31572;/&#12304;&#36001;&#25919;&#29366;&#27841;&#36039;&#26009;&#38598;&#12305;_122394_&#22823;&#32178;&#30333;&#37324;&#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73.900000000000006</v>
          </cell>
          <cell r="BX51">
            <v>79.900000000000006</v>
          </cell>
          <cell r="CF51">
            <v>86.1</v>
          </cell>
          <cell r="CN51">
            <v>79</v>
          </cell>
          <cell r="CV51">
            <v>60.4</v>
          </cell>
        </row>
        <row r="53">
          <cell r="BP53">
            <v>51.7</v>
          </cell>
          <cell r="BX53">
            <v>52.6</v>
          </cell>
          <cell r="CF53">
            <v>53.5</v>
          </cell>
          <cell r="CN53">
            <v>55</v>
          </cell>
          <cell r="CV53">
            <v>56.9</v>
          </cell>
        </row>
        <row r="55">
          <cell r="AN55" t="str">
            <v>類似団体内平均値</v>
          </cell>
          <cell r="BP55">
            <v>53.4</v>
          </cell>
          <cell r="BX55">
            <v>48</v>
          </cell>
          <cell r="CF55">
            <v>49.1</v>
          </cell>
          <cell r="CN55">
            <v>41.5</v>
          </cell>
          <cell r="CV55">
            <v>23</v>
          </cell>
        </row>
        <row r="57">
          <cell r="BP57">
            <v>59.6</v>
          </cell>
          <cell r="BX57">
            <v>60.8</v>
          </cell>
          <cell r="CF57">
            <v>61</v>
          </cell>
          <cell r="CN57">
            <v>61.7</v>
          </cell>
          <cell r="CV57">
            <v>62.8</v>
          </cell>
        </row>
        <row r="72">
          <cell r="BP72" t="str">
            <v>H29</v>
          </cell>
          <cell r="BX72" t="str">
            <v>H30</v>
          </cell>
          <cell r="CF72" t="str">
            <v>R01</v>
          </cell>
          <cell r="CN72" t="str">
            <v>R02</v>
          </cell>
          <cell r="CV72" t="str">
            <v>R03</v>
          </cell>
        </row>
        <row r="73">
          <cell r="AN73" t="str">
            <v>当該団体値</v>
          </cell>
          <cell r="BP73">
            <v>73.900000000000006</v>
          </cell>
          <cell r="BX73">
            <v>79.900000000000006</v>
          </cell>
          <cell r="CF73">
            <v>86.1</v>
          </cell>
          <cell r="CN73">
            <v>79</v>
          </cell>
          <cell r="CV73">
            <v>60.4</v>
          </cell>
        </row>
        <row r="75">
          <cell r="BP75">
            <v>7.8</v>
          </cell>
          <cell r="BX75">
            <v>7.6</v>
          </cell>
          <cell r="CF75">
            <v>8.1999999999999993</v>
          </cell>
          <cell r="CN75">
            <v>8.6</v>
          </cell>
          <cell r="CV75">
            <v>8.9</v>
          </cell>
        </row>
        <row r="77">
          <cell r="AN77" t="str">
            <v>類似団体内平均値</v>
          </cell>
          <cell r="BP77">
            <v>53.4</v>
          </cell>
          <cell r="BX77">
            <v>48</v>
          </cell>
          <cell r="CF77">
            <v>49.1</v>
          </cell>
          <cell r="CN77">
            <v>41.5</v>
          </cell>
          <cell r="CV77">
            <v>23</v>
          </cell>
        </row>
        <row r="79">
          <cell r="BP79">
            <v>9.8000000000000007</v>
          </cell>
          <cell r="BX79">
            <v>9.6</v>
          </cell>
          <cell r="CF79">
            <v>9.5</v>
          </cell>
          <cell r="CN79">
            <v>9.1999999999999993</v>
          </cell>
          <cell r="CV79">
            <v>8.1999999999999993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575" t="s">
        <v>80</v>
      </c>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5"/>
      <c r="AX1" s="575"/>
      <c r="AY1" s="575"/>
      <c r="AZ1" s="575"/>
      <c r="BA1" s="575"/>
      <c r="BB1" s="575"/>
      <c r="BC1" s="575"/>
      <c r="BD1" s="575"/>
      <c r="BE1" s="575"/>
      <c r="BF1" s="575"/>
      <c r="BG1" s="575"/>
      <c r="BH1" s="575"/>
      <c r="BI1" s="575"/>
      <c r="BJ1" s="575"/>
      <c r="BK1" s="575"/>
      <c r="BL1" s="575"/>
      <c r="BM1" s="575"/>
      <c r="BN1" s="575"/>
      <c r="BO1" s="575"/>
      <c r="BP1" s="575"/>
      <c r="BQ1" s="575"/>
      <c r="BR1" s="575"/>
      <c r="BS1" s="575"/>
      <c r="BT1" s="575"/>
      <c r="BU1" s="575"/>
      <c r="BV1" s="575"/>
      <c r="BW1" s="575"/>
      <c r="BX1" s="575"/>
      <c r="BY1" s="575"/>
      <c r="BZ1" s="575"/>
      <c r="CA1" s="575"/>
      <c r="CB1" s="575"/>
      <c r="CC1" s="575"/>
      <c r="CD1" s="575"/>
      <c r="CE1" s="575"/>
      <c r="CF1" s="575"/>
      <c r="CG1" s="575"/>
      <c r="CH1" s="575"/>
      <c r="CI1" s="575"/>
      <c r="CJ1" s="575"/>
      <c r="CK1" s="575"/>
      <c r="CL1" s="575"/>
      <c r="CM1" s="575"/>
      <c r="CN1" s="575"/>
      <c r="CO1" s="575"/>
      <c r="CP1" s="575"/>
      <c r="CQ1" s="575"/>
      <c r="CR1" s="575"/>
      <c r="CS1" s="575"/>
      <c r="CT1" s="575"/>
      <c r="CU1" s="575"/>
      <c r="CV1" s="575"/>
      <c r="CW1" s="575"/>
      <c r="CX1" s="575"/>
      <c r="CY1" s="575"/>
      <c r="CZ1" s="575"/>
      <c r="DA1" s="575"/>
      <c r="DB1" s="575"/>
      <c r="DC1" s="575"/>
      <c r="DD1" s="575"/>
      <c r="DE1" s="575"/>
      <c r="DF1" s="575"/>
      <c r="DG1" s="575"/>
      <c r="DH1" s="575"/>
      <c r="DI1" s="575"/>
      <c r="DJ1" s="172"/>
      <c r="DK1" s="172"/>
      <c r="DL1" s="172"/>
      <c r="DM1" s="172"/>
      <c r="DN1" s="172"/>
      <c r="DO1" s="172"/>
    </row>
    <row r="2" spans="1:119" ht="24.75" thickBot="1" x14ac:dyDescent="0.2">
      <c r="B2" s="173" t="s">
        <v>81</v>
      </c>
      <c r="C2" s="173"/>
      <c r="D2" s="174"/>
    </row>
    <row r="3" spans="1:119" ht="18.75" customHeight="1" thickBot="1" x14ac:dyDescent="0.2">
      <c r="A3" s="172"/>
      <c r="B3" s="576" t="s">
        <v>82</v>
      </c>
      <c r="C3" s="577"/>
      <c r="D3" s="577"/>
      <c r="E3" s="578"/>
      <c r="F3" s="578"/>
      <c r="G3" s="578"/>
      <c r="H3" s="578"/>
      <c r="I3" s="578"/>
      <c r="J3" s="578"/>
      <c r="K3" s="578"/>
      <c r="L3" s="578" t="s">
        <v>83</v>
      </c>
      <c r="M3" s="578"/>
      <c r="N3" s="578"/>
      <c r="O3" s="578"/>
      <c r="P3" s="578"/>
      <c r="Q3" s="578"/>
      <c r="R3" s="581"/>
      <c r="S3" s="581"/>
      <c r="T3" s="581"/>
      <c r="U3" s="581"/>
      <c r="V3" s="582"/>
      <c r="W3" s="472" t="s">
        <v>84</v>
      </c>
      <c r="X3" s="473"/>
      <c r="Y3" s="473"/>
      <c r="Z3" s="473"/>
      <c r="AA3" s="473"/>
      <c r="AB3" s="577"/>
      <c r="AC3" s="581" t="s">
        <v>85</v>
      </c>
      <c r="AD3" s="473"/>
      <c r="AE3" s="473"/>
      <c r="AF3" s="473"/>
      <c r="AG3" s="473"/>
      <c r="AH3" s="473"/>
      <c r="AI3" s="473"/>
      <c r="AJ3" s="473"/>
      <c r="AK3" s="473"/>
      <c r="AL3" s="543"/>
      <c r="AM3" s="472" t="s">
        <v>86</v>
      </c>
      <c r="AN3" s="473"/>
      <c r="AO3" s="473"/>
      <c r="AP3" s="473"/>
      <c r="AQ3" s="473"/>
      <c r="AR3" s="473"/>
      <c r="AS3" s="473"/>
      <c r="AT3" s="473"/>
      <c r="AU3" s="473"/>
      <c r="AV3" s="473"/>
      <c r="AW3" s="473"/>
      <c r="AX3" s="543"/>
      <c r="AY3" s="535" t="s">
        <v>1</v>
      </c>
      <c r="AZ3" s="536"/>
      <c r="BA3" s="536"/>
      <c r="BB3" s="536"/>
      <c r="BC3" s="536"/>
      <c r="BD3" s="536"/>
      <c r="BE3" s="536"/>
      <c r="BF3" s="536"/>
      <c r="BG3" s="536"/>
      <c r="BH3" s="536"/>
      <c r="BI3" s="536"/>
      <c r="BJ3" s="536"/>
      <c r="BK3" s="536"/>
      <c r="BL3" s="536"/>
      <c r="BM3" s="585"/>
      <c r="BN3" s="472" t="s">
        <v>87</v>
      </c>
      <c r="BO3" s="473"/>
      <c r="BP3" s="473"/>
      <c r="BQ3" s="473"/>
      <c r="BR3" s="473"/>
      <c r="BS3" s="473"/>
      <c r="BT3" s="473"/>
      <c r="BU3" s="543"/>
      <c r="BV3" s="472" t="s">
        <v>88</v>
      </c>
      <c r="BW3" s="473"/>
      <c r="BX3" s="473"/>
      <c r="BY3" s="473"/>
      <c r="BZ3" s="473"/>
      <c r="CA3" s="473"/>
      <c r="CB3" s="473"/>
      <c r="CC3" s="543"/>
      <c r="CD3" s="535" t="s">
        <v>1</v>
      </c>
      <c r="CE3" s="536"/>
      <c r="CF3" s="536"/>
      <c r="CG3" s="536"/>
      <c r="CH3" s="536"/>
      <c r="CI3" s="536"/>
      <c r="CJ3" s="536"/>
      <c r="CK3" s="536"/>
      <c r="CL3" s="536"/>
      <c r="CM3" s="536"/>
      <c r="CN3" s="536"/>
      <c r="CO3" s="536"/>
      <c r="CP3" s="536"/>
      <c r="CQ3" s="536"/>
      <c r="CR3" s="536"/>
      <c r="CS3" s="585"/>
      <c r="CT3" s="472" t="s">
        <v>89</v>
      </c>
      <c r="CU3" s="473"/>
      <c r="CV3" s="473"/>
      <c r="CW3" s="473"/>
      <c r="CX3" s="473"/>
      <c r="CY3" s="473"/>
      <c r="CZ3" s="473"/>
      <c r="DA3" s="543"/>
      <c r="DB3" s="472" t="s">
        <v>90</v>
      </c>
      <c r="DC3" s="473"/>
      <c r="DD3" s="473"/>
      <c r="DE3" s="473"/>
      <c r="DF3" s="473"/>
      <c r="DG3" s="473"/>
      <c r="DH3" s="473"/>
      <c r="DI3" s="543"/>
    </row>
    <row r="4" spans="1:119" ht="18.75" customHeight="1" x14ac:dyDescent="0.15">
      <c r="A4" s="172"/>
      <c r="B4" s="551"/>
      <c r="C4" s="552"/>
      <c r="D4" s="552"/>
      <c r="E4" s="553"/>
      <c r="F4" s="553"/>
      <c r="G4" s="553"/>
      <c r="H4" s="553"/>
      <c r="I4" s="553"/>
      <c r="J4" s="553"/>
      <c r="K4" s="553"/>
      <c r="L4" s="553"/>
      <c r="M4" s="553"/>
      <c r="N4" s="553"/>
      <c r="O4" s="553"/>
      <c r="P4" s="553"/>
      <c r="Q4" s="553"/>
      <c r="R4" s="557"/>
      <c r="S4" s="557"/>
      <c r="T4" s="557"/>
      <c r="U4" s="557"/>
      <c r="V4" s="558"/>
      <c r="W4" s="544"/>
      <c r="X4" s="354"/>
      <c r="Y4" s="354"/>
      <c r="Z4" s="354"/>
      <c r="AA4" s="354"/>
      <c r="AB4" s="552"/>
      <c r="AC4" s="557"/>
      <c r="AD4" s="354"/>
      <c r="AE4" s="354"/>
      <c r="AF4" s="354"/>
      <c r="AG4" s="354"/>
      <c r="AH4" s="354"/>
      <c r="AI4" s="354"/>
      <c r="AJ4" s="354"/>
      <c r="AK4" s="354"/>
      <c r="AL4" s="545"/>
      <c r="AM4" s="494"/>
      <c r="AN4" s="392"/>
      <c r="AO4" s="392"/>
      <c r="AP4" s="392"/>
      <c r="AQ4" s="392"/>
      <c r="AR4" s="392"/>
      <c r="AS4" s="392"/>
      <c r="AT4" s="392"/>
      <c r="AU4" s="392"/>
      <c r="AV4" s="392"/>
      <c r="AW4" s="392"/>
      <c r="AX4" s="584"/>
      <c r="AY4" s="429" t="s">
        <v>91</v>
      </c>
      <c r="AZ4" s="430"/>
      <c r="BA4" s="430"/>
      <c r="BB4" s="430"/>
      <c r="BC4" s="430"/>
      <c r="BD4" s="430"/>
      <c r="BE4" s="430"/>
      <c r="BF4" s="430"/>
      <c r="BG4" s="430"/>
      <c r="BH4" s="430"/>
      <c r="BI4" s="430"/>
      <c r="BJ4" s="430"/>
      <c r="BK4" s="430"/>
      <c r="BL4" s="430"/>
      <c r="BM4" s="431"/>
      <c r="BN4" s="432">
        <v>17887291</v>
      </c>
      <c r="BO4" s="433"/>
      <c r="BP4" s="433"/>
      <c r="BQ4" s="433"/>
      <c r="BR4" s="433"/>
      <c r="BS4" s="433"/>
      <c r="BT4" s="433"/>
      <c r="BU4" s="434"/>
      <c r="BV4" s="432">
        <v>21582815</v>
      </c>
      <c r="BW4" s="433"/>
      <c r="BX4" s="433"/>
      <c r="BY4" s="433"/>
      <c r="BZ4" s="433"/>
      <c r="CA4" s="433"/>
      <c r="CB4" s="433"/>
      <c r="CC4" s="434"/>
      <c r="CD4" s="569" t="s">
        <v>92</v>
      </c>
      <c r="CE4" s="570"/>
      <c r="CF4" s="570"/>
      <c r="CG4" s="570"/>
      <c r="CH4" s="570"/>
      <c r="CI4" s="570"/>
      <c r="CJ4" s="570"/>
      <c r="CK4" s="570"/>
      <c r="CL4" s="570"/>
      <c r="CM4" s="570"/>
      <c r="CN4" s="570"/>
      <c r="CO4" s="570"/>
      <c r="CP4" s="570"/>
      <c r="CQ4" s="570"/>
      <c r="CR4" s="570"/>
      <c r="CS4" s="571"/>
      <c r="CT4" s="572">
        <v>8.3000000000000007</v>
      </c>
      <c r="CU4" s="573"/>
      <c r="CV4" s="573"/>
      <c r="CW4" s="573"/>
      <c r="CX4" s="573"/>
      <c r="CY4" s="573"/>
      <c r="CZ4" s="573"/>
      <c r="DA4" s="574"/>
      <c r="DB4" s="572">
        <v>6.1</v>
      </c>
      <c r="DC4" s="573"/>
      <c r="DD4" s="573"/>
      <c r="DE4" s="573"/>
      <c r="DF4" s="573"/>
      <c r="DG4" s="573"/>
      <c r="DH4" s="573"/>
      <c r="DI4" s="574"/>
    </row>
    <row r="5" spans="1:119" ht="18.75" customHeight="1" x14ac:dyDescent="0.15">
      <c r="A5" s="172"/>
      <c r="B5" s="579"/>
      <c r="C5" s="393"/>
      <c r="D5" s="393"/>
      <c r="E5" s="580"/>
      <c r="F5" s="580"/>
      <c r="G5" s="580"/>
      <c r="H5" s="580"/>
      <c r="I5" s="580"/>
      <c r="J5" s="580"/>
      <c r="K5" s="580"/>
      <c r="L5" s="580"/>
      <c r="M5" s="580"/>
      <c r="N5" s="580"/>
      <c r="O5" s="580"/>
      <c r="P5" s="580"/>
      <c r="Q5" s="580"/>
      <c r="R5" s="391"/>
      <c r="S5" s="391"/>
      <c r="T5" s="391"/>
      <c r="U5" s="391"/>
      <c r="V5" s="583"/>
      <c r="W5" s="494"/>
      <c r="X5" s="392"/>
      <c r="Y5" s="392"/>
      <c r="Z5" s="392"/>
      <c r="AA5" s="392"/>
      <c r="AB5" s="393"/>
      <c r="AC5" s="391"/>
      <c r="AD5" s="392"/>
      <c r="AE5" s="392"/>
      <c r="AF5" s="392"/>
      <c r="AG5" s="392"/>
      <c r="AH5" s="392"/>
      <c r="AI5" s="392"/>
      <c r="AJ5" s="392"/>
      <c r="AK5" s="392"/>
      <c r="AL5" s="584"/>
      <c r="AM5" s="460" t="s">
        <v>93</v>
      </c>
      <c r="AN5" s="360"/>
      <c r="AO5" s="360"/>
      <c r="AP5" s="360"/>
      <c r="AQ5" s="360"/>
      <c r="AR5" s="360"/>
      <c r="AS5" s="360"/>
      <c r="AT5" s="361"/>
      <c r="AU5" s="461" t="s">
        <v>94</v>
      </c>
      <c r="AV5" s="462"/>
      <c r="AW5" s="462"/>
      <c r="AX5" s="462"/>
      <c r="AY5" s="417" t="s">
        <v>95</v>
      </c>
      <c r="AZ5" s="418"/>
      <c r="BA5" s="418"/>
      <c r="BB5" s="418"/>
      <c r="BC5" s="418"/>
      <c r="BD5" s="418"/>
      <c r="BE5" s="418"/>
      <c r="BF5" s="418"/>
      <c r="BG5" s="418"/>
      <c r="BH5" s="418"/>
      <c r="BI5" s="418"/>
      <c r="BJ5" s="418"/>
      <c r="BK5" s="418"/>
      <c r="BL5" s="418"/>
      <c r="BM5" s="419"/>
      <c r="BN5" s="403">
        <v>16947118</v>
      </c>
      <c r="BO5" s="404"/>
      <c r="BP5" s="404"/>
      <c r="BQ5" s="404"/>
      <c r="BR5" s="404"/>
      <c r="BS5" s="404"/>
      <c r="BT5" s="404"/>
      <c r="BU5" s="405"/>
      <c r="BV5" s="403">
        <v>20941874</v>
      </c>
      <c r="BW5" s="404"/>
      <c r="BX5" s="404"/>
      <c r="BY5" s="404"/>
      <c r="BZ5" s="404"/>
      <c r="CA5" s="404"/>
      <c r="CB5" s="404"/>
      <c r="CC5" s="405"/>
      <c r="CD5" s="443" t="s">
        <v>96</v>
      </c>
      <c r="CE5" s="363"/>
      <c r="CF5" s="363"/>
      <c r="CG5" s="363"/>
      <c r="CH5" s="363"/>
      <c r="CI5" s="363"/>
      <c r="CJ5" s="363"/>
      <c r="CK5" s="363"/>
      <c r="CL5" s="363"/>
      <c r="CM5" s="363"/>
      <c r="CN5" s="363"/>
      <c r="CO5" s="363"/>
      <c r="CP5" s="363"/>
      <c r="CQ5" s="363"/>
      <c r="CR5" s="363"/>
      <c r="CS5" s="444"/>
      <c r="CT5" s="400">
        <v>94.6</v>
      </c>
      <c r="CU5" s="401"/>
      <c r="CV5" s="401"/>
      <c r="CW5" s="401"/>
      <c r="CX5" s="401"/>
      <c r="CY5" s="401"/>
      <c r="CZ5" s="401"/>
      <c r="DA5" s="402"/>
      <c r="DB5" s="400">
        <v>99.6</v>
      </c>
      <c r="DC5" s="401"/>
      <c r="DD5" s="401"/>
      <c r="DE5" s="401"/>
      <c r="DF5" s="401"/>
      <c r="DG5" s="401"/>
      <c r="DH5" s="401"/>
      <c r="DI5" s="402"/>
    </row>
    <row r="6" spans="1:119" ht="18.75" customHeight="1" x14ac:dyDescent="0.15">
      <c r="A6" s="172"/>
      <c r="B6" s="549" t="s">
        <v>97</v>
      </c>
      <c r="C6" s="390"/>
      <c r="D6" s="390"/>
      <c r="E6" s="550"/>
      <c r="F6" s="550"/>
      <c r="G6" s="550"/>
      <c r="H6" s="550"/>
      <c r="I6" s="550"/>
      <c r="J6" s="550"/>
      <c r="K6" s="550"/>
      <c r="L6" s="550" t="s">
        <v>98</v>
      </c>
      <c r="M6" s="550"/>
      <c r="N6" s="550"/>
      <c r="O6" s="550"/>
      <c r="P6" s="550"/>
      <c r="Q6" s="550"/>
      <c r="R6" s="388"/>
      <c r="S6" s="388"/>
      <c r="T6" s="388"/>
      <c r="U6" s="388"/>
      <c r="V6" s="556"/>
      <c r="W6" s="493" t="s">
        <v>99</v>
      </c>
      <c r="X6" s="389"/>
      <c r="Y6" s="389"/>
      <c r="Z6" s="389"/>
      <c r="AA6" s="389"/>
      <c r="AB6" s="390"/>
      <c r="AC6" s="561" t="s">
        <v>100</v>
      </c>
      <c r="AD6" s="562"/>
      <c r="AE6" s="562"/>
      <c r="AF6" s="562"/>
      <c r="AG6" s="562"/>
      <c r="AH6" s="562"/>
      <c r="AI6" s="562"/>
      <c r="AJ6" s="562"/>
      <c r="AK6" s="562"/>
      <c r="AL6" s="563"/>
      <c r="AM6" s="460" t="s">
        <v>101</v>
      </c>
      <c r="AN6" s="360"/>
      <c r="AO6" s="360"/>
      <c r="AP6" s="360"/>
      <c r="AQ6" s="360"/>
      <c r="AR6" s="360"/>
      <c r="AS6" s="360"/>
      <c r="AT6" s="361"/>
      <c r="AU6" s="461" t="s">
        <v>94</v>
      </c>
      <c r="AV6" s="462"/>
      <c r="AW6" s="462"/>
      <c r="AX6" s="462"/>
      <c r="AY6" s="417" t="s">
        <v>102</v>
      </c>
      <c r="AZ6" s="418"/>
      <c r="BA6" s="418"/>
      <c r="BB6" s="418"/>
      <c r="BC6" s="418"/>
      <c r="BD6" s="418"/>
      <c r="BE6" s="418"/>
      <c r="BF6" s="418"/>
      <c r="BG6" s="418"/>
      <c r="BH6" s="418"/>
      <c r="BI6" s="418"/>
      <c r="BJ6" s="418"/>
      <c r="BK6" s="418"/>
      <c r="BL6" s="418"/>
      <c r="BM6" s="419"/>
      <c r="BN6" s="403">
        <v>940173</v>
      </c>
      <c r="BO6" s="404"/>
      <c r="BP6" s="404"/>
      <c r="BQ6" s="404"/>
      <c r="BR6" s="404"/>
      <c r="BS6" s="404"/>
      <c r="BT6" s="404"/>
      <c r="BU6" s="405"/>
      <c r="BV6" s="403">
        <v>640941</v>
      </c>
      <c r="BW6" s="404"/>
      <c r="BX6" s="404"/>
      <c r="BY6" s="404"/>
      <c r="BZ6" s="404"/>
      <c r="CA6" s="404"/>
      <c r="CB6" s="404"/>
      <c r="CC6" s="405"/>
      <c r="CD6" s="443" t="s">
        <v>103</v>
      </c>
      <c r="CE6" s="363"/>
      <c r="CF6" s="363"/>
      <c r="CG6" s="363"/>
      <c r="CH6" s="363"/>
      <c r="CI6" s="363"/>
      <c r="CJ6" s="363"/>
      <c r="CK6" s="363"/>
      <c r="CL6" s="363"/>
      <c r="CM6" s="363"/>
      <c r="CN6" s="363"/>
      <c r="CO6" s="363"/>
      <c r="CP6" s="363"/>
      <c r="CQ6" s="363"/>
      <c r="CR6" s="363"/>
      <c r="CS6" s="444"/>
      <c r="CT6" s="546">
        <v>101.1</v>
      </c>
      <c r="CU6" s="547"/>
      <c r="CV6" s="547"/>
      <c r="CW6" s="547"/>
      <c r="CX6" s="547"/>
      <c r="CY6" s="547"/>
      <c r="CZ6" s="547"/>
      <c r="DA6" s="548"/>
      <c r="DB6" s="546">
        <v>105.1</v>
      </c>
      <c r="DC6" s="547"/>
      <c r="DD6" s="547"/>
      <c r="DE6" s="547"/>
      <c r="DF6" s="547"/>
      <c r="DG6" s="547"/>
      <c r="DH6" s="547"/>
      <c r="DI6" s="548"/>
    </row>
    <row r="7" spans="1:119" ht="18.75" customHeight="1" x14ac:dyDescent="0.15">
      <c r="A7" s="172"/>
      <c r="B7" s="551"/>
      <c r="C7" s="552"/>
      <c r="D7" s="552"/>
      <c r="E7" s="553"/>
      <c r="F7" s="553"/>
      <c r="G7" s="553"/>
      <c r="H7" s="553"/>
      <c r="I7" s="553"/>
      <c r="J7" s="553"/>
      <c r="K7" s="553"/>
      <c r="L7" s="553"/>
      <c r="M7" s="553"/>
      <c r="N7" s="553"/>
      <c r="O7" s="553"/>
      <c r="P7" s="553"/>
      <c r="Q7" s="553"/>
      <c r="R7" s="557"/>
      <c r="S7" s="557"/>
      <c r="T7" s="557"/>
      <c r="U7" s="557"/>
      <c r="V7" s="558"/>
      <c r="W7" s="544"/>
      <c r="X7" s="354"/>
      <c r="Y7" s="354"/>
      <c r="Z7" s="354"/>
      <c r="AA7" s="354"/>
      <c r="AB7" s="552"/>
      <c r="AC7" s="564"/>
      <c r="AD7" s="355"/>
      <c r="AE7" s="355"/>
      <c r="AF7" s="355"/>
      <c r="AG7" s="355"/>
      <c r="AH7" s="355"/>
      <c r="AI7" s="355"/>
      <c r="AJ7" s="355"/>
      <c r="AK7" s="355"/>
      <c r="AL7" s="565"/>
      <c r="AM7" s="460" t="s">
        <v>104</v>
      </c>
      <c r="AN7" s="360"/>
      <c r="AO7" s="360"/>
      <c r="AP7" s="360"/>
      <c r="AQ7" s="360"/>
      <c r="AR7" s="360"/>
      <c r="AS7" s="360"/>
      <c r="AT7" s="361"/>
      <c r="AU7" s="461" t="s">
        <v>105</v>
      </c>
      <c r="AV7" s="462"/>
      <c r="AW7" s="462"/>
      <c r="AX7" s="462"/>
      <c r="AY7" s="417" t="s">
        <v>106</v>
      </c>
      <c r="AZ7" s="418"/>
      <c r="BA7" s="418"/>
      <c r="BB7" s="418"/>
      <c r="BC7" s="418"/>
      <c r="BD7" s="418"/>
      <c r="BE7" s="418"/>
      <c r="BF7" s="418"/>
      <c r="BG7" s="418"/>
      <c r="BH7" s="418"/>
      <c r="BI7" s="418"/>
      <c r="BJ7" s="418"/>
      <c r="BK7" s="418"/>
      <c r="BL7" s="418"/>
      <c r="BM7" s="419"/>
      <c r="BN7" s="403">
        <v>57460</v>
      </c>
      <c r="BO7" s="404"/>
      <c r="BP7" s="404"/>
      <c r="BQ7" s="404"/>
      <c r="BR7" s="404"/>
      <c r="BS7" s="404"/>
      <c r="BT7" s="404"/>
      <c r="BU7" s="405"/>
      <c r="BV7" s="403">
        <v>24894</v>
      </c>
      <c r="BW7" s="404"/>
      <c r="BX7" s="404"/>
      <c r="BY7" s="404"/>
      <c r="BZ7" s="404"/>
      <c r="CA7" s="404"/>
      <c r="CB7" s="404"/>
      <c r="CC7" s="405"/>
      <c r="CD7" s="443" t="s">
        <v>107</v>
      </c>
      <c r="CE7" s="363"/>
      <c r="CF7" s="363"/>
      <c r="CG7" s="363"/>
      <c r="CH7" s="363"/>
      <c r="CI7" s="363"/>
      <c r="CJ7" s="363"/>
      <c r="CK7" s="363"/>
      <c r="CL7" s="363"/>
      <c r="CM7" s="363"/>
      <c r="CN7" s="363"/>
      <c r="CO7" s="363"/>
      <c r="CP7" s="363"/>
      <c r="CQ7" s="363"/>
      <c r="CR7" s="363"/>
      <c r="CS7" s="444"/>
      <c r="CT7" s="403">
        <v>10643691</v>
      </c>
      <c r="CU7" s="404"/>
      <c r="CV7" s="404"/>
      <c r="CW7" s="404"/>
      <c r="CX7" s="404"/>
      <c r="CY7" s="404"/>
      <c r="CZ7" s="404"/>
      <c r="DA7" s="405"/>
      <c r="DB7" s="403">
        <v>10093747</v>
      </c>
      <c r="DC7" s="404"/>
      <c r="DD7" s="404"/>
      <c r="DE7" s="404"/>
      <c r="DF7" s="404"/>
      <c r="DG7" s="404"/>
      <c r="DH7" s="404"/>
      <c r="DI7" s="405"/>
    </row>
    <row r="8" spans="1:119" ht="18.75" customHeight="1" thickBot="1" x14ac:dyDescent="0.2">
      <c r="A8" s="172"/>
      <c r="B8" s="554"/>
      <c r="C8" s="499"/>
      <c r="D8" s="499"/>
      <c r="E8" s="555"/>
      <c r="F8" s="555"/>
      <c r="G8" s="555"/>
      <c r="H8" s="555"/>
      <c r="I8" s="555"/>
      <c r="J8" s="555"/>
      <c r="K8" s="555"/>
      <c r="L8" s="555"/>
      <c r="M8" s="555"/>
      <c r="N8" s="555"/>
      <c r="O8" s="555"/>
      <c r="P8" s="555"/>
      <c r="Q8" s="555"/>
      <c r="R8" s="559"/>
      <c r="S8" s="559"/>
      <c r="T8" s="559"/>
      <c r="U8" s="559"/>
      <c r="V8" s="560"/>
      <c r="W8" s="474"/>
      <c r="X8" s="475"/>
      <c r="Y8" s="475"/>
      <c r="Z8" s="475"/>
      <c r="AA8" s="475"/>
      <c r="AB8" s="499"/>
      <c r="AC8" s="566"/>
      <c r="AD8" s="567"/>
      <c r="AE8" s="567"/>
      <c r="AF8" s="567"/>
      <c r="AG8" s="567"/>
      <c r="AH8" s="567"/>
      <c r="AI8" s="567"/>
      <c r="AJ8" s="567"/>
      <c r="AK8" s="567"/>
      <c r="AL8" s="568"/>
      <c r="AM8" s="460" t="s">
        <v>108</v>
      </c>
      <c r="AN8" s="360"/>
      <c r="AO8" s="360"/>
      <c r="AP8" s="360"/>
      <c r="AQ8" s="360"/>
      <c r="AR8" s="360"/>
      <c r="AS8" s="360"/>
      <c r="AT8" s="361"/>
      <c r="AU8" s="461" t="s">
        <v>109</v>
      </c>
      <c r="AV8" s="462"/>
      <c r="AW8" s="462"/>
      <c r="AX8" s="462"/>
      <c r="AY8" s="417" t="s">
        <v>110</v>
      </c>
      <c r="AZ8" s="418"/>
      <c r="BA8" s="418"/>
      <c r="BB8" s="418"/>
      <c r="BC8" s="418"/>
      <c r="BD8" s="418"/>
      <c r="BE8" s="418"/>
      <c r="BF8" s="418"/>
      <c r="BG8" s="418"/>
      <c r="BH8" s="418"/>
      <c r="BI8" s="418"/>
      <c r="BJ8" s="418"/>
      <c r="BK8" s="418"/>
      <c r="BL8" s="418"/>
      <c r="BM8" s="419"/>
      <c r="BN8" s="403">
        <v>882713</v>
      </c>
      <c r="BO8" s="404"/>
      <c r="BP8" s="404"/>
      <c r="BQ8" s="404"/>
      <c r="BR8" s="404"/>
      <c r="BS8" s="404"/>
      <c r="BT8" s="404"/>
      <c r="BU8" s="405"/>
      <c r="BV8" s="403">
        <v>616047</v>
      </c>
      <c r="BW8" s="404"/>
      <c r="BX8" s="404"/>
      <c r="BY8" s="404"/>
      <c r="BZ8" s="404"/>
      <c r="CA8" s="404"/>
      <c r="CB8" s="404"/>
      <c r="CC8" s="405"/>
      <c r="CD8" s="443" t="s">
        <v>111</v>
      </c>
      <c r="CE8" s="363"/>
      <c r="CF8" s="363"/>
      <c r="CG8" s="363"/>
      <c r="CH8" s="363"/>
      <c r="CI8" s="363"/>
      <c r="CJ8" s="363"/>
      <c r="CK8" s="363"/>
      <c r="CL8" s="363"/>
      <c r="CM8" s="363"/>
      <c r="CN8" s="363"/>
      <c r="CO8" s="363"/>
      <c r="CP8" s="363"/>
      <c r="CQ8" s="363"/>
      <c r="CR8" s="363"/>
      <c r="CS8" s="444"/>
      <c r="CT8" s="506">
        <v>0.61</v>
      </c>
      <c r="CU8" s="507"/>
      <c r="CV8" s="507"/>
      <c r="CW8" s="507"/>
      <c r="CX8" s="507"/>
      <c r="CY8" s="507"/>
      <c r="CZ8" s="507"/>
      <c r="DA8" s="508"/>
      <c r="DB8" s="506">
        <v>0.63</v>
      </c>
      <c r="DC8" s="507"/>
      <c r="DD8" s="507"/>
      <c r="DE8" s="507"/>
      <c r="DF8" s="507"/>
      <c r="DG8" s="507"/>
      <c r="DH8" s="507"/>
      <c r="DI8" s="508"/>
    </row>
    <row r="9" spans="1:119" ht="18.75" customHeight="1" thickBot="1" x14ac:dyDescent="0.2">
      <c r="A9" s="172"/>
      <c r="B9" s="535" t="s">
        <v>112</v>
      </c>
      <c r="C9" s="536"/>
      <c r="D9" s="536"/>
      <c r="E9" s="536"/>
      <c r="F9" s="536"/>
      <c r="G9" s="536"/>
      <c r="H9" s="536"/>
      <c r="I9" s="536"/>
      <c r="J9" s="536"/>
      <c r="K9" s="454"/>
      <c r="L9" s="537" t="s">
        <v>113</v>
      </c>
      <c r="M9" s="538"/>
      <c r="N9" s="538"/>
      <c r="O9" s="538"/>
      <c r="P9" s="538"/>
      <c r="Q9" s="539"/>
      <c r="R9" s="540">
        <v>48129</v>
      </c>
      <c r="S9" s="541"/>
      <c r="T9" s="541"/>
      <c r="U9" s="541"/>
      <c r="V9" s="542"/>
      <c r="W9" s="472" t="s">
        <v>114</v>
      </c>
      <c r="X9" s="473"/>
      <c r="Y9" s="473"/>
      <c r="Z9" s="473"/>
      <c r="AA9" s="473"/>
      <c r="AB9" s="473"/>
      <c r="AC9" s="473"/>
      <c r="AD9" s="473"/>
      <c r="AE9" s="473"/>
      <c r="AF9" s="473"/>
      <c r="AG9" s="473"/>
      <c r="AH9" s="473"/>
      <c r="AI9" s="473"/>
      <c r="AJ9" s="473"/>
      <c r="AK9" s="473"/>
      <c r="AL9" s="543"/>
      <c r="AM9" s="460" t="s">
        <v>115</v>
      </c>
      <c r="AN9" s="360"/>
      <c r="AO9" s="360"/>
      <c r="AP9" s="360"/>
      <c r="AQ9" s="360"/>
      <c r="AR9" s="360"/>
      <c r="AS9" s="360"/>
      <c r="AT9" s="361"/>
      <c r="AU9" s="461" t="s">
        <v>109</v>
      </c>
      <c r="AV9" s="462"/>
      <c r="AW9" s="462"/>
      <c r="AX9" s="462"/>
      <c r="AY9" s="417" t="s">
        <v>116</v>
      </c>
      <c r="AZ9" s="418"/>
      <c r="BA9" s="418"/>
      <c r="BB9" s="418"/>
      <c r="BC9" s="418"/>
      <c r="BD9" s="418"/>
      <c r="BE9" s="418"/>
      <c r="BF9" s="418"/>
      <c r="BG9" s="418"/>
      <c r="BH9" s="418"/>
      <c r="BI9" s="418"/>
      <c r="BJ9" s="418"/>
      <c r="BK9" s="418"/>
      <c r="BL9" s="418"/>
      <c r="BM9" s="419"/>
      <c r="BN9" s="403">
        <v>266666</v>
      </c>
      <c r="BO9" s="404"/>
      <c r="BP9" s="404"/>
      <c r="BQ9" s="404"/>
      <c r="BR9" s="404"/>
      <c r="BS9" s="404"/>
      <c r="BT9" s="404"/>
      <c r="BU9" s="405"/>
      <c r="BV9" s="403">
        <v>154607</v>
      </c>
      <c r="BW9" s="404"/>
      <c r="BX9" s="404"/>
      <c r="BY9" s="404"/>
      <c r="BZ9" s="404"/>
      <c r="CA9" s="404"/>
      <c r="CB9" s="404"/>
      <c r="CC9" s="405"/>
      <c r="CD9" s="443" t="s">
        <v>117</v>
      </c>
      <c r="CE9" s="363"/>
      <c r="CF9" s="363"/>
      <c r="CG9" s="363"/>
      <c r="CH9" s="363"/>
      <c r="CI9" s="363"/>
      <c r="CJ9" s="363"/>
      <c r="CK9" s="363"/>
      <c r="CL9" s="363"/>
      <c r="CM9" s="363"/>
      <c r="CN9" s="363"/>
      <c r="CO9" s="363"/>
      <c r="CP9" s="363"/>
      <c r="CQ9" s="363"/>
      <c r="CR9" s="363"/>
      <c r="CS9" s="444"/>
      <c r="CT9" s="400">
        <v>11.6</v>
      </c>
      <c r="CU9" s="401"/>
      <c r="CV9" s="401"/>
      <c r="CW9" s="401"/>
      <c r="CX9" s="401"/>
      <c r="CY9" s="401"/>
      <c r="CZ9" s="401"/>
      <c r="DA9" s="402"/>
      <c r="DB9" s="400">
        <v>11.8</v>
      </c>
      <c r="DC9" s="401"/>
      <c r="DD9" s="401"/>
      <c r="DE9" s="401"/>
      <c r="DF9" s="401"/>
      <c r="DG9" s="401"/>
      <c r="DH9" s="401"/>
      <c r="DI9" s="402"/>
    </row>
    <row r="10" spans="1:119" ht="18.75" customHeight="1" thickBot="1" x14ac:dyDescent="0.2">
      <c r="A10" s="172"/>
      <c r="B10" s="535"/>
      <c r="C10" s="536"/>
      <c r="D10" s="536"/>
      <c r="E10" s="536"/>
      <c r="F10" s="536"/>
      <c r="G10" s="536"/>
      <c r="H10" s="536"/>
      <c r="I10" s="536"/>
      <c r="J10" s="536"/>
      <c r="K10" s="454"/>
      <c r="L10" s="359" t="s">
        <v>118</v>
      </c>
      <c r="M10" s="360"/>
      <c r="N10" s="360"/>
      <c r="O10" s="360"/>
      <c r="P10" s="360"/>
      <c r="Q10" s="361"/>
      <c r="R10" s="356">
        <v>49184</v>
      </c>
      <c r="S10" s="357"/>
      <c r="T10" s="357"/>
      <c r="U10" s="357"/>
      <c r="V10" s="416"/>
      <c r="W10" s="544"/>
      <c r="X10" s="354"/>
      <c r="Y10" s="354"/>
      <c r="Z10" s="354"/>
      <c r="AA10" s="354"/>
      <c r="AB10" s="354"/>
      <c r="AC10" s="354"/>
      <c r="AD10" s="354"/>
      <c r="AE10" s="354"/>
      <c r="AF10" s="354"/>
      <c r="AG10" s="354"/>
      <c r="AH10" s="354"/>
      <c r="AI10" s="354"/>
      <c r="AJ10" s="354"/>
      <c r="AK10" s="354"/>
      <c r="AL10" s="545"/>
      <c r="AM10" s="460" t="s">
        <v>119</v>
      </c>
      <c r="AN10" s="360"/>
      <c r="AO10" s="360"/>
      <c r="AP10" s="360"/>
      <c r="AQ10" s="360"/>
      <c r="AR10" s="360"/>
      <c r="AS10" s="360"/>
      <c r="AT10" s="361"/>
      <c r="AU10" s="461" t="s">
        <v>109</v>
      </c>
      <c r="AV10" s="462"/>
      <c r="AW10" s="462"/>
      <c r="AX10" s="462"/>
      <c r="AY10" s="417" t="s">
        <v>120</v>
      </c>
      <c r="AZ10" s="418"/>
      <c r="BA10" s="418"/>
      <c r="BB10" s="418"/>
      <c r="BC10" s="418"/>
      <c r="BD10" s="418"/>
      <c r="BE10" s="418"/>
      <c r="BF10" s="418"/>
      <c r="BG10" s="418"/>
      <c r="BH10" s="418"/>
      <c r="BI10" s="418"/>
      <c r="BJ10" s="418"/>
      <c r="BK10" s="418"/>
      <c r="BL10" s="418"/>
      <c r="BM10" s="419"/>
      <c r="BN10" s="403">
        <v>6</v>
      </c>
      <c r="BO10" s="404"/>
      <c r="BP10" s="404"/>
      <c r="BQ10" s="404"/>
      <c r="BR10" s="404"/>
      <c r="BS10" s="404"/>
      <c r="BT10" s="404"/>
      <c r="BU10" s="405"/>
      <c r="BV10" s="403">
        <v>6</v>
      </c>
      <c r="BW10" s="404"/>
      <c r="BX10" s="404"/>
      <c r="BY10" s="404"/>
      <c r="BZ10" s="404"/>
      <c r="CA10" s="404"/>
      <c r="CB10" s="404"/>
      <c r="CC10" s="405"/>
      <c r="CD10" s="175" t="s">
        <v>121</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535"/>
      <c r="C11" s="536"/>
      <c r="D11" s="536"/>
      <c r="E11" s="536"/>
      <c r="F11" s="536"/>
      <c r="G11" s="536"/>
      <c r="H11" s="536"/>
      <c r="I11" s="536"/>
      <c r="J11" s="536"/>
      <c r="K11" s="454"/>
      <c r="L11" s="364" t="s">
        <v>122</v>
      </c>
      <c r="M11" s="365"/>
      <c r="N11" s="365"/>
      <c r="O11" s="365"/>
      <c r="P11" s="365"/>
      <c r="Q11" s="366"/>
      <c r="R11" s="532" t="s">
        <v>123</v>
      </c>
      <c r="S11" s="533"/>
      <c r="T11" s="533"/>
      <c r="U11" s="533"/>
      <c r="V11" s="534"/>
      <c r="W11" s="544"/>
      <c r="X11" s="354"/>
      <c r="Y11" s="354"/>
      <c r="Z11" s="354"/>
      <c r="AA11" s="354"/>
      <c r="AB11" s="354"/>
      <c r="AC11" s="354"/>
      <c r="AD11" s="354"/>
      <c r="AE11" s="354"/>
      <c r="AF11" s="354"/>
      <c r="AG11" s="354"/>
      <c r="AH11" s="354"/>
      <c r="AI11" s="354"/>
      <c r="AJ11" s="354"/>
      <c r="AK11" s="354"/>
      <c r="AL11" s="545"/>
      <c r="AM11" s="460" t="s">
        <v>124</v>
      </c>
      <c r="AN11" s="360"/>
      <c r="AO11" s="360"/>
      <c r="AP11" s="360"/>
      <c r="AQ11" s="360"/>
      <c r="AR11" s="360"/>
      <c r="AS11" s="360"/>
      <c r="AT11" s="361"/>
      <c r="AU11" s="461" t="s">
        <v>109</v>
      </c>
      <c r="AV11" s="462"/>
      <c r="AW11" s="462"/>
      <c r="AX11" s="462"/>
      <c r="AY11" s="417" t="s">
        <v>125</v>
      </c>
      <c r="AZ11" s="418"/>
      <c r="BA11" s="418"/>
      <c r="BB11" s="418"/>
      <c r="BC11" s="418"/>
      <c r="BD11" s="418"/>
      <c r="BE11" s="418"/>
      <c r="BF11" s="418"/>
      <c r="BG11" s="418"/>
      <c r="BH11" s="418"/>
      <c r="BI11" s="418"/>
      <c r="BJ11" s="418"/>
      <c r="BK11" s="418"/>
      <c r="BL11" s="418"/>
      <c r="BM11" s="419"/>
      <c r="BN11" s="403">
        <v>0</v>
      </c>
      <c r="BO11" s="404"/>
      <c r="BP11" s="404"/>
      <c r="BQ11" s="404"/>
      <c r="BR11" s="404"/>
      <c r="BS11" s="404"/>
      <c r="BT11" s="404"/>
      <c r="BU11" s="405"/>
      <c r="BV11" s="403">
        <v>0</v>
      </c>
      <c r="BW11" s="404"/>
      <c r="BX11" s="404"/>
      <c r="BY11" s="404"/>
      <c r="BZ11" s="404"/>
      <c r="CA11" s="404"/>
      <c r="CB11" s="404"/>
      <c r="CC11" s="405"/>
      <c r="CD11" s="443" t="s">
        <v>126</v>
      </c>
      <c r="CE11" s="363"/>
      <c r="CF11" s="363"/>
      <c r="CG11" s="363"/>
      <c r="CH11" s="363"/>
      <c r="CI11" s="363"/>
      <c r="CJ11" s="363"/>
      <c r="CK11" s="363"/>
      <c r="CL11" s="363"/>
      <c r="CM11" s="363"/>
      <c r="CN11" s="363"/>
      <c r="CO11" s="363"/>
      <c r="CP11" s="363"/>
      <c r="CQ11" s="363"/>
      <c r="CR11" s="363"/>
      <c r="CS11" s="444"/>
      <c r="CT11" s="506" t="s">
        <v>127</v>
      </c>
      <c r="CU11" s="507"/>
      <c r="CV11" s="507"/>
      <c r="CW11" s="507"/>
      <c r="CX11" s="507"/>
      <c r="CY11" s="507"/>
      <c r="CZ11" s="507"/>
      <c r="DA11" s="508"/>
      <c r="DB11" s="506" t="s">
        <v>128</v>
      </c>
      <c r="DC11" s="507"/>
      <c r="DD11" s="507"/>
      <c r="DE11" s="507"/>
      <c r="DF11" s="507"/>
      <c r="DG11" s="507"/>
      <c r="DH11" s="507"/>
      <c r="DI11" s="508"/>
    </row>
    <row r="12" spans="1:119" ht="18.75" customHeight="1" x14ac:dyDescent="0.15">
      <c r="A12" s="172"/>
      <c r="B12" s="509" t="s">
        <v>129</v>
      </c>
      <c r="C12" s="510"/>
      <c r="D12" s="510"/>
      <c r="E12" s="510"/>
      <c r="F12" s="510"/>
      <c r="G12" s="510"/>
      <c r="H12" s="510"/>
      <c r="I12" s="510"/>
      <c r="J12" s="510"/>
      <c r="K12" s="511"/>
      <c r="L12" s="518" t="s">
        <v>130</v>
      </c>
      <c r="M12" s="519"/>
      <c r="N12" s="519"/>
      <c r="O12" s="519"/>
      <c r="P12" s="519"/>
      <c r="Q12" s="520"/>
      <c r="R12" s="521">
        <v>48679</v>
      </c>
      <c r="S12" s="522"/>
      <c r="T12" s="522"/>
      <c r="U12" s="522"/>
      <c r="V12" s="523"/>
      <c r="W12" s="524" t="s">
        <v>1</v>
      </c>
      <c r="X12" s="462"/>
      <c r="Y12" s="462"/>
      <c r="Z12" s="462"/>
      <c r="AA12" s="462"/>
      <c r="AB12" s="525"/>
      <c r="AC12" s="526" t="s">
        <v>131</v>
      </c>
      <c r="AD12" s="527"/>
      <c r="AE12" s="527"/>
      <c r="AF12" s="527"/>
      <c r="AG12" s="528"/>
      <c r="AH12" s="526" t="s">
        <v>132</v>
      </c>
      <c r="AI12" s="527"/>
      <c r="AJ12" s="527"/>
      <c r="AK12" s="527"/>
      <c r="AL12" s="529"/>
      <c r="AM12" s="460" t="s">
        <v>133</v>
      </c>
      <c r="AN12" s="360"/>
      <c r="AO12" s="360"/>
      <c r="AP12" s="360"/>
      <c r="AQ12" s="360"/>
      <c r="AR12" s="360"/>
      <c r="AS12" s="360"/>
      <c r="AT12" s="361"/>
      <c r="AU12" s="461" t="s">
        <v>109</v>
      </c>
      <c r="AV12" s="462"/>
      <c r="AW12" s="462"/>
      <c r="AX12" s="462"/>
      <c r="AY12" s="417" t="s">
        <v>134</v>
      </c>
      <c r="AZ12" s="418"/>
      <c r="BA12" s="418"/>
      <c r="BB12" s="418"/>
      <c r="BC12" s="418"/>
      <c r="BD12" s="418"/>
      <c r="BE12" s="418"/>
      <c r="BF12" s="418"/>
      <c r="BG12" s="418"/>
      <c r="BH12" s="418"/>
      <c r="BI12" s="418"/>
      <c r="BJ12" s="418"/>
      <c r="BK12" s="418"/>
      <c r="BL12" s="418"/>
      <c r="BM12" s="419"/>
      <c r="BN12" s="403">
        <v>0</v>
      </c>
      <c r="BO12" s="404"/>
      <c r="BP12" s="404"/>
      <c r="BQ12" s="404"/>
      <c r="BR12" s="404"/>
      <c r="BS12" s="404"/>
      <c r="BT12" s="404"/>
      <c r="BU12" s="405"/>
      <c r="BV12" s="403">
        <v>247488</v>
      </c>
      <c r="BW12" s="404"/>
      <c r="BX12" s="404"/>
      <c r="BY12" s="404"/>
      <c r="BZ12" s="404"/>
      <c r="CA12" s="404"/>
      <c r="CB12" s="404"/>
      <c r="CC12" s="405"/>
      <c r="CD12" s="443" t="s">
        <v>135</v>
      </c>
      <c r="CE12" s="363"/>
      <c r="CF12" s="363"/>
      <c r="CG12" s="363"/>
      <c r="CH12" s="363"/>
      <c r="CI12" s="363"/>
      <c r="CJ12" s="363"/>
      <c r="CK12" s="363"/>
      <c r="CL12" s="363"/>
      <c r="CM12" s="363"/>
      <c r="CN12" s="363"/>
      <c r="CO12" s="363"/>
      <c r="CP12" s="363"/>
      <c r="CQ12" s="363"/>
      <c r="CR12" s="363"/>
      <c r="CS12" s="444"/>
      <c r="CT12" s="506" t="s">
        <v>127</v>
      </c>
      <c r="CU12" s="507"/>
      <c r="CV12" s="507"/>
      <c r="CW12" s="507"/>
      <c r="CX12" s="507"/>
      <c r="CY12" s="507"/>
      <c r="CZ12" s="507"/>
      <c r="DA12" s="508"/>
      <c r="DB12" s="506" t="s">
        <v>128</v>
      </c>
      <c r="DC12" s="507"/>
      <c r="DD12" s="507"/>
      <c r="DE12" s="507"/>
      <c r="DF12" s="507"/>
      <c r="DG12" s="507"/>
      <c r="DH12" s="507"/>
      <c r="DI12" s="508"/>
    </row>
    <row r="13" spans="1:119" ht="18.75" customHeight="1" x14ac:dyDescent="0.15">
      <c r="A13" s="172"/>
      <c r="B13" s="512"/>
      <c r="C13" s="513"/>
      <c r="D13" s="513"/>
      <c r="E13" s="513"/>
      <c r="F13" s="513"/>
      <c r="G13" s="513"/>
      <c r="H13" s="513"/>
      <c r="I13" s="513"/>
      <c r="J13" s="513"/>
      <c r="K13" s="514"/>
      <c r="L13" s="181"/>
      <c r="M13" s="487" t="s">
        <v>136</v>
      </c>
      <c r="N13" s="488"/>
      <c r="O13" s="488"/>
      <c r="P13" s="488"/>
      <c r="Q13" s="489"/>
      <c r="R13" s="490">
        <v>48017</v>
      </c>
      <c r="S13" s="491"/>
      <c r="T13" s="491"/>
      <c r="U13" s="491"/>
      <c r="V13" s="492"/>
      <c r="W13" s="493" t="s">
        <v>137</v>
      </c>
      <c r="X13" s="389"/>
      <c r="Y13" s="389"/>
      <c r="Z13" s="389"/>
      <c r="AA13" s="389"/>
      <c r="AB13" s="390"/>
      <c r="AC13" s="356">
        <v>1017</v>
      </c>
      <c r="AD13" s="357"/>
      <c r="AE13" s="357"/>
      <c r="AF13" s="357"/>
      <c r="AG13" s="358"/>
      <c r="AH13" s="356">
        <v>1160</v>
      </c>
      <c r="AI13" s="357"/>
      <c r="AJ13" s="357"/>
      <c r="AK13" s="357"/>
      <c r="AL13" s="416"/>
      <c r="AM13" s="460" t="s">
        <v>138</v>
      </c>
      <c r="AN13" s="360"/>
      <c r="AO13" s="360"/>
      <c r="AP13" s="360"/>
      <c r="AQ13" s="360"/>
      <c r="AR13" s="360"/>
      <c r="AS13" s="360"/>
      <c r="AT13" s="361"/>
      <c r="AU13" s="461" t="s">
        <v>139</v>
      </c>
      <c r="AV13" s="462"/>
      <c r="AW13" s="462"/>
      <c r="AX13" s="462"/>
      <c r="AY13" s="417" t="s">
        <v>140</v>
      </c>
      <c r="AZ13" s="418"/>
      <c r="BA13" s="418"/>
      <c r="BB13" s="418"/>
      <c r="BC13" s="418"/>
      <c r="BD13" s="418"/>
      <c r="BE13" s="418"/>
      <c r="BF13" s="418"/>
      <c r="BG13" s="418"/>
      <c r="BH13" s="418"/>
      <c r="BI13" s="418"/>
      <c r="BJ13" s="418"/>
      <c r="BK13" s="418"/>
      <c r="BL13" s="418"/>
      <c r="BM13" s="419"/>
      <c r="BN13" s="403">
        <v>266672</v>
      </c>
      <c r="BO13" s="404"/>
      <c r="BP13" s="404"/>
      <c r="BQ13" s="404"/>
      <c r="BR13" s="404"/>
      <c r="BS13" s="404"/>
      <c r="BT13" s="404"/>
      <c r="BU13" s="405"/>
      <c r="BV13" s="403">
        <v>-92875</v>
      </c>
      <c r="BW13" s="404"/>
      <c r="BX13" s="404"/>
      <c r="BY13" s="404"/>
      <c r="BZ13" s="404"/>
      <c r="CA13" s="404"/>
      <c r="CB13" s="404"/>
      <c r="CC13" s="405"/>
      <c r="CD13" s="443" t="s">
        <v>141</v>
      </c>
      <c r="CE13" s="363"/>
      <c r="CF13" s="363"/>
      <c r="CG13" s="363"/>
      <c r="CH13" s="363"/>
      <c r="CI13" s="363"/>
      <c r="CJ13" s="363"/>
      <c r="CK13" s="363"/>
      <c r="CL13" s="363"/>
      <c r="CM13" s="363"/>
      <c r="CN13" s="363"/>
      <c r="CO13" s="363"/>
      <c r="CP13" s="363"/>
      <c r="CQ13" s="363"/>
      <c r="CR13" s="363"/>
      <c r="CS13" s="444"/>
      <c r="CT13" s="400">
        <v>8.9</v>
      </c>
      <c r="CU13" s="401"/>
      <c r="CV13" s="401"/>
      <c r="CW13" s="401"/>
      <c r="CX13" s="401"/>
      <c r="CY13" s="401"/>
      <c r="CZ13" s="401"/>
      <c r="DA13" s="402"/>
      <c r="DB13" s="400">
        <v>8.6</v>
      </c>
      <c r="DC13" s="401"/>
      <c r="DD13" s="401"/>
      <c r="DE13" s="401"/>
      <c r="DF13" s="401"/>
      <c r="DG13" s="401"/>
      <c r="DH13" s="401"/>
      <c r="DI13" s="402"/>
    </row>
    <row r="14" spans="1:119" ht="18.75" customHeight="1" thickBot="1" x14ac:dyDescent="0.2">
      <c r="A14" s="172"/>
      <c r="B14" s="512"/>
      <c r="C14" s="513"/>
      <c r="D14" s="513"/>
      <c r="E14" s="513"/>
      <c r="F14" s="513"/>
      <c r="G14" s="513"/>
      <c r="H14" s="513"/>
      <c r="I14" s="513"/>
      <c r="J14" s="513"/>
      <c r="K14" s="514"/>
      <c r="L14" s="477" t="s">
        <v>142</v>
      </c>
      <c r="M14" s="530"/>
      <c r="N14" s="530"/>
      <c r="O14" s="530"/>
      <c r="P14" s="530"/>
      <c r="Q14" s="531"/>
      <c r="R14" s="490">
        <v>48960</v>
      </c>
      <c r="S14" s="491"/>
      <c r="T14" s="491"/>
      <c r="U14" s="491"/>
      <c r="V14" s="492"/>
      <c r="W14" s="494"/>
      <c r="X14" s="392"/>
      <c r="Y14" s="392"/>
      <c r="Z14" s="392"/>
      <c r="AA14" s="392"/>
      <c r="AB14" s="393"/>
      <c r="AC14" s="483">
        <v>4.7</v>
      </c>
      <c r="AD14" s="484"/>
      <c r="AE14" s="484"/>
      <c r="AF14" s="484"/>
      <c r="AG14" s="485"/>
      <c r="AH14" s="483">
        <v>5.4</v>
      </c>
      <c r="AI14" s="484"/>
      <c r="AJ14" s="484"/>
      <c r="AK14" s="484"/>
      <c r="AL14" s="486"/>
      <c r="AM14" s="460"/>
      <c r="AN14" s="360"/>
      <c r="AO14" s="360"/>
      <c r="AP14" s="360"/>
      <c r="AQ14" s="360"/>
      <c r="AR14" s="360"/>
      <c r="AS14" s="360"/>
      <c r="AT14" s="361"/>
      <c r="AU14" s="461"/>
      <c r="AV14" s="462"/>
      <c r="AW14" s="462"/>
      <c r="AX14" s="462"/>
      <c r="AY14" s="417"/>
      <c r="AZ14" s="418"/>
      <c r="BA14" s="418"/>
      <c r="BB14" s="418"/>
      <c r="BC14" s="418"/>
      <c r="BD14" s="418"/>
      <c r="BE14" s="418"/>
      <c r="BF14" s="418"/>
      <c r="BG14" s="418"/>
      <c r="BH14" s="418"/>
      <c r="BI14" s="418"/>
      <c r="BJ14" s="418"/>
      <c r="BK14" s="418"/>
      <c r="BL14" s="418"/>
      <c r="BM14" s="419"/>
      <c r="BN14" s="403"/>
      <c r="BO14" s="404"/>
      <c r="BP14" s="404"/>
      <c r="BQ14" s="404"/>
      <c r="BR14" s="404"/>
      <c r="BS14" s="404"/>
      <c r="BT14" s="404"/>
      <c r="BU14" s="405"/>
      <c r="BV14" s="403"/>
      <c r="BW14" s="404"/>
      <c r="BX14" s="404"/>
      <c r="BY14" s="404"/>
      <c r="BZ14" s="404"/>
      <c r="CA14" s="404"/>
      <c r="CB14" s="404"/>
      <c r="CC14" s="405"/>
      <c r="CD14" s="440" t="s">
        <v>143</v>
      </c>
      <c r="CE14" s="441"/>
      <c r="CF14" s="441"/>
      <c r="CG14" s="441"/>
      <c r="CH14" s="441"/>
      <c r="CI14" s="441"/>
      <c r="CJ14" s="441"/>
      <c r="CK14" s="441"/>
      <c r="CL14" s="441"/>
      <c r="CM14" s="441"/>
      <c r="CN14" s="441"/>
      <c r="CO14" s="441"/>
      <c r="CP14" s="441"/>
      <c r="CQ14" s="441"/>
      <c r="CR14" s="441"/>
      <c r="CS14" s="442"/>
      <c r="CT14" s="500">
        <v>60.4</v>
      </c>
      <c r="CU14" s="501"/>
      <c r="CV14" s="501"/>
      <c r="CW14" s="501"/>
      <c r="CX14" s="501"/>
      <c r="CY14" s="501"/>
      <c r="CZ14" s="501"/>
      <c r="DA14" s="502"/>
      <c r="DB14" s="500">
        <v>79</v>
      </c>
      <c r="DC14" s="501"/>
      <c r="DD14" s="501"/>
      <c r="DE14" s="501"/>
      <c r="DF14" s="501"/>
      <c r="DG14" s="501"/>
      <c r="DH14" s="501"/>
      <c r="DI14" s="502"/>
    </row>
    <row r="15" spans="1:119" ht="18.75" customHeight="1" x14ac:dyDescent="0.15">
      <c r="A15" s="172"/>
      <c r="B15" s="512"/>
      <c r="C15" s="513"/>
      <c r="D15" s="513"/>
      <c r="E15" s="513"/>
      <c r="F15" s="513"/>
      <c r="G15" s="513"/>
      <c r="H15" s="513"/>
      <c r="I15" s="513"/>
      <c r="J15" s="513"/>
      <c r="K15" s="514"/>
      <c r="L15" s="181"/>
      <c r="M15" s="487" t="s">
        <v>144</v>
      </c>
      <c r="N15" s="488"/>
      <c r="O15" s="488"/>
      <c r="P15" s="488"/>
      <c r="Q15" s="489"/>
      <c r="R15" s="490">
        <v>48319</v>
      </c>
      <c r="S15" s="491"/>
      <c r="T15" s="491"/>
      <c r="U15" s="491"/>
      <c r="V15" s="492"/>
      <c r="W15" s="493" t="s">
        <v>145</v>
      </c>
      <c r="X15" s="389"/>
      <c r="Y15" s="389"/>
      <c r="Z15" s="389"/>
      <c r="AA15" s="389"/>
      <c r="AB15" s="390"/>
      <c r="AC15" s="356">
        <v>4553</v>
      </c>
      <c r="AD15" s="357"/>
      <c r="AE15" s="357"/>
      <c r="AF15" s="357"/>
      <c r="AG15" s="358"/>
      <c r="AH15" s="356">
        <v>4687</v>
      </c>
      <c r="AI15" s="357"/>
      <c r="AJ15" s="357"/>
      <c r="AK15" s="357"/>
      <c r="AL15" s="416"/>
      <c r="AM15" s="460"/>
      <c r="AN15" s="360"/>
      <c r="AO15" s="360"/>
      <c r="AP15" s="360"/>
      <c r="AQ15" s="360"/>
      <c r="AR15" s="360"/>
      <c r="AS15" s="360"/>
      <c r="AT15" s="361"/>
      <c r="AU15" s="461"/>
      <c r="AV15" s="462"/>
      <c r="AW15" s="462"/>
      <c r="AX15" s="462"/>
      <c r="AY15" s="429" t="s">
        <v>146</v>
      </c>
      <c r="AZ15" s="430"/>
      <c r="BA15" s="430"/>
      <c r="BB15" s="430"/>
      <c r="BC15" s="430"/>
      <c r="BD15" s="430"/>
      <c r="BE15" s="430"/>
      <c r="BF15" s="430"/>
      <c r="BG15" s="430"/>
      <c r="BH15" s="430"/>
      <c r="BI15" s="430"/>
      <c r="BJ15" s="430"/>
      <c r="BK15" s="430"/>
      <c r="BL15" s="430"/>
      <c r="BM15" s="431"/>
      <c r="BN15" s="432">
        <v>5007978</v>
      </c>
      <c r="BO15" s="433"/>
      <c r="BP15" s="433"/>
      <c r="BQ15" s="433"/>
      <c r="BR15" s="433"/>
      <c r="BS15" s="433"/>
      <c r="BT15" s="433"/>
      <c r="BU15" s="434"/>
      <c r="BV15" s="432">
        <v>5184159</v>
      </c>
      <c r="BW15" s="433"/>
      <c r="BX15" s="433"/>
      <c r="BY15" s="433"/>
      <c r="BZ15" s="433"/>
      <c r="CA15" s="433"/>
      <c r="CB15" s="433"/>
      <c r="CC15" s="434"/>
      <c r="CD15" s="503" t="s">
        <v>147</v>
      </c>
      <c r="CE15" s="504"/>
      <c r="CF15" s="504"/>
      <c r="CG15" s="504"/>
      <c r="CH15" s="504"/>
      <c r="CI15" s="504"/>
      <c r="CJ15" s="504"/>
      <c r="CK15" s="504"/>
      <c r="CL15" s="504"/>
      <c r="CM15" s="504"/>
      <c r="CN15" s="504"/>
      <c r="CO15" s="504"/>
      <c r="CP15" s="504"/>
      <c r="CQ15" s="504"/>
      <c r="CR15" s="504"/>
      <c r="CS15" s="505"/>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512"/>
      <c r="C16" s="513"/>
      <c r="D16" s="513"/>
      <c r="E16" s="513"/>
      <c r="F16" s="513"/>
      <c r="G16" s="513"/>
      <c r="H16" s="513"/>
      <c r="I16" s="513"/>
      <c r="J16" s="513"/>
      <c r="K16" s="514"/>
      <c r="L16" s="477" t="s">
        <v>148</v>
      </c>
      <c r="M16" s="478"/>
      <c r="N16" s="478"/>
      <c r="O16" s="478"/>
      <c r="P16" s="478"/>
      <c r="Q16" s="479"/>
      <c r="R16" s="480" t="s">
        <v>149</v>
      </c>
      <c r="S16" s="481"/>
      <c r="T16" s="481"/>
      <c r="U16" s="481"/>
      <c r="V16" s="482"/>
      <c r="W16" s="494"/>
      <c r="X16" s="392"/>
      <c r="Y16" s="392"/>
      <c r="Z16" s="392"/>
      <c r="AA16" s="392"/>
      <c r="AB16" s="393"/>
      <c r="AC16" s="483">
        <v>21.2</v>
      </c>
      <c r="AD16" s="484"/>
      <c r="AE16" s="484"/>
      <c r="AF16" s="484"/>
      <c r="AG16" s="485"/>
      <c r="AH16" s="483">
        <v>21.8</v>
      </c>
      <c r="AI16" s="484"/>
      <c r="AJ16" s="484"/>
      <c r="AK16" s="484"/>
      <c r="AL16" s="486"/>
      <c r="AM16" s="460"/>
      <c r="AN16" s="360"/>
      <c r="AO16" s="360"/>
      <c r="AP16" s="360"/>
      <c r="AQ16" s="360"/>
      <c r="AR16" s="360"/>
      <c r="AS16" s="360"/>
      <c r="AT16" s="361"/>
      <c r="AU16" s="461"/>
      <c r="AV16" s="462"/>
      <c r="AW16" s="462"/>
      <c r="AX16" s="462"/>
      <c r="AY16" s="417" t="s">
        <v>150</v>
      </c>
      <c r="AZ16" s="418"/>
      <c r="BA16" s="418"/>
      <c r="BB16" s="418"/>
      <c r="BC16" s="418"/>
      <c r="BD16" s="418"/>
      <c r="BE16" s="418"/>
      <c r="BF16" s="418"/>
      <c r="BG16" s="418"/>
      <c r="BH16" s="418"/>
      <c r="BI16" s="418"/>
      <c r="BJ16" s="418"/>
      <c r="BK16" s="418"/>
      <c r="BL16" s="418"/>
      <c r="BM16" s="419"/>
      <c r="BN16" s="403">
        <v>8673249</v>
      </c>
      <c r="BO16" s="404"/>
      <c r="BP16" s="404"/>
      <c r="BQ16" s="404"/>
      <c r="BR16" s="404"/>
      <c r="BS16" s="404"/>
      <c r="BT16" s="404"/>
      <c r="BU16" s="405"/>
      <c r="BV16" s="403">
        <v>8262636</v>
      </c>
      <c r="BW16" s="404"/>
      <c r="BX16" s="404"/>
      <c r="BY16" s="404"/>
      <c r="BZ16" s="404"/>
      <c r="CA16" s="404"/>
      <c r="CB16" s="404"/>
      <c r="CC16" s="405"/>
      <c r="CD16" s="185"/>
      <c r="CE16" s="435"/>
      <c r="CF16" s="435"/>
      <c r="CG16" s="435"/>
      <c r="CH16" s="435"/>
      <c r="CI16" s="435"/>
      <c r="CJ16" s="435"/>
      <c r="CK16" s="435"/>
      <c r="CL16" s="435"/>
      <c r="CM16" s="435"/>
      <c r="CN16" s="435"/>
      <c r="CO16" s="435"/>
      <c r="CP16" s="435"/>
      <c r="CQ16" s="435"/>
      <c r="CR16" s="435"/>
      <c r="CS16" s="436"/>
      <c r="CT16" s="400"/>
      <c r="CU16" s="401"/>
      <c r="CV16" s="401"/>
      <c r="CW16" s="401"/>
      <c r="CX16" s="401"/>
      <c r="CY16" s="401"/>
      <c r="CZ16" s="401"/>
      <c r="DA16" s="402"/>
      <c r="DB16" s="400"/>
      <c r="DC16" s="401"/>
      <c r="DD16" s="401"/>
      <c r="DE16" s="401"/>
      <c r="DF16" s="401"/>
      <c r="DG16" s="401"/>
      <c r="DH16" s="401"/>
      <c r="DI16" s="402"/>
    </row>
    <row r="17" spans="1:113" ht="18.75" customHeight="1" thickBot="1" x14ac:dyDescent="0.2">
      <c r="A17" s="172"/>
      <c r="B17" s="515"/>
      <c r="C17" s="516"/>
      <c r="D17" s="516"/>
      <c r="E17" s="516"/>
      <c r="F17" s="516"/>
      <c r="G17" s="516"/>
      <c r="H17" s="516"/>
      <c r="I17" s="516"/>
      <c r="J17" s="516"/>
      <c r="K17" s="517"/>
      <c r="L17" s="186"/>
      <c r="M17" s="496" t="s">
        <v>151</v>
      </c>
      <c r="N17" s="497"/>
      <c r="O17" s="497"/>
      <c r="P17" s="497"/>
      <c r="Q17" s="498"/>
      <c r="R17" s="480" t="s">
        <v>149</v>
      </c>
      <c r="S17" s="481"/>
      <c r="T17" s="481"/>
      <c r="U17" s="481"/>
      <c r="V17" s="482"/>
      <c r="W17" s="493" t="s">
        <v>152</v>
      </c>
      <c r="X17" s="389"/>
      <c r="Y17" s="389"/>
      <c r="Z17" s="389"/>
      <c r="AA17" s="389"/>
      <c r="AB17" s="390"/>
      <c r="AC17" s="356">
        <v>15943</v>
      </c>
      <c r="AD17" s="357"/>
      <c r="AE17" s="357"/>
      <c r="AF17" s="357"/>
      <c r="AG17" s="358"/>
      <c r="AH17" s="356">
        <v>15611</v>
      </c>
      <c r="AI17" s="357"/>
      <c r="AJ17" s="357"/>
      <c r="AK17" s="357"/>
      <c r="AL17" s="416"/>
      <c r="AM17" s="460"/>
      <c r="AN17" s="360"/>
      <c r="AO17" s="360"/>
      <c r="AP17" s="360"/>
      <c r="AQ17" s="360"/>
      <c r="AR17" s="360"/>
      <c r="AS17" s="360"/>
      <c r="AT17" s="361"/>
      <c r="AU17" s="461"/>
      <c r="AV17" s="462"/>
      <c r="AW17" s="462"/>
      <c r="AX17" s="462"/>
      <c r="AY17" s="417" t="s">
        <v>153</v>
      </c>
      <c r="AZ17" s="418"/>
      <c r="BA17" s="418"/>
      <c r="BB17" s="418"/>
      <c r="BC17" s="418"/>
      <c r="BD17" s="418"/>
      <c r="BE17" s="418"/>
      <c r="BF17" s="418"/>
      <c r="BG17" s="418"/>
      <c r="BH17" s="418"/>
      <c r="BI17" s="418"/>
      <c r="BJ17" s="418"/>
      <c r="BK17" s="418"/>
      <c r="BL17" s="418"/>
      <c r="BM17" s="419"/>
      <c r="BN17" s="403">
        <v>6267520</v>
      </c>
      <c r="BO17" s="404"/>
      <c r="BP17" s="404"/>
      <c r="BQ17" s="404"/>
      <c r="BR17" s="404"/>
      <c r="BS17" s="404"/>
      <c r="BT17" s="404"/>
      <c r="BU17" s="405"/>
      <c r="BV17" s="403">
        <v>6508256</v>
      </c>
      <c r="BW17" s="404"/>
      <c r="BX17" s="404"/>
      <c r="BY17" s="404"/>
      <c r="BZ17" s="404"/>
      <c r="CA17" s="404"/>
      <c r="CB17" s="404"/>
      <c r="CC17" s="405"/>
      <c r="CD17" s="185"/>
      <c r="CE17" s="435"/>
      <c r="CF17" s="435"/>
      <c r="CG17" s="435"/>
      <c r="CH17" s="435"/>
      <c r="CI17" s="435"/>
      <c r="CJ17" s="435"/>
      <c r="CK17" s="435"/>
      <c r="CL17" s="435"/>
      <c r="CM17" s="435"/>
      <c r="CN17" s="435"/>
      <c r="CO17" s="435"/>
      <c r="CP17" s="435"/>
      <c r="CQ17" s="435"/>
      <c r="CR17" s="435"/>
      <c r="CS17" s="436"/>
      <c r="CT17" s="400"/>
      <c r="CU17" s="401"/>
      <c r="CV17" s="401"/>
      <c r="CW17" s="401"/>
      <c r="CX17" s="401"/>
      <c r="CY17" s="401"/>
      <c r="CZ17" s="401"/>
      <c r="DA17" s="402"/>
      <c r="DB17" s="400"/>
      <c r="DC17" s="401"/>
      <c r="DD17" s="401"/>
      <c r="DE17" s="401"/>
      <c r="DF17" s="401"/>
      <c r="DG17" s="401"/>
      <c r="DH17" s="401"/>
      <c r="DI17" s="402"/>
    </row>
    <row r="18" spans="1:113" ht="18.75" customHeight="1" thickBot="1" x14ac:dyDescent="0.2">
      <c r="A18" s="172"/>
      <c r="B18" s="453" t="s">
        <v>154</v>
      </c>
      <c r="C18" s="454"/>
      <c r="D18" s="454"/>
      <c r="E18" s="455"/>
      <c r="F18" s="455"/>
      <c r="G18" s="455"/>
      <c r="H18" s="455"/>
      <c r="I18" s="455"/>
      <c r="J18" s="455"/>
      <c r="K18" s="455"/>
      <c r="L18" s="456">
        <v>58.08</v>
      </c>
      <c r="M18" s="456"/>
      <c r="N18" s="456"/>
      <c r="O18" s="456"/>
      <c r="P18" s="456"/>
      <c r="Q18" s="456"/>
      <c r="R18" s="457"/>
      <c r="S18" s="457"/>
      <c r="T18" s="457"/>
      <c r="U18" s="457"/>
      <c r="V18" s="458"/>
      <c r="W18" s="474"/>
      <c r="X18" s="475"/>
      <c r="Y18" s="475"/>
      <c r="Z18" s="475"/>
      <c r="AA18" s="475"/>
      <c r="AB18" s="499"/>
      <c r="AC18" s="373">
        <v>74.099999999999994</v>
      </c>
      <c r="AD18" s="374"/>
      <c r="AE18" s="374"/>
      <c r="AF18" s="374"/>
      <c r="AG18" s="459"/>
      <c r="AH18" s="373">
        <v>72.8</v>
      </c>
      <c r="AI18" s="374"/>
      <c r="AJ18" s="374"/>
      <c r="AK18" s="374"/>
      <c r="AL18" s="375"/>
      <c r="AM18" s="460"/>
      <c r="AN18" s="360"/>
      <c r="AO18" s="360"/>
      <c r="AP18" s="360"/>
      <c r="AQ18" s="360"/>
      <c r="AR18" s="360"/>
      <c r="AS18" s="360"/>
      <c r="AT18" s="361"/>
      <c r="AU18" s="461"/>
      <c r="AV18" s="462"/>
      <c r="AW18" s="462"/>
      <c r="AX18" s="462"/>
      <c r="AY18" s="417" t="s">
        <v>155</v>
      </c>
      <c r="AZ18" s="418"/>
      <c r="BA18" s="418"/>
      <c r="BB18" s="418"/>
      <c r="BC18" s="418"/>
      <c r="BD18" s="418"/>
      <c r="BE18" s="418"/>
      <c r="BF18" s="418"/>
      <c r="BG18" s="418"/>
      <c r="BH18" s="418"/>
      <c r="BI18" s="418"/>
      <c r="BJ18" s="418"/>
      <c r="BK18" s="418"/>
      <c r="BL18" s="418"/>
      <c r="BM18" s="419"/>
      <c r="BN18" s="403">
        <v>10345831</v>
      </c>
      <c r="BO18" s="404"/>
      <c r="BP18" s="404"/>
      <c r="BQ18" s="404"/>
      <c r="BR18" s="404"/>
      <c r="BS18" s="404"/>
      <c r="BT18" s="404"/>
      <c r="BU18" s="405"/>
      <c r="BV18" s="403">
        <v>10005464</v>
      </c>
      <c r="BW18" s="404"/>
      <c r="BX18" s="404"/>
      <c r="BY18" s="404"/>
      <c r="BZ18" s="404"/>
      <c r="CA18" s="404"/>
      <c r="CB18" s="404"/>
      <c r="CC18" s="405"/>
      <c r="CD18" s="185"/>
      <c r="CE18" s="435"/>
      <c r="CF18" s="435"/>
      <c r="CG18" s="435"/>
      <c r="CH18" s="435"/>
      <c r="CI18" s="435"/>
      <c r="CJ18" s="435"/>
      <c r="CK18" s="435"/>
      <c r="CL18" s="435"/>
      <c r="CM18" s="435"/>
      <c r="CN18" s="435"/>
      <c r="CO18" s="435"/>
      <c r="CP18" s="435"/>
      <c r="CQ18" s="435"/>
      <c r="CR18" s="435"/>
      <c r="CS18" s="436"/>
      <c r="CT18" s="400"/>
      <c r="CU18" s="401"/>
      <c r="CV18" s="401"/>
      <c r="CW18" s="401"/>
      <c r="CX18" s="401"/>
      <c r="CY18" s="401"/>
      <c r="CZ18" s="401"/>
      <c r="DA18" s="402"/>
      <c r="DB18" s="400"/>
      <c r="DC18" s="401"/>
      <c r="DD18" s="401"/>
      <c r="DE18" s="401"/>
      <c r="DF18" s="401"/>
      <c r="DG18" s="401"/>
      <c r="DH18" s="401"/>
      <c r="DI18" s="402"/>
    </row>
    <row r="19" spans="1:113" ht="18.75" customHeight="1" thickBot="1" x14ac:dyDescent="0.2">
      <c r="A19" s="172"/>
      <c r="B19" s="453" t="s">
        <v>156</v>
      </c>
      <c r="C19" s="454"/>
      <c r="D19" s="454"/>
      <c r="E19" s="455"/>
      <c r="F19" s="455"/>
      <c r="G19" s="455"/>
      <c r="H19" s="455"/>
      <c r="I19" s="455"/>
      <c r="J19" s="455"/>
      <c r="K19" s="455"/>
      <c r="L19" s="463">
        <v>829</v>
      </c>
      <c r="M19" s="463"/>
      <c r="N19" s="463"/>
      <c r="O19" s="463"/>
      <c r="P19" s="463"/>
      <c r="Q19" s="463"/>
      <c r="R19" s="464"/>
      <c r="S19" s="464"/>
      <c r="T19" s="464"/>
      <c r="U19" s="464"/>
      <c r="V19" s="465"/>
      <c r="W19" s="472"/>
      <c r="X19" s="473"/>
      <c r="Y19" s="473"/>
      <c r="Z19" s="473"/>
      <c r="AA19" s="473"/>
      <c r="AB19" s="473"/>
      <c r="AC19" s="476"/>
      <c r="AD19" s="476"/>
      <c r="AE19" s="476"/>
      <c r="AF19" s="476"/>
      <c r="AG19" s="476"/>
      <c r="AH19" s="476"/>
      <c r="AI19" s="476"/>
      <c r="AJ19" s="476"/>
      <c r="AK19" s="476"/>
      <c r="AL19" s="495"/>
      <c r="AM19" s="460"/>
      <c r="AN19" s="360"/>
      <c r="AO19" s="360"/>
      <c r="AP19" s="360"/>
      <c r="AQ19" s="360"/>
      <c r="AR19" s="360"/>
      <c r="AS19" s="360"/>
      <c r="AT19" s="361"/>
      <c r="AU19" s="461"/>
      <c r="AV19" s="462"/>
      <c r="AW19" s="462"/>
      <c r="AX19" s="462"/>
      <c r="AY19" s="417" t="s">
        <v>157</v>
      </c>
      <c r="AZ19" s="418"/>
      <c r="BA19" s="418"/>
      <c r="BB19" s="418"/>
      <c r="BC19" s="418"/>
      <c r="BD19" s="418"/>
      <c r="BE19" s="418"/>
      <c r="BF19" s="418"/>
      <c r="BG19" s="418"/>
      <c r="BH19" s="418"/>
      <c r="BI19" s="418"/>
      <c r="BJ19" s="418"/>
      <c r="BK19" s="418"/>
      <c r="BL19" s="418"/>
      <c r="BM19" s="419"/>
      <c r="BN19" s="403">
        <v>12903468</v>
      </c>
      <c r="BO19" s="404"/>
      <c r="BP19" s="404"/>
      <c r="BQ19" s="404"/>
      <c r="BR19" s="404"/>
      <c r="BS19" s="404"/>
      <c r="BT19" s="404"/>
      <c r="BU19" s="405"/>
      <c r="BV19" s="403">
        <v>11964637</v>
      </c>
      <c r="BW19" s="404"/>
      <c r="BX19" s="404"/>
      <c r="BY19" s="404"/>
      <c r="BZ19" s="404"/>
      <c r="CA19" s="404"/>
      <c r="CB19" s="404"/>
      <c r="CC19" s="405"/>
      <c r="CD19" s="185"/>
      <c r="CE19" s="435"/>
      <c r="CF19" s="435"/>
      <c r="CG19" s="435"/>
      <c r="CH19" s="435"/>
      <c r="CI19" s="435"/>
      <c r="CJ19" s="435"/>
      <c r="CK19" s="435"/>
      <c r="CL19" s="435"/>
      <c r="CM19" s="435"/>
      <c r="CN19" s="435"/>
      <c r="CO19" s="435"/>
      <c r="CP19" s="435"/>
      <c r="CQ19" s="435"/>
      <c r="CR19" s="435"/>
      <c r="CS19" s="436"/>
      <c r="CT19" s="400"/>
      <c r="CU19" s="401"/>
      <c r="CV19" s="401"/>
      <c r="CW19" s="401"/>
      <c r="CX19" s="401"/>
      <c r="CY19" s="401"/>
      <c r="CZ19" s="401"/>
      <c r="DA19" s="402"/>
      <c r="DB19" s="400"/>
      <c r="DC19" s="401"/>
      <c r="DD19" s="401"/>
      <c r="DE19" s="401"/>
      <c r="DF19" s="401"/>
      <c r="DG19" s="401"/>
      <c r="DH19" s="401"/>
      <c r="DI19" s="402"/>
    </row>
    <row r="20" spans="1:113" ht="18.75" customHeight="1" thickBot="1" x14ac:dyDescent="0.2">
      <c r="A20" s="172"/>
      <c r="B20" s="453" t="s">
        <v>158</v>
      </c>
      <c r="C20" s="454"/>
      <c r="D20" s="454"/>
      <c r="E20" s="455"/>
      <c r="F20" s="455"/>
      <c r="G20" s="455"/>
      <c r="H20" s="455"/>
      <c r="I20" s="455"/>
      <c r="J20" s="455"/>
      <c r="K20" s="455"/>
      <c r="L20" s="463">
        <v>19558</v>
      </c>
      <c r="M20" s="463"/>
      <c r="N20" s="463"/>
      <c r="O20" s="463"/>
      <c r="P20" s="463"/>
      <c r="Q20" s="463"/>
      <c r="R20" s="464"/>
      <c r="S20" s="464"/>
      <c r="T20" s="464"/>
      <c r="U20" s="464"/>
      <c r="V20" s="465"/>
      <c r="W20" s="474"/>
      <c r="X20" s="475"/>
      <c r="Y20" s="475"/>
      <c r="Z20" s="475"/>
      <c r="AA20" s="475"/>
      <c r="AB20" s="475"/>
      <c r="AC20" s="466"/>
      <c r="AD20" s="466"/>
      <c r="AE20" s="466"/>
      <c r="AF20" s="466"/>
      <c r="AG20" s="466"/>
      <c r="AH20" s="466"/>
      <c r="AI20" s="466"/>
      <c r="AJ20" s="466"/>
      <c r="AK20" s="466"/>
      <c r="AL20" s="467"/>
      <c r="AM20" s="468"/>
      <c r="AN20" s="365"/>
      <c r="AO20" s="365"/>
      <c r="AP20" s="365"/>
      <c r="AQ20" s="365"/>
      <c r="AR20" s="365"/>
      <c r="AS20" s="365"/>
      <c r="AT20" s="366"/>
      <c r="AU20" s="469"/>
      <c r="AV20" s="470"/>
      <c r="AW20" s="470"/>
      <c r="AX20" s="471"/>
      <c r="AY20" s="417"/>
      <c r="AZ20" s="418"/>
      <c r="BA20" s="418"/>
      <c r="BB20" s="418"/>
      <c r="BC20" s="418"/>
      <c r="BD20" s="418"/>
      <c r="BE20" s="418"/>
      <c r="BF20" s="418"/>
      <c r="BG20" s="418"/>
      <c r="BH20" s="418"/>
      <c r="BI20" s="418"/>
      <c r="BJ20" s="418"/>
      <c r="BK20" s="418"/>
      <c r="BL20" s="418"/>
      <c r="BM20" s="419"/>
      <c r="BN20" s="403"/>
      <c r="BO20" s="404"/>
      <c r="BP20" s="404"/>
      <c r="BQ20" s="404"/>
      <c r="BR20" s="404"/>
      <c r="BS20" s="404"/>
      <c r="BT20" s="404"/>
      <c r="BU20" s="405"/>
      <c r="BV20" s="403"/>
      <c r="BW20" s="404"/>
      <c r="BX20" s="404"/>
      <c r="BY20" s="404"/>
      <c r="BZ20" s="404"/>
      <c r="CA20" s="404"/>
      <c r="CB20" s="404"/>
      <c r="CC20" s="405"/>
      <c r="CD20" s="185"/>
      <c r="CE20" s="435"/>
      <c r="CF20" s="435"/>
      <c r="CG20" s="435"/>
      <c r="CH20" s="435"/>
      <c r="CI20" s="435"/>
      <c r="CJ20" s="435"/>
      <c r="CK20" s="435"/>
      <c r="CL20" s="435"/>
      <c r="CM20" s="435"/>
      <c r="CN20" s="435"/>
      <c r="CO20" s="435"/>
      <c r="CP20" s="435"/>
      <c r="CQ20" s="435"/>
      <c r="CR20" s="435"/>
      <c r="CS20" s="436"/>
      <c r="CT20" s="400"/>
      <c r="CU20" s="401"/>
      <c r="CV20" s="401"/>
      <c r="CW20" s="401"/>
      <c r="CX20" s="401"/>
      <c r="CY20" s="401"/>
      <c r="CZ20" s="401"/>
      <c r="DA20" s="402"/>
      <c r="DB20" s="400"/>
      <c r="DC20" s="401"/>
      <c r="DD20" s="401"/>
      <c r="DE20" s="401"/>
      <c r="DF20" s="401"/>
      <c r="DG20" s="401"/>
      <c r="DH20" s="401"/>
      <c r="DI20" s="402"/>
    </row>
    <row r="21" spans="1:113" ht="18.75" customHeight="1" thickBot="1" x14ac:dyDescent="0.2">
      <c r="A21" s="172"/>
      <c r="B21" s="450" t="s">
        <v>159</v>
      </c>
      <c r="C21" s="451"/>
      <c r="D21" s="451"/>
      <c r="E21" s="451"/>
      <c r="F21" s="451"/>
      <c r="G21" s="451"/>
      <c r="H21" s="451"/>
      <c r="I21" s="451"/>
      <c r="J21" s="451"/>
      <c r="K21" s="451"/>
      <c r="L21" s="451"/>
      <c r="M21" s="451"/>
      <c r="N21" s="451"/>
      <c r="O21" s="451"/>
      <c r="P21" s="451"/>
      <c r="Q21" s="451"/>
      <c r="R21" s="451"/>
      <c r="S21" s="451"/>
      <c r="T21" s="451"/>
      <c r="U21" s="451"/>
      <c r="V21" s="451"/>
      <c r="W21" s="451"/>
      <c r="X21" s="451"/>
      <c r="Y21" s="451"/>
      <c r="Z21" s="451"/>
      <c r="AA21" s="451"/>
      <c r="AB21" s="451"/>
      <c r="AC21" s="451"/>
      <c r="AD21" s="451"/>
      <c r="AE21" s="451"/>
      <c r="AF21" s="451"/>
      <c r="AG21" s="451"/>
      <c r="AH21" s="451"/>
      <c r="AI21" s="451"/>
      <c r="AJ21" s="451"/>
      <c r="AK21" s="451"/>
      <c r="AL21" s="451"/>
      <c r="AM21" s="451"/>
      <c r="AN21" s="451"/>
      <c r="AO21" s="451"/>
      <c r="AP21" s="451"/>
      <c r="AQ21" s="451"/>
      <c r="AR21" s="451"/>
      <c r="AS21" s="451"/>
      <c r="AT21" s="451"/>
      <c r="AU21" s="451"/>
      <c r="AV21" s="451"/>
      <c r="AW21" s="451"/>
      <c r="AX21" s="452"/>
      <c r="AY21" s="376"/>
      <c r="AZ21" s="377"/>
      <c r="BA21" s="377"/>
      <c r="BB21" s="377"/>
      <c r="BC21" s="377"/>
      <c r="BD21" s="377"/>
      <c r="BE21" s="377"/>
      <c r="BF21" s="377"/>
      <c r="BG21" s="377"/>
      <c r="BH21" s="377"/>
      <c r="BI21" s="377"/>
      <c r="BJ21" s="377"/>
      <c r="BK21" s="377"/>
      <c r="BL21" s="377"/>
      <c r="BM21" s="378"/>
      <c r="BN21" s="437"/>
      <c r="BO21" s="438"/>
      <c r="BP21" s="438"/>
      <c r="BQ21" s="438"/>
      <c r="BR21" s="438"/>
      <c r="BS21" s="438"/>
      <c r="BT21" s="438"/>
      <c r="BU21" s="439"/>
      <c r="BV21" s="437"/>
      <c r="BW21" s="438"/>
      <c r="BX21" s="438"/>
      <c r="BY21" s="438"/>
      <c r="BZ21" s="438"/>
      <c r="CA21" s="438"/>
      <c r="CB21" s="438"/>
      <c r="CC21" s="439"/>
      <c r="CD21" s="185"/>
      <c r="CE21" s="435"/>
      <c r="CF21" s="435"/>
      <c r="CG21" s="435"/>
      <c r="CH21" s="435"/>
      <c r="CI21" s="435"/>
      <c r="CJ21" s="435"/>
      <c r="CK21" s="435"/>
      <c r="CL21" s="435"/>
      <c r="CM21" s="435"/>
      <c r="CN21" s="435"/>
      <c r="CO21" s="435"/>
      <c r="CP21" s="435"/>
      <c r="CQ21" s="435"/>
      <c r="CR21" s="435"/>
      <c r="CS21" s="436"/>
      <c r="CT21" s="400"/>
      <c r="CU21" s="401"/>
      <c r="CV21" s="401"/>
      <c r="CW21" s="401"/>
      <c r="CX21" s="401"/>
      <c r="CY21" s="401"/>
      <c r="CZ21" s="401"/>
      <c r="DA21" s="402"/>
      <c r="DB21" s="400"/>
      <c r="DC21" s="401"/>
      <c r="DD21" s="401"/>
      <c r="DE21" s="401"/>
      <c r="DF21" s="401"/>
      <c r="DG21" s="401"/>
      <c r="DH21" s="401"/>
      <c r="DI21" s="402"/>
    </row>
    <row r="22" spans="1:113" ht="18.75" customHeight="1" x14ac:dyDescent="0.15">
      <c r="A22" s="172"/>
      <c r="B22" s="379" t="s">
        <v>160</v>
      </c>
      <c r="C22" s="380"/>
      <c r="D22" s="381"/>
      <c r="E22" s="388" t="s">
        <v>1</v>
      </c>
      <c r="F22" s="389"/>
      <c r="G22" s="389"/>
      <c r="H22" s="389"/>
      <c r="I22" s="389"/>
      <c r="J22" s="389"/>
      <c r="K22" s="390"/>
      <c r="L22" s="388" t="s">
        <v>161</v>
      </c>
      <c r="M22" s="389"/>
      <c r="N22" s="389"/>
      <c r="O22" s="389"/>
      <c r="P22" s="390"/>
      <c r="Q22" s="394" t="s">
        <v>162</v>
      </c>
      <c r="R22" s="395"/>
      <c r="S22" s="395"/>
      <c r="T22" s="395"/>
      <c r="U22" s="395"/>
      <c r="V22" s="396"/>
      <c r="W22" s="445" t="s">
        <v>163</v>
      </c>
      <c r="X22" s="380"/>
      <c r="Y22" s="381"/>
      <c r="Z22" s="388" t="s">
        <v>1</v>
      </c>
      <c r="AA22" s="389"/>
      <c r="AB22" s="389"/>
      <c r="AC22" s="389"/>
      <c r="AD22" s="389"/>
      <c r="AE22" s="389"/>
      <c r="AF22" s="389"/>
      <c r="AG22" s="390"/>
      <c r="AH22" s="406" t="s">
        <v>164</v>
      </c>
      <c r="AI22" s="389"/>
      <c r="AJ22" s="389"/>
      <c r="AK22" s="389"/>
      <c r="AL22" s="390"/>
      <c r="AM22" s="406" t="s">
        <v>165</v>
      </c>
      <c r="AN22" s="407"/>
      <c r="AO22" s="407"/>
      <c r="AP22" s="407"/>
      <c r="AQ22" s="407"/>
      <c r="AR22" s="408"/>
      <c r="AS22" s="394" t="s">
        <v>162</v>
      </c>
      <c r="AT22" s="395"/>
      <c r="AU22" s="395"/>
      <c r="AV22" s="395"/>
      <c r="AW22" s="395"/>
      <c r="AX22" s="412"/>
      <c r="AY22" s="429" t="s">
        <v>166</v>
      </c>
      <c r="AZ22" s="430"/>
      <c r="BA22" s="430"/>
      <c r="BB22" s="430"/>
      <c r="BC22" s="430"/>
      <c r="BD22" s="430"/>
      <c r="BE22" s="430"/>
      <c r="BF22" s="430"/>
      <c r="BG22" s="430"/>
      <c r="BH22" s="430"/>
      <c r="BI22" s="430"/>
      <c r="BJ22" s="430"/>
      <c r="BK22" s="430"/>
      <c r="BL22" s="430"/>
      <c r="BM22" s="431"/>
      <c r="BN22" s="432">
        <v>15615683</v>
      </c>
      <c r="BO22" s="433"/>
      <c r="BP22" s="433"/>
      <c r="BQ22" s="433"/>
      <c r="BR22" s="433"/>
      <c r="BS22" s="433"/>
      <c r="BT22" s="433"/>
      <c r="BU22" s="434"/>
      <c r="BV22" s="432">
        <v>16189443</v>
      </c>
      <c r="BW22" s="433"/>
      <c r="BX22" s="433"/>
      <c r="BY22" s="433"/>
      <c r="BZ22" s="433"/>
      <c r="CA22" s="433"/>
      <c r="CB22" s="433"/>
      <c r="CC22" s="434"/>
      <c r="CD22" s="185"/>
      <c r="CE22" s="435"/>
      <c r="CF22" s="435"/>
      <c r="CG22" s="435"/>
      <c r="CH22" s="435"/>
      <c r="CI22" s="435"/>
      <c r="CJ22" s="435"/>
      <c r="CK22" s="435"/>
      <c r="CL22" s="435"/>
      <c r="CM22" s="435"/>
      <c r="CN22" s="435"/>
      <c r="CO22" s="435"/>
      <c r="CP22" s="435"/>
      <c r="CQ22" s="435"/>
      <c r="CR22" s="435"/>
      <c r="CS22" s="436"/>
      <c r="CT22" s="400"/>
      <c r="CU22" s="401"/>
      <c r="CV22" s="401"/>
      <c r="CW22" s="401"/>
      <c r="CX22" s="401"/>
      <c r="CY22" s="401"/>
      <c r="CZ22" s="401"/>
      <c r="DA22" s="402"/>
      <c r="DB22" s="400"/>
      <c r="DC22" s="401"/>
      <c r="DD22" s="401"/>
      <c r="DE22" s="401"/>
      <c r="DF22" s="401"/>
      <c r="DG22" s="401"/>
      <c r="DH22" s="401"/>
      <c r="DI22" s="402"/>
    </row>
    <row r="23" spans="1:113" ht="18.75" customHeight="1" x14ac:dyDescent="0.15">
      <c r="A23" s="172"/>
      <c r="B23" s="382"/>
      <c r="C23" s="383"/>
      <c r="D23" s="384"/>
      <c r="E23" s="391"/>
      <c r="F23" s="392"/>
      <c r="G23" s="392"/>
      <c r="H23" s="392"/>
      <c r="I23" s="392"/>
      <c r="J23" s="392"/>
      <c r="K23" s="393"/>
      <c r="L23" s="391"/>
      <c r="M23" s="392"/>
      <c r="N23" s="392"/>
      <c r="O23" s="392"/>
      <c r="P23" s="393"/>
      <c r="Q23" s="397"/>
      <c r="R23" s="398"/>
      <c r="S23" s="398"/>
      <c r="T23" s="398"/>
      <c r="U23" s="398"/>
      <c r="V23" s="399"/>
      <c r="W23" s="446"/>
      <c r="X23" s="383"/>
      <c r="Y23" s="384"/>
      <c r="Z23" s="391"/>
      <c r="AA23" s="392"/>
      <c r="AB23" s="392"/>
      <c r="AC23" s="392"/>
      <c r="AD23" s="392"/>
      <c r="AE23" s="392"/>
      <c r="AF23" s="392"/>
      <c r="AG23" s="393"/>
      <c r="AH23" s="391"/>
      <c r="AI23" s="392"/>
      <c r="AJ23" s="392"/>
      <c r="AK23" s="392"/>
      <c r="AL23" s="393"/>
      <c r="AM23" s="409"/>
      <c r="AN23" s="410"/>
      <c r="AO23" s="410"/>
      <c r="AP23" s="410"/>
      <c r="AQ23" s="410"/>
      <c r="AR23" s="411"/>
      <c r="AS23" s="397"/>
      <c r="AT23" s="398"/>
      <c r="AU23" s="398"/>
      <c r="AV23" s="398"/>
      <c r="AW23" s="398"/>
      <c r="AX23" s="413"/>
      <c r="AY23" s="417" t="s">
        <v>167</v>
      </c>
      <c r="AZ23" s="418"/>
      <c r="BA23" s="418"/>
      <c r="BB23" s="418"/>
      <c r="BC23" s="418"/>
      <c r="BD23" s="418"/>
      <c r="BE23" s="418"/>
      <c r="BF23" s="418"/>
      <c r="BG23" s="418"/>
      <c r="BH23" s="418"/>
      <c r="BI23" s="418"/>
      <c r="BJ23" s="418"/>
      <c r="BK23" s="418"/>
      <c r="BL23" s="418"/>
      <c r="BM23" s="419"/>
      <c r="BN23" s="403">
        <v>11738607</v>
      </c>
      <c r="BO23" s="404"/>
      <c r="BP23" s="404"/>
      <c r="BQ23" s="404"/>
      <c r="BR23" s="404"/>
      <c r="BS23" s="404"/>
      <c r="BT23" s="404"/>
      <c r="BU23" s="405"/>
      <c r="BV23" s="403">
        <v>11988628</v>
      </c>
      <c r="BW23" s="404"/>
      <c r="BX23" s="404"/>
      <c r="BY23" s="404"/>
      <c r="BZ23" s="404"/>
      <c r="CA23" s="404"/>
      <c r="CB23" s="404"/>
      <c r="CC23" s="405"/>
      <c r="CD23" s="185"/>
      <c r="CE23" s="435"/>
      <c r="CF23" s="435"/>
      <c r="CG23" s="435"/>
      <c r="CH23" s="435"/>
      <c r="CI23" s="435"/>
      <c r="CJ23" s="435"/>
      <c r="CK23" s="435"/>
      <c r="CL23" s="435"/>
      <c r="CM23" s="435"/>
      <c r="CN23" s="435"/>
      <c r="CO23" s="435"/>
      <c r="CP23" s="435"/>
      <c r="CQ23" s="435"/>
      <c r="CR23" s="435"/>
      <c r="CS23" s="436"/>
      <c r="CT23" s="400"/>
      <c r="CU23" s="401"/>
      <c r="CV23" s="401"/>
      <c r="CW23" s="401"/>
      <c r="CX23" s="401"/>
      <c r="CY23" s="401"/>
      <c r="CZ23" s="401"/>
      <c r="DA23" s="402"/>
      <c r="DB23" s="400"/>
      <c r="DC23" s="401"/>
      <c r="DD23" s="401"/>
      <c r="DE23" s="401"/>
      <c r="DF23" s="401"/>
      <c r="DG23" s="401"/>
      <c r="DH23" s="401"/>
      <c r="DI23" s="402"/>
    </row>
    <row r="24" spans="1:113" ht="18.75" customHeight="1" thickBot="1" x14ac:dyDescent="0.2">
      <c r="A24" s="172"/>
      <c r="B24" s="382"/>
      <c r="C24" s="383"/>
      <c r="D24" s="384"/>
      <c r="E24" s="359" t="s">
        <v>168</v>
      </c>
      <c r="F24" s="360"/>
      <c r="G24" s="360"/>
      <c r="H24" s="360"/>
      <c r="I24" s="360"/>
      <c r="J24" s="360"/>
      <c r="K24" s="361"/>
      <c r="L24" s="356">
        <v>1</v>
      </c>
      <c r="M24" s="357"/>
      <c r="N24" s="357"/>
      <c r="O24" s="357"/>
      <c r="P24" s="358"/>
      <c r="Q24" s="356">
        <v>8200</v>
      </c>
      <c r="R24" s="357"/>
      <c r="S24" s="357"/>
      <c r="T24" s="357"/>
      <c r="U24" s="357"/>
      <c r="V24" s="358"/>
      <c r="W24" s="446"/>
      <c r="X24" s="383"/>
      <c r="Y24" s="384"/>
      <c r="Z24" s="359" t="s">
        <v>169</v>
      </c>
      <c r="AA24" s="360"/>
      <c r="AB24" s="360"/>
      <c r="AC24" s="360"/>
      <c r="AD24" s="360"/>
      <c r="AE24" s="360"/>
      <c r="AF24" s="360"/>
      <c r="AG24" s="361"/>
      <c r="AH24" s="356">
        <v>335</v>
      </c>
      <c r="AI24" s="357"/>
      <c r="AJ24" s="357"/>
      <c r="AK24" s="357"/>
      <c r="AL24" s="358"/>
      <c r="AM24" s="356">
        <v>1074345</v>
      </c>
      <c r="AN24" s="357"/>
      <c r="AO24" s="357"/>
      <c r="AP24" s="357"/>
      <c r="AQ24" s="357"/>
      <c r="AR24" s="358"/>
      <c r="AS24" s="356">
        <v>3207</v>
      </c>
      <c r="AT24" s="357"/>
      <c r="AU24" s="357"/>
      <c r="AV24" s="357"/>
      <c r="AW24" s="357"/>
      <c r="AX24" s="416"/>
      <c r="AY24" s="376" t="s">
        <v>170</v>
      </c>
      <c r="AZ24" s="377"/>
      <c r="BA24" s="377"/>
      <c r="BB24" s="377"/>
      <c r="BC24" s="377"/>
      <c r="BD24" s="377"/>
      <c r="BE24" s="377"/>
      <c r="BF24" s="377"/>
      <c r="BG24" s="377"/>
      <c r="BH24" s="377"/>
      <c r="BI24" s="377"/>
      <c r="BJ24" s="377"/>
      <c r="BK24" s="377"/>
      <c r="BL24" s="377"/>
      <c r="BM24" s="378"/>
      <c r="BN24" s="403">
        <v>7506515</v>
      </c>
      <c r="BO24" s="404"/>
      <c r="BP24" s="404"/>
      <c r="BQ24" s="404"/>
      <c r="BR24" s="404"/>
      <c r="BS24" s="404"/>
      <c r="BT24" s="404"/>
      <c r="BU24" s="405"/>
      <c r="BV24" s="403">
        <v>8138297</v>
      </c>
      <c r="BW24" s="404"/>
      <c r="BX24" s="404"/>
      <c r="BY24" s="404"/>
      <c r="BZ24" s="404"/>
      <c r="CA24" s="404"/>
      <c r="CB24" s="404"/>
      <c r="CC24" s="405"/>
      <c r="CD24" s="185"/>
      <c r="CE24" s="435"/>
      <c r="CF24" s="435"/>
      <c r="CG24" s="435"/>
      <c r="CH24" s="435"/>
      <c r="CI24" s="435"/>
      <c r="CJ24" s="435"/>
      <c r="CK24" s="435"/>
      <c r="CL24" s="435"/>
      <c r="CM24" s="435"/>
      <c r="CN24" s="435"/>
      <c r="CO24" s="435"/>
      <c r="CP24" s="435"/>
      <c r="CQ24" s="435"/>
      <c r="CR24" s="435"/>
      <c r="CS24" s="436"/>
      <c r="CT24" s="400"/>
      <c r="CU24" s="401"/>
      <c r="CV24" s="401"/>
      <c r="CW24" s="401"/>
      <c r="CX24" s="401"/>
      <c r="CY24" s="401"/>
      <c r="CZ24" s="401"/>
      <c r="DA24" s="402"/>
      <c r="DB24" s="400"/>
      <c r="DC24" s="401"/>
      <c r="DD24" s="401"/>
      <c r="DE24" s="401"/>
      <c r="DF24" s="401"/>
      <c r="DG24" s="401"/>
      <c r="DH24" s="401"/>
      <c r="DI24" s="402"/>
    </row>
    <row r="25" spans="1:113" ht="18.75" customHeight="1" x14ac:dyDescent="0.15">
      <c r="A25" s="172"/>
      <c r="B25" s="382"/>
      <c r="C25" s="383"/>
      <c r="D25" s="384"/>
      <c r="E25" s="359" t="s">
        <v>171</v>
      </c>
      <c r="F25" s="360"/>
      <c r="G25" s="360"/>
      <c r="H25" s="360"/>
      <c r="I25" s="360"/>
      <c r="J25" s="360"/>
      <c r="K25" s="361"/>
      <c r="L25" s="356">
        <v>1</v>
      </c>
      <c r="M25" s="357"/>
      <c r="N25" s="357"/>
      <c r="O25" s="357"/>
      <c r="P25" s="358"/>
      <c r="Q25" s="356">
        <v>6720</v>
      </c>
      <c r="R25" s="357"/>
      <c r="S25" s="357"/>
      <c r="T25" s="357"/>
      <c r="U25" s="357"/>
      <c r="V25" s="358"/>
      <c r="W25" s="446"/>
      <c r="X25" s="383"/>
      <c r="Y25" s="384"/>
      <c r="Z25" s="359" t="s">
        <v>172</v>
      </c>
      <c r="AA25" s="360"/>
      <c r="AB25" s="360"/>
      <c r="AC25" s="360"/>
      <c r="AD25" s="360"/>
      <c r="AE25" s="360"/>
      <c r="AF25" s="360"/>
      <c r="AG25" s="361"/>
      <c r="AH25" s="356" t="s">
        <v>173</v>
      </c>
      <c r="AI25" s="357"/>
      <c r="AJ25" s="357"/>
      <c r="AK25" s="357"/>
      <c r="AL25" s="358"/>
      <c r="AM25" s="356" t="s">
        <v>173</v>
      </c>
      <c r="AN25" s="357"/>
      <c r="AO25" s="357"/>
      <c r="AP25" s="357"/>
      <c r="AQ25" s="357"/>
      <c r="AR25" s="358"/>
      <c r="AS25" s="356" t="s">
        <v>173</v>
      </c>
      <c r="AT25" s="357"/>
      <c r="AU25" s="357"/>
      <c r="AV25" s="357"/>
      <c r="AW25" s="357"/>
      <c r="AX25" s="416"/>
      <c r="AY25" s="429" t="s">
        <v>174</v>
      </c>
      <c r="AZ25" s="430"/>
      <c r="BA25" s="430"/>
      <c r="BB25" s="430"/>
      <c r="BC25" s="430"/>
      <c r="BD25" s="430"/>
      <c r="BE25" s="430"/>
      <c r="BF25" s="430"/>
      <c r="BG25" s="430"/>
      <c r="BH25" s="430"/>
      <c r="BI25" s="430"/>
      <c r="BJ25" s="430"/>
      <c r="BK25" s="430"/>
      <c r="BL25" s="430"/>
      <c r="BM25" s="431"/>
      <c r="BN25" s="432">
        <v>2529513</v>
      </c>
      <c r="BO25" s="433"/>
      <c r="BP25" s="433"/>
      <c r="BQ25" s="433"/>
      <c r="BR25" s="433"/>
      <c r="BS25" s="433"/>
      <c r="BT25" s="433"/>
      <c r="BU25" s="434"/>
      <c r="BV25" s="432">
        <v>1058273</v>
      </c>
      <c r="BW25" s="433"/>
      <c r="BX25" s="433"/>
      <c r="BY25" s="433"/>
      <c r="BZ25" s="433"/>
      <c r="CA25" s="433"/>
      <c r="CB25" s="433"/>
      <c r="CC25" s="434"/>
      <c r="CD25" s="185"/>
      <c r="CE25" s="435"/>
      <c r="CF25" s="435"/>
      <c r="CG25" s="435"/>
      <c r="CH25" s="435"/>
      <c r="CI25" s="435"/>
      <c r="CJ25" s="435"/>
      <c r="CK25" s="435"/>
      <c r="CL25" s="435"/>
      <c r="CM25" s="435"/>
      <c r="CN25" s="435"/>
      <c r="CO25" s="435"/>
      <c r="CP25" s="435"/>
      <c r="CQ25" s="435"/>
      <c r="CR25" s="435"/>
      <c r="CS25" s="436"/>
      <c r="CT25" s="400"/>
      <c r="CU25" s="401"/>
      <c r="CV25" s="401"/>
      <c r="CW25" s="401"/>
      <c r="CX25" s="401"/>
      <c r="CY25" s="401"/>
      <c r="CZ25" s="401"/>
      <c r="DA25" s="402"/>
      <c r="DB25" s="400"/>
      <c r="DC25" s="401"/>
      <c r="DD25" s="401"/>
      <c r="DE25" s="401"/>
      <c r="DF25" s="401"/>
      <c r="DG25" s="401"/>
      <c r="DH25" s="401"/>
      <c r="DI25" s="402"/>
    </row>
    <row r="26" spans="1:113" ht="18.75" customHeight="1" x14ac:dyDescent="0.15">
      <c r="A26" s="172"/>
      <c r="B26" s="382"/>
      <c r="C26" s="383"/>
      <c r="D26" s="384"/>
      <c r="E26" s="359" t="s">
        <v>175</v>
      </c>
      <c r="F26" s="360"/>
      <c r="G26" s="360"/>
      <c r="H26" s="360"/>
      <c r="I26" s="360"/>
      <c r="J26" s="360"/>
      <c r="K26" s="361"/>
      <c r="L26" s="356">
        <v>1</v>
      </c>
      <c r="M26" s="357"/>
      <c r="N26" s="357"/>
      <c r="O26" s="357"/>
      <c r="P26" s="358"/>
      <c r="Q26" s="356">
        <v>6020</v>
      </c>
      <c r="R26" s="357"/>
      <c r="S26" s="357"/>
      <c r="T26" s="357"/>
      <c r="U26" s="357"/>
      <c r="V26" s="358"/>
      <c r="W26" s="446"/>
      <c r="X26" s="383"/>
      <c r="Y26" s="384"/>
      <c r="Z26" s="359" t="s">
        <v>176</v>
      </c>
      <c r="AA26" s="414"/>
      <c r="AB26" s="414"/>
      <c r="AC26" s="414"/>
      <c r="AD26" s="414"/>
      <c r="AE26" s="414"/>
      <c r="AF26" s="414"/>
      <c r="AG26" s="415"/>
      <c r="AH26" s="356">
        <v>17</v>
      </c>
      <c r="AI26" s="357"/>
      <c r="AJ26" s="357"/>
      <c r="AK26" s="357"/>
      <c r="AL26" s="358"/>
      <c r="AM26" s="356">
        <v>52921</v>
      </c>
      <c r="AN26" s="357"/>
      <c r="AO26" s="357"/>
      <c r="AP26" s="357"/>
      <c r="AQ26" s="357"/>
      <c r="AR26" s="358"/>
      <c r="AS26" s="356">
        <v>3113</v>
      </c>
      <c r="AT26" s="357"/>
      <c r="AU26" s="357"/>
      <c r="AV26" s="357"/>
      <c r="AW26" s="357"/>
      <c r="AX26" s="416"/>
      <c r="AY26" s="443" t="s">
        <v>177</v>
      </c>
      <c r="AZ26" s="363"/>
      <c r="BA26" s="363"/>
      <c r="BB26" s="363"/>
      <c r="BC26" s="363"/>
      <c r="BD26" s="363"/>
      <c r="BE26" s="363"/>
      <c r="BF26" s="363"/>
      <c r="BG26" s="363"/>
      <c r="BH26" s="363"/>
      <c r="BI26" s="363"/>
      <c r="BJ26" s="363"/>
      <c r="BK26" s="363"/>
      <c r="BL26" s="363"/>
      <c r="BM26" s="444"/>
      <c r="BN26" s="403" t="s">
        <v>127</v>
      </c>
      <c r="BO26" s="404"/>
      <c r="BP26" s="404"/>
      <c r="BQ26" s="404"/>
      <c r="BR26" s="404"/>
      <c r="BS26" s="404"/>
      <c r="BT26" s="404"/>
      <c r="BU26" s="405"/>
      <c r="BV26" s="403" t="s">
        <v>173</v>
      </c>
      <c r="BW26" s="404"/>
      <c r="BX26" s="404"/>
      <c r="BY26" s="404"/>
      <c r="BZ26" s="404"/>
      <c r="CA26" s="404"/>
      <c r="CB26" s="404"/>
      <c r="CC26" s="405"/>
      <c r="CD26" s="185"/>
      <c r="CE26" s="435"/>
      <c r="CF26" s="435"/>
      <c r="CG26" s="435"/>
      <c r="CH26" s="435"/>
      <c r="CI26" s="435"/>
      <c r="CJ26" s="435"/>
      <c r="CK26" s="435"/>
      <c r="CL26" s="435"/>
      <c r="CM26" s="435"/>
      <c r="CN26" s="435"/>
      <c r="CO26" s="435"/>
      <c r="CP26" s="435"/>
      <c r="CQ26" s="435"/>
      <c r="CR26" s="435"/>
      <c r="CS26" s="436"/>
      <c r="CT26" s="400"/>
      <c r="CU26" s="401"/>
      <c r="CV26" s="401"/>
      <c r="CW26" s="401"/>
      <c r="CX26" s="401"/>
      <c r="CY26" s="401"/>
      <c r="CZ26" s="401"/>
      <c r="DA26" s="402"/>
      <c r="DB26" s="400"/>
      <c r="DC26" s="401"/>
      <c r="DD26" s="401"/>
      <c r="DE26" s="401"/>
      <c r="DF26" s="401"/>
      <c r="DG26" s="401"/>
      <c r="DH26" s="401"/>
      <c r="DI26" s="402"/>
    </row>
    <row r="27" spans="1:113" ht="18.75" customHeight="1" thickBot="1" x14ac:dyDescent="0.2">
      <c r="A27" s="172"/>
      <c r="B27" s="382"/>
      <c r="C27" s="383"/>
      <c r="D27" s="384"/>
      <c r="E27" s="359" t="s">
        <v>178</v>
      </c>
      <c r="F27" s="360"/>
      <c r="G27" s="360"/>
      <c r="H27" s="360"/>
      <c r="I27" s="360"/>
      <c r="J27" s="360"/>
      <c r="K27" s="361"/>
      <c r="L27" s="356">
        <v>1</v>
      </c>
      <c r="M27" s="357"/>
      <c r="N27" s="357"/>
      <c r="O27" s="357"/>
      <c r="P27" s="358"/>
      <c r="Q27" s="356">
        <v>3800</v>
      </c>
      <c r="R27" s="357"/>
      <c r="S27" s="357"/>
      <c r="T27" s="357"/>
      <c r="U27" s="357"/>
      <c r="V27" s="358"/>
      <c r="W27" s="446"/>
      <c r="X27" s="383"/>
      <c r="Y27" s="384"/>
      <c r="Z27" s="359" t="s">
        <v>179</v>
      </c>
      <c r="AA27" s="360"/>
      <c r="AB27" s="360"/>
      <c r="AC27" s="360"/>
      <c r="AD27" s="360"/>
      <c r="AE27" s="360"/>
      <c r="AF27" s="360"/>
      <c r="AG27" s="361"/>
      <c r="AH27" s="356">
        <v>23</v>
      </c>
      <c r="AI27" s="357"/>
      <c r="AJ27" s="357"/>
      <c r="AK27" s="357"/>
      <c r="AL27" s="358"/>
      <c r="AM27" s="356">
        <v>70380</v>
      </c>
      <c r="AN27" s="357"/>
      <c r="AO27" s="357"/>
      <c r="AP27" s="357"/>
      <c r="AQ27" s="357"/>
      <c r="AR27" s="358"/>
      <c r="AS27" s="356">
        <v>3060</v>
      </c>
      <c r="AT27" s="357"/>
      <c r="AU27" s="357"/>
      <c r="AV27" s="357"/>
      <c r="AW27" s="357"/>
      <c r="AX27" s="416"/>
      <c r="AY27" s="440" t="s">
        <v>180</v>
      </c>
      <c r="AZ27" s="441"/>
      <c r="BA27" s="441"/>
      <c r="BB27" s="441"/>
      <c r="BC27" s="441"/>
      <c r="BD27" s="441"/>
      <c r="BE27" s="441"/>
      <c r="BF27" s="441"/>
      <c r="BG27" s="441"/>
      <c r="BH27" s="441"/>
      <c r="BI27" s="441"/>
      <c r="BJ27" s="441"/>
      <c r="BK27" s="441"/>
      <c r="BL27" s="441"/>
      <c r="BM27" s="442"/>
      <c r="BN27" s="437" t="s">
        <v>128</v>
      </c>
      <c r="BO27" s="438"/>
      <c r="BP27" s="438"/>
      <c r="BQ27" s="438"/>
      <c r="BR27" s="438"/>
      <c r="BS27" s="438"/>
      <c r="BT27" s="438"/>
      <c r="BU27" s="439"/>
      <c r="BV27" s="437" t="s">
        <v>173</v>
      </c>
      <c r="BW27" s="438"/>
      <c r="BX27" s="438"/>
      <c r="BY27" s="438"/>
      <c r="BZ27" s="438"/>
      <c r="CA27" s="438"/>
      <c r="CB27" s="438"/>
      <c r="CC27" s="439"/>
      <c r="CD27" s="187"/>
      <c r="CE27" s="435"/>
      <c r="CF27" s="435"/>
      <c r="CG27" s="435"/>
      <c r="CH27" s="435"/>
      <c r="CI27" s="435"/>
      <c r="CJ27" s="435"/>
      <c r="CK27" s="435"/>
      <c r="CL27" s="435"/>
      <c r="CM27" s="435"/>
      <c r="CN27" s="435"/>
      <c r="CO27" s="435"/>
      <c r="CP27" s="435"/>
      <c r="CQ27" s="435"/>
      <c r="CR27" s="435"/>
      <c r="CS27" s="436"/>
      <c r="CT27" s="400"/>
      <c r="CU27" s="401"/>
      <c r="CV27" s="401"/>
      <c r="CW27" s="401"/>
      <c r="CX27" s="401"/>
      <c r="CY27" s="401"/>
      <c r="CZ27" s="401"/>
      <c r="DA27" s="402"/>
      <c r="DB27" s="400"/>
      <c r="DC27" s="401"/>
      <c r="DD27" s="401"/>
      <c r="DE27" s="401"/>
      <c r="DF27" s="401"/>
      <c r="DG27" s="401"/>
      <c r="DH27" s="401"/>
      <c r="DI27" s="402"/>
    </row>
    <row r="28" spans="1:113" ht="18.75" customHeight="1" x14ac:dyDescent="0.15">
      <c r="A28" s="172"/>
      <c r="B28" s="382"/>
      <c r="C28" s="383"/>
      <c r="D28" s="384"/>
      <c r="E28" s="359" t="s">
        <v>181</v>
      </c>
      <c r="F28" s="360"/>
      <c r="G28" s="360"/>
      <c r="H28" s="360"/>
      <c r="I28" s="360"/>
      <c r="J28" s="360"/>
      <c r="K28" s="361"/>
      <c r="L28" s="356">
        <v>1</v>
      </c>
      <c r="M28" s="357"/>
      <c r="N28" s="357"/>
      <c r="O28" s="357"/>
      <c r="P28" s="358"/>
      <c r="Q28" s="356">
        <v>3200</v>
      </c>
      <c r="R28" s="357"/>
      <c r="S28" s="357"/>
      <c r="T28" s="357"/>
      <c r="U28" s="357"/>
      <c r="V28" s="358"/>
      <c r="W28" s="446"/>
      <c r="X28" s="383"/>
      <c r="Y28" s="384"/>
      <c r="Z28" s="359" t="s">
        <v>182</v>
      </c>
      <c r="AA28" s="360"/>
      <c r="AB28" s="360"/>
      <c r="AC28" s="360"/>
      <c r="AD28" s="360"/>
      <c r="AE28" s="360"/>
      <c r="AF28" s="360"/>
      <c r="AG28" s="361"/>
      <c r="AH28" s="356" t="s">
        <v>128</v>
      </c>
      <c r="AI28" s="357"/>
      <c r="AJ28" s="357"/>
      <c r="AK28" s="357"/>
      <c r="AL28" s="358"/>
      <c r="AM28" s="356" t="s">
        <v>127</v>
      </c>
      <c r="AN28" s="357"/>
      <c r="AO28" s="357"/>
      <c r="AP28" s="357"/>
      <c r="AQ28" s="357"/>
      <c r="AR28" s="358"/>
      <c r="AS28" s="356" t="s">
        <v>127</v>
      </c>
      <c r="AT28" s="357"/>
      <c r="AU28" s="357"/>
      <c r="AV28" s="357"/>
      <c r="AW28" s="357"/>
      <c r="AX28" s="416"/>
      <c r="AY28" s="420" t="s">
        <v>183</v>
      </c>
      <c r="AZ28" s="421"/>
      <c r="BA28" s="421"/>
      <c r="BB28" s="422"/>
      <c r="BC28" s="429" t="s">
        <v>48</v>
      </c>
      <c r="BD28" s="430"/>
      <c r="BE28" s="430"/>
      <c r="BF28" s="430"/>
      <c r="BG28" s="430"/>
      <c r="BH28" s="430"/>
      <c r="BI28" s="430"/>
      <c r="BJ28" s="430"/>
      <c r="BK28" s="430"/>
      <c r="BL28" s="430"/>
      <c r="BM28" s="431"/>
      <c r="BN28" s="432">
        <v>1444966</v>
      </c>
      <c r="BO28" s="433"/>
      <c r="BP28" s="433"/>
      <c r="BQ28" s="433"/>
      <c r="BR28" s="433"/>
      <c r="BS28" s="433"/>
      <c r="BT28" s="433"/>
      <c r="BU28" s="434"/>
      <c r="BV28" s="432">
        <v>1094960</v>
      </c>
      <c r="BW28" s="433"/>
      <c r="BX28" s="433"/>
      <c r="BY28" s="433"/>
      <c r="BZ28" s="433"/>
      <c r="CA28" s="433"/>
      <c r="CB28" s="433"/>
      <c r="CC28" s="434"/>
      <c r="CD28" s="185"/>
      <c r="CE28" s="435"/>
      <c r="CF28" s="435"/>
      <c r="CG28" s="435"/>
      <c r="CH28" s="435"/>
      <c r="CI28" s="435"/>
      <c r="CJ28" s="435"/>
      <c r="CK28" s="435"/>
      <c r="CL28" s="435"/>
      <c r="CM28" s="435"/>
      <c r="CN28" s="435"/>
      <c r="CO28" s="435"/>
      <c r="CP28" s="435"/>
      <c r="CQ28" s="435"/>
      <c r="CR28" s="435"/>
      <c r="CS28" s="436"/>
      <c r="CT28" s="400"/>
      <c r="CU28" s="401"/>
      <c r="CV28" s="401"/>
      <c r="CW28" s="401"/>
      <c r="CX28" s="401"/>
      <c r="CY28" s="401"/>
      <c r="CZ28" s="401"/>
      <c r="DA28" s="402"/>
      <c r="DB28" s="400"/>
      <c r="DC28" s="401"/>
      <c r="DD28" s="401"/>
      <c r="DE28" s="401"/>
      <c r="DF28" s="401"/>
      <c r="DG28" s="401"/>
      <c r="DH28" s="401"/>
      <c r="DI28" s="402"/>
    </row>
    <row r="29" spans="1:113" ht="18.75" customHeight="1" x14ac:dyDescent="0.15">
      <c r="A29" s="172"/>
      <c r="B29" s="382"/>
      <c r="C29" s="383"/>
      <c r="D29" s="384"/>
      <c r="E29" s="359" t="s">
        <v>184</v>
      </c>
      <c r="F29" s="360"/>
      <c r="G29" s="360"/>
      <c r="H29" s="360"/>
      <c r="I29" s="360"/>
      <c r="J29" s="360"/>
      <c r="K29" s="361"/>
      <c r="L29" s="356">
        <v>16</v>
      </c>
      <c r="M29" s="357"/>
      <c r="N29" s="357"/>
      <c r="O29" s="357"/>
      <c r="P29" s="358"/>
      <c r="Q29" s="356">
        <v>3000</v>
      </c>
      <c r="R29" s="357"/>
      <c r="S29" s="357"/>
      <c r="T29" s="357"/>
      <c r="U29" s="357"/>
      <c r="V29" s="358"/>
      <c r="W29" s="447"/>
      <c r="X29" s="448"/>
      <c r="Y29" s="449"/>
      <c r="Z29" s="359" t="s">
        <v>185</v>
      </c>
      <c r="AA29" s="360"/>
      <c r="AB29" s="360"/>
      <c r="AC29" s="360"/>
      <c r="AD29" s="360"/>
      <c r="AE29" s="360"/>
      <c r="AF29" s="360"/>
      <c r="AG29" s="361"/>
      <c r="AH29" s="356">
        <v>358</v>
      </c>
      <c r="AI29" s="357"/>
      <c r="AJ29" s="357"/>
      <c r="AK29" s="357"/>
      <c r="AL29" s="358"/>
      <c r="AM29" s="356">
        <v>1144725</v>
      </c>
      <c r="AN29" s="357"/>
      <c r="AO29" s="357"/>
      <c r="AP29" s="357"/>
      <c r="AQ29" s="357"/>
      <c r="AR29" s="358"/>
      <c r="AS29" s="356">
        <v>3198</v>
      </c>
      <c r="AT29" s="357"/>
      <c r="AU29" s="357"/>
      <c r="AV29" s="357"/>
      <c r="AW29" s="357"/>
      <c r="AX29" s="416"/>
      <c r="AY29" s="423"/>
      <c r="AZ29" s="424"/>
      <c r="BA29" s="424"/>
      <c r="BB29" s="425"/>
      <c r="BC29" s="417" t="s">
        <v>186</v>
      </c>
      <c r="BD29" s="418"/>
      <c r="BE29" s="418"/>
      <c r="BF29" s="418"/>
      <c r="BG29" s="418"/>
      <c r="BH29" s="418"/>
      <c r="BI29" s="418"/>
      <c r="BJ29" s="418"/>
      <c r="BK29" s="418"/>
      <c r="BL29" s="418"/>
      <c r="BM29" s="419"/>
      <c r="BN29" s="403">
        <v>453662</v>
      </c>
      <c r="BO29" s="404"/>
      <c r="BP29" s="404"/>
      <c r="BQ29" s="404"/>
      <c r="BR29" s="404"/>
      <c r="BS29" s="404"/>
      <c r="BT29" s="404"/>
      <c r="BU29" s="405"/>
      <c r="BV29" s="403">
        <v>254</v>
      </c>
      <c r="BW29" s="404"/>
      <c r="BX29" s="404"/>
      <c r="BY29" s="404"/>
      <c r="BZ29" s="404"/>
      <c r="CA29" s="404"/>
      <c r="CB29" s="404"/>
      <c r="CC29" s="405"/>
      <c r="CD29" s="187"/>
      <c r="CE29" s="435"/>
      <c r="CF29" s="435"/>
      <c r="CG29" s="435"/>
      <c r="CH29" s="435"/>
      <c r="CI29" s="435"/>
      <c r="CJ29" s="435"/>
      <c r="CK29" s="435"/>
      <c r="CL29" s="435"/>
      <c r="CM29" s="435"/>
      <c r="CN29" s="435"/>
      <c r="CO29" s="435"/>
      <c r="CP29" s="435"/>
      <c r="CQ29" s="435"/>
      <c r="CR29" s="435"/>
      <c r="CS29" s="436"/>
      <c r="CT29" s="400"/>
      <c r="CU29" s="401"/>
      <c r="CV29" s="401"/>
      <c r="CW29" s="401"/>
      <c r="CX29" s="401"/>
      <c r="CY29" s="401"/>
      <c r="CZ29" s="401"/>
      <c r="DA29" s="402"/>
      <c r="DB29" s="400"/>
      <c r="DC29" s="401"/>
      <c r="DD29" s="401"/>
      <c r="DE29" s="401"/>
      <c r="DF29" s="401"/>
      <c r="DG29" s="401"/>
      <c r="DH29" s="401"/>
      <c r="DI29" s="402"/>
    </row>
    <row r="30" spans="1:113" ht="18.75" customHeight="1" thickBot="1" x14ac:dyDescent="0.2">
      <c r="A30" s="172"/>
      <c r="B30" s="385"/>
      <c r="C30" s="386"/>
      <c r="D30" s="387"/>
      <c r="E30" s="364"/>
      <c r="F30" s="365"/>
      <c r="G30" s="365"/>
      <c r="H30" s="365"/>
      <c r="I30" s="365"/>
      <c r="J30" s="365"/>
      <c r="K30" s="366"/>
      <c r="L30" s="367"/>
      <c r="M30" s="368"/>
      <c r="N30" s="368"/>
      <c r="O30" s="368"/>
      <c r="P30" s="369"/>
      <c r="Q30" s="367"/>
      <c r="R30" s="368"/>
      <c r="S30" s="368"/>
      <c r="T30" s="368"/>
      <c r="U30" s="368"/>
      <c r="V30" s="369"/>
      <c r="W30" s="370" t="s">
        <v>187</v>
      </c>
      <c r="X30" s="371"/>
      <c r="Y30" s="371"/>
      <c r="Z30" s="371"/>
      <c r="AA30" s="371"/>
      <c r="AB30" s="371"/>
      <c r="AC30" s="371"/>
      <c r="AD30" s="371"/>
      <c r="AE30" s="371"/>
      <c r="AF30" s="371"/>
      <c r="AG30" s="372"/>
      <c r="AH30" s="373">
        <v>99.6</v>
      </c>
      <c r="AI30" s="374"/>
      <c r="AJ30" s="374"/>
      <c r="AK30" s="374"/>
      <c r="AL30" s="374"/>
      <c r="AM30" s="374"/>
      <c r="AN30" s="374"/>
      <c r="AO30" s="374"/>
      <c r="AP30" s="374"/>
      <c r="AQ30" s="374"/>
      <c r="AR30" s="374"/>
      <c r="AS30" s="374"/>
      <c r="AT30" s="374"/>
      <c r="AU30" s="374"/>
      <c r="AV30" s="374"/>
      <c r="AW30" s="374"/>
      <c r="AX30" s="375"/>
      <c r="AY30" s="426"/>
      <c r="AZ30" s="427"/>
      <c r="BA30" s="427"/>
      <c r="BB30" s="428"/>
      <c r="BC30" s="376" t="s">
        <v>50</v>
      </c>
      <c r="BD30" s="377"/>
      <c r="BE30" s="377"/>
      <c r="BF30" s="377"/>
      <c r="BG30" s="377"/>
      <c r="BH30" s="377"/>
      <c r="BI30" s="377"/>
      <c r="BJ30" s="377"/>
      <c r="BK30" s="377"/>
      <c r="BL30" s="377"/>
      <c r="BM30" s="378"/>
      <c r="BN30" s="437">
        <v>1459501</v>
      </c>
      <c r="BO30" s="438"/>
      <c r="BP30" s="438"/>
      <c r="BQ30" s="438"/>
      <c r="BR30" s="438"/>
      <c r="BS30" s="438"/>
      <c r="BT30" s="438"/>
      <c r="BU30" s="439"/>
      <c r="BV30" s="437">
        <v>1516221</v>
      </c>
      <c r="BW30" s="438"/>
      <c r="BX30" s="438"/>
      <c r="BY30" s="438"/>
      <c r="BZ30" s="438"/>
      <c r="CA30" s="438"/>
      <c r="CB30" s="438"/>
      <c r="CC30" s="439"/>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362" t="s">
        <v>188</v>
      </c>
      <c r="D32" s="362"/>
      <c r="E32" s="362"/>
      <c r="F32" s="362"/>
      <c r="G32" s="362"/>
      <c r="H32" s="362"/>
      <c r="I32" s="362"/>
      <c r="J32" s="362"/>
      <c r="K32" s="362"/>
      <c r="L32" s="362"/>
      <c r="M32" s="362"/>
      <c r="N32" s="362"/>
      <c r="O32" s="362"/>
      <c r="P32" s="362"/>
      <c r="Q32" s="362"/>
      <c r="R32" s="362"/>
      <c r="S32" s="362"/>
      <c r="U32" s="363" t="s">
        <v>189</v>
      </c>
      <c r="V32" s="363"/>
      <c r="W32" s="363"/>
      <c r="X32" s="363"/>
      <c r="Y32" s="363"/>
      <c r="Z32" s="363"/>
      <c r="AA32" s="363"/>
      <c r="AB32" s="363"/>
      <c r="AC32" s="363"/>
      <c r="AD32" s="363"/>
      <c r="AE32" s="363"/>
      <c r="AF32" s="363"/>
      <c r="AG32" s="363"/>
      <c r="AH32" s="363"/>
      <c r="AI32" s="363"/>
      <c r="AJ32" s="363"/>
      <c r="AK32" s="363"/>
      <c r="AM32" s="363" t="s">
        <v>190</v>
      </c>
      <c r="AN32" s="363"/>
      <c r="AO32" s="363"/>
      <c r="AP32" s="363"/>
      <c r="AQ32" s="363"/>
      <c r="AR32" s="363"/>
      <c r="AS32" s="363"/>
      <c r="AT32" s="363"/>
      <c r="AU32" s="363"/>
      <c r="AV32" s="363"/>
      <c r="AW32" s="363"/>
      <c r="AX32" s="363"/>
      <c r="AY32" s="363"/>
      <c r="AZ32" s="363"/>
      <c r="BA32" s="363"/>
      <c r="BB32" s="363"/>
      <c r="BC32" s="363"/>
      <c r="BE32" s="363" t="s">
        <v>191</v>
      </c>
      <c r="BF32" s="363"/>
      <c r="BG32" s="363"/>
      <c r="BH32" s="363"/>
      <c r="BI32" s="363"/>
      <c r="BJ32" s="363"/>
      <c r="BK32" s="363"/>
      <c r="BL32" s="363"/>
      <c r="BM32" s="363"/>
      <c r="BN32" s="363"/>
      <c r="BO32" s="363"/>
      <c r="BP32" s="363"/>
      <c r="BQ32" s="363"/>
      <c r="BR32" s="363"/>
      <c r="BS32" s="363"/>
      <c r="BT32" s="363"/>
      <c r="BU32" s="363"/>
      <c r="BW32" s="363" t="s">
        <v>192</v>
      </c>
      <c r="BX32" s="363"/>
      <c r="BY32" s="363"/>
      <c r="BZ32" s="363"/>
      <c r="CA32" s="363"/>
      <c r="CB32" s="363"/>
      <c r="CC32" s="363"/>
      <c r="CD32" s="363"/>
      <c r="CE32" s="363"/>
      <c r="CF32" s="363"/>
      <c r="CG32" s="363"/>
      <c r="CH32" s="363"/>
      <c r="CI32" s="363"/>
      <c r="CJ32" s="363"/>
      <c r="CK32" s="363"/>
      <c r="CL32" s="363"/>
      <c r="CM32" s="363"/>
      <c r="CO32" s="363" t="s">
        <v>193</v>
      </c>
      <c r="CP32" s="363"/>
      <c r="CQ32" s="363"/>
      <c r="CR32" s="363"/>
      <c r="CS32" s="363"/>
      <c r="CT32" s="363"/>
      <c r="CU32" s="363"/>
      <c r="CV32" s="363"/>
      <c r="CW32" s="363"/>
      <c r="CX32" s="363"/>
      <c r="CY32" s="363"/>
      <c r="CZ32" s="363"/>
      <c r="DA32" s="363"/>
      <c r="DB32" s="363"/>
      <c r="DC32" s="363"/>
      <c r="DD32" s="363"/>
      <c r="DE32" s="363"/>
      <c r="DI32" s="195"/>
    </row>
    <row r="33" spans="1:113" ht="13.5" customHeight="1" x14ac:dyDescent="0.15">
      <c r="A33" s="172"/>
      <c r="B33" s="196"/>
      <c r="C33" s="355" t="s">
        <v>194</v>
      </c>
      <c r="D33" s="355"/>
      <c r="E33" s="354" t="s">
        <v>195</v>
      </c>
      <c r="F33" s="354"/>
      <c r="G33" s="354"/>
      <c r="H33" s="354"/>
      <c r="I33" s="354"/>
      <c r="J33" s="354"/>
      <c r="K33" s="354"/>
      <c r="L33" s="354"/>
      <c r="M33" s="354"/>
      <c r="N33" s="354"/>
      <c r="O33" s="354"/>
      <c r="P33" s="354"/>
      <c r="Q33" s="354"/>
      <c r="R33" s="354"/>
      <c r="S33" s="354"/>
      <c r="T33" s="197"/>
      <c r="U33" s="355" t="s">
        <v>196</v>
      </c>
      <c r="V33" s="355"/>
      <c r="W33" s="354" t="s">
        <v>197</v>
      </c>
      <c r="X33" s="354"/>
      <c r="Y33" s="354"/>
      <c r="Z33" s="354"/>
      <c r="AA33" s="354"/>
      <c r="AB33" s="354"/>
      <c r="AC33" s="354"/>
      <c r="AD33" s="354"/>
      <c r="AE33" s="354"/>
      <c r="AF33" s="354"/>
      <c r="AG33" s="354"/>
      <c r="AH33" s="354"/>
      <c r="AI33" s="354"/>
      <c r="AJ33" s="354"/>
      <c r="AK33" s="354"/>
      <c r="AL33" s="197"/>
      <c r="AM33" s="355" t="s">
        <v>194</v>
      </c>
      <c r="AN33" s="355"/>
      <c r="AO33" s="354" t="s">
        <v>197</v>
      </c>
      <c r="AP33" s="354"/>
      <c r="AQ33" s="354"/>
      <c r="AR33" s="354"/>
      <c r="AS33" s="354"/>
      <c r="AT33" s="354"/>
      <c r="AU33" s="354"/>
      <c r="AV33" s="354"/>
      <c r="AW33" s="354"/>
      <c r="AX33" s="354"/>
      <c r="AY33" s="354"/>
      <c r="AZ33" s="354"/>
      <c r="BA33" s="354"/>
      <c r="BB33" s="354"/>
      <c r="BC33" s="354"/>
      <c r="BD33" s="198"/>
      <c r="BE33" s="354" t="s">
        <v>198</v>
      </c>
      <c r="BF33" s="354"/>
      <c r="BG33" s="354" t="s">
        <v>199</v>
      </c>
      <c r="BH33" s="354"/>
      <c r="BI33" s="354"/>
      <c r="BJ33" s="354"/>
      <c r="BK33" s="354"/>
      <c r="BL33" s="354"/>
      <c r="BM33" s="354"/>
      <c r="BN33" s="354"/>
      <c r="BO33" s="354"/>
      <c r="BP33" s="354"/>
      <c r="BQ33" s="354"/>
      <c r="BR33" s="354"/>
      <c r="BS33" s="354"/>
      <c r="BT33" s="354"/>
      <c r="BU33" s="354"/>
      <c r="BV33" s="198"/>
      <c r="BW33" s="355" t="s">
        <v>198</v>
      </c>
      <c r="BX33" s="355"/>
      <c r="BY33" s="354" t="s">
        <v>200</v>
      </c>
      <c r="BZ33" s="354"/>
      <c r="CA33" s="354"/>
      <c r="CB33" s="354"/>
      <c r="CC33" s="354"/>
      <c r="CD33" s="354"/>
      <c r="CE33" s="354"/>
      <c r="CF33" s="354"/>
      <c r="CG33" s="354"/>
      <c r="CH33" s="354"/>
      <c r="CI33" s="354"/>
      <c r="CJ33" s="354"/>
      <c r="CK33" s="354"/>
      <c r="CL33" s="354"/>
      <c r="CM33" s="354"/>
      <c r="CN33" s="197"/>
      <c r="CO33" s="355" t="s">
        <v>201</v>
      </c>
      <c r="CP33" s="355"/>
      <c r="CQ33" s="354" t="s">
        <v>202</v>
      </c>
      <c r="CR33" s="354"/>
      <c r="CS33" s="354"/>
      <c r="CT33" s="354"/>
      <c r="CU33" s="354"/>
      <c r="CV33" s="354"/>
      <c r="CW33" s="354"/>
      <c r="CX33" s="354"/>
      <c r="CY33" s="354"/>
      <c r="CZ33" s="354"/>
      <c r="DA33" s="354"/>
      <c r="DB33" s="354"/>
      <c r="DC33" s="354"/>
      <c r="DD33" s="354"/>
      <c r="DE33" s="354"/>
      <c r="DF33" s="197"/>
      <c r="DG33" s="353" t="s">
        <v>203</v>
      </c>
      <c r="DH33" s="353"/>
      <c r="DI33" s="199"/>
    </row>
    <row r="34" spans="1:113" ht="32.25" customHeight="1" x14ac:dyDescent="0.15">
      <c r="A34" s="172"/>
      <c r="B34" s="196"/>
      <c r="C34" s="351">
        <f>IF(E34="","",1)</f>
        <v>1</v>
      </c>
      <c r="D34" s="351"/>
      <c r="E34" s="352" t="str">
        <f>IF('各会計、関係団体の財政状況及び健全化判断比率'!B7="","",'各会計、関係団体の財政状況及び健全化判断比率'!B7)</f>
        <v>一般会計</v>
      </c>
      <c r="F34" s="352"/>
      <c r="G34" s="352"/>
      <c r="H34" s="352"/>
      <c r="I34" s="352"/>
      <c r="J34" s="352"/>
      <c r="K34" s="352"/>
      <c r="L34" s="352"/>
      <c r="M34" s="352"/>
      <c r="N34" s="352"/>
      <c r="O34" s="352"/>
      <c r="P34" s="352"/>
      <c r="Q34" s="352"/>
      <c r="R34" s="352"/>
      <c r="S34" s="352"/>
      <c r="T34" s="172"/>
      <c r="U34" s="351">
        <f>IF(W34="","",MAX(C34:D43)+1)</f>
        <v>3</v>
      </c>
      <c r="V34" s="351"/>
      <c r="W34" s="352" t="str">
        <f>IF('各会計、関係団体の財政状況及び健全化判断比率'!B28="","",'各会計、関係団体の財政状況及び健全化判断比率'!B28)</f>
        <v>国民健康保険特別会計</v>
      </c>
      <c r="X34" s="352"/>
      <c r="Y34" s="352"/>
      <c r="Z34" s="352"/>
      <c r="AA34" s="352"/>
      <c r="AB34" s="352"/>
      <c r="AC34" s="352"/>
      <c r="AD34" s="352"/>
      <c r="AE34" s="352"/>
      <c r="AF34" s="352"/>
      <c r="AG34" s="352"/>
      <c r="AH34" s="352"/>
      <c r="AI34" s="352"/>
      <c r="AJ34" s="352"/>
      <c r="AK34" s="352"/>
      <c r="AL34" s="172"/>
      <c r="AM34" s="351">
        <f>IF(AO34="","",MAX(C34:D43,U34:V43)+1)</f>
        <v>7</v>
      </c>
      <c r="AN34" s="351"/>
      <c r="AO34" s="352" t="str">
        <f>IF('各会計、関係団体の財政状況及び健全化判断比率'!B32="","",'各会計、関係団体の財政状況及び健全化判断比率'!B32)</f>
        <v>ガス事業会計</v>
      </c>
      <c r="AP34" s="352"/>
      <c r="AQ34" s="352"/>
      <c r="AR34" s="352"/>
      <c r="AS34" s="352"/>
      <c r="AT34" s="352"/>
      <c r="AU34" s="352"/>
      <c r="AV34" s="352"/>
      <c r="AW34" s="352"/>
      <c r="AX34" s="352"/>
      <c r="AY34" s="352"/>
      <c r="AZ34" s="352"/>
      <c r="BA34" s="352"/>
      <c r="BB34" s="352"/>
      <c r="BC34" s="352"/>
      <c r="BD34" s="172"/>
      <c r="BE34" s="351" t="str">
        <f>IF(BG34="","",MAX(C34:D43,U34:V43,AM34:AN43)+1)</f>
        <v/>
      </c>
      <c r="BF34" s="351"/>
      <c r="BG34" s="352"/>
      <c r="BH34" s="352"/>
      <c r="BI34" s="352"/>
      <c r="BJ34" s="352"/>
      <c r="BK34" s="352"/>
      <c r="BL34" s="352"/>
      <c r="BM34" s="352"/>
      <c r="BN34" s="352"/>
      <c r="BO34" s="352"/>
      <c r="BP34" s="352"/>
      <c r="BQ34" s="352"/>
      <c r="BR34" s="352"/>
      <c r="BS34" s="352"/>
      <c r="BT34" s="352"/>
      <c r="BU34" s="352"/>
      <c r="BV34" s="172"/>
      <c r="BW34" s="351">
        <f>IF(BY34="","",MAX(C34:D43,U34:V43,AM34:AN43,BE34:BF43)+1)</f>
        <v>10</v>
      </c>
      <c r="BX34" s="351"/>
      <c r="BY34" s="352" t="str">
        <f>IF('各会計、関係団体の財政状況及び健全化判断比率'!B68="","",'各会計、関係団体の財政状況及び健全化判断比率'!B68)</f>
        <v>千葉県市町村総合事務組合(一般会計)</v>
      </c>
      <c r="BZ34" s="352"/>
      <c r="CA34" s="352"/>
      <c r="CB34" s="352"/>
      <c r="CC34" s="352"/>
      <c r="CD34" s="352"/>
      <c r="CE34" s="352"/>
      <c r="CF34" s="352"/>
      <c r="CG34" s="352"/>
      <c r="CH34" s="352"/>
      <c r="CI34" s="352"/>
      <c r="CJ34" s="352"/>
      <c r="CK34" s="352"/>
      <c r="CL34" s="352"/>
      <c r="CM34" s="352"/>
      <c r="CN34" s="172"/>
      <c r="CO34" s="351" t="str">
        <f>IF(CQ34="","",MAX(C34:D43,U34:V43,AM34:AN43,BE34:BF43,BW34:BX43)+1)</f>
        <v/>
      </c>
      <c r="CP34" s="351"/>
      <c r="CQ34" s="352" t="str">
        <f>IF('各会計、関係団体の財政状況及び健全化判断比率'!BS7="","",'各会計、関係団体の財政状況及び健全化判断比率'!BS7)</f>
        <v/>
      </c>
      <c r="CR34" s="352"/>
      <c r="CS34" s="352"/>
      <c r="CT34" s="352"/>
      <c r="CU34" s="352"/>
      <c r="CV34" s="352"/>
      <c r="CW34" s="352"/>
      <c r="CX34" s="352"/>
      <c r="CY34" s="352"/>
      <c r="CZ34" s="352"/>
      <c r="DA34" s="352"/>
      <c r="DB34" s="352"/>
      <c r="DC34" s="352"/>
      <c r="DD34" s="352"/>
      <c r="DE34" s="352"/>
      <c r="DG34" s="349" t="str">
        <f>IF('各会計、関係団体の財政状況及び健全化判断比率'!BR7="","",'各会計、関係団体の財政状況及び健全化判断比率'!BR7)</f>
        <v/>
      </c>
      <c r="DH34" s="349"/>
      <c r="DI34" s="199"/>
    </row>
    <row r="35" spans="1:113" ht="32.25" customHeight="1" x14ac:dyDescent="0.15">
      <c r="A35" s="172"/>
      <c r="B35" s="196"/>
      <c r="C35" s="351">
        <f>IF(E35="","",C34+1)</f>
        <v>2</v>
      </c>
      <c r="D35" s="351"/>
      <c r="E35" s="352" t="str">
        <f>IF('各会計、関係団体の財政状況及び健全化判断比率'!B8="","",'各会計、関係団体の財政状況及び健全化判断比率'!B8)</f>
        <v>土地区画整理事業特別会計</v>
      </c>
      <c r="F35" s="352"/>
      <c r="G35" s="352"/>
      <c r="H35" s="352"/>
      <c r="I35" s="352"/>
      <c r="J35" s="352"/>
      <c r="K35" s="352"/>
      <c r="L35" s="352"/>
      <c r="M35" s="352"/>
      <c r="N35" s="352"/>
      <c r="O35" s="352"/>
      <c r="P35" s="352"/>
      <c r="Q35" s="352"/>
      <c r="R35" s="352"/>
      <c r="S35" s="352"/>
      <c r="T35" s="172"/>
      <c r="U35" s="351">
        <f>IF(W35="","",U34+1)</f>
        <v>4</v>
      </c>
      <c r="V35" s="351"/>
      <c r="W35" s="352" t="str">
        <f>IF('各会計、関係団体の財政状況及び健全化判断比率'!B29="","",'各会計、関係団体の財政状況及び健全化判断比率'!B29)</f>
        <v>後期高齢者医療特別会計</v>
      </c>
      <c r="X35" s="352"/>
      <c r="Y35" s="352"/>
      <c r="Z35" s="352"/>
      <c r="AA35" s="352"/>
      <c r="AB35" s="352"/>
      <c r="AC35" s="352"/>
      <c r="AD35" s="352"/>
      <c r="AE35" s="352"/>
      <c r="AF35" s="352"/>
      <c r="AG35" s="352"/>
      <c r="AH35" s="352"/>
      <c r="AI35" s="352"/>
      <c r="AJ35" s="352"/>
      <c r="AK35" s="352"/>
      <c r="AL35" s="172"/>
      <c r="AM35" s="351">
        <f t="shared" ref="AM35:AM43" si="0">IF(AO35="","",AM34+1)</f>
        <v>8</v>
      </c>
      <c r="AN35" s="351"/>
      <c r="AO35" s="352" t="str">
        <f>IF('各会計、関係団体の財政状況及び健全化判断比率'!B33="","",'各会計、関係団体の財政状況及び健全化判断比率'!B33)</f>
        <v>病院事業会計</v>
      </c>
      <c r="AP35" s="352"/>
      <c r="AQ35" s="352"/>
      <c r="AR35" s="352"/>
      <c r="AS35" s="352"/>
      <c r="AT35" s="352"/>
      <c r="AU35" s="352"/>
      <c r="AV35" s="352"/>
      <c r="AW35" s="352"/>
      <c r="AX35" s="352"/>
      <c r="AY35" s="352"/>
      <c r="AZ35" s="352"/>
      <c r="BA35" s="352"/>
      <c r="BB35" s="352"/>
      <c r="BC35" s="352"/>
      <c r="BD35" s="172"/>
      <c r="BE35" s="351" t="str">
        <f t="shared" ref="BE35:BE43" si="1">IF(BG35="","",BE34+1)</f>
        <v/>
      </c>
      <c r="BF35" s="351"/>
      <c r="BG35" s="352"/>
      <c r="BH35" s="352"/>
      <c r="BI35" s="352"/>
      <c r="BJ35" s="352"/>
      <c r="BK35" s="352"/>
      <c r="BL35" s="352"/>
      <c r="BM35" s="352"/>
      <c r="BN35" s="352"/>
      <c r="BO35" s="352"/>
      <c r="BP35" s="352"/>
      <c r="BQ35" s="352"/>
      <c r="BR35" s="352"/>
      <c r="BS35" s="352"/>
      <c r="BT35" s="352"/>
      <c r="BU35" s="352"/>
      <c r="BV35" s="172"/>
      <c r="BW35" s="351">
        <f t="shared" ref="BW35:BW43" si="2">IF(BY35="","",BW34+1)</f>
        <v>11</v>
      </c>
      <c r="BX35" s="351"/>
      <c r="BY35" s="352" t="str">
        <f>IF('各会計、関係団体の財政状況及び健全化判断比率'!B69="","",'各会計、関係団体の財政状況及び健全化判断比率'!B69)</f>
        <v>千葉県市町村総合事務組合(千葉県自治会館管理運営特別会計)</v>
      </c>
      <c r="BZ35" s="352"/>
      <c r="CA35" s="352"/>
      <c r="CB35" s="352"/>
      <c r="CC35" s="352"/>
      <c r="CD35" s="352"/>
      <c r="CE35" s="352"/>
      <c r="CF35" s="352"/>
      <c r="CG35" s="352"/>
      <c r="CH35" s="352"/>
      <c r="CI35" s="352"/>
      <c r="CJ35" s="352"/>
      <c r="CK35" s="352"/>
      <c r="CL35" s="352"/>
      <c r="CM35" s="352"/>
      <c r="CN35" s="172"/>
      <c r="CO35" s="351" t="str">
        <f t="shared" ref="CO35:CO43" si="3">IF(CQ35="","",CO34+1)</f>
        <v/>
      </c>
      <c r="CP35" s="351"/>
      <c r="CQ35" s="352" t="str">
        <f>IF('各会計、関係団体の財政状況及び健全化判断比率'!BS8="","",'各会計、関係団体の財政状況及び健全化判断比率'!BS8)</f>
        <v/>
      </c>
      <c r="CR35" s="352"/>
      <c r="CS35" s="352"/>
      <c r="CT35" s="352"/>
      <c r="CU35" s="352"/>
      <c r="CV35" s="352"/>
      <c r="CW35" s="352"/>
      <c r="CX35" s="352"/>
      <c r="CY35" s="352"/>
      <c r="CZ35" s="352"/>
      <c r="DA35" s="352"/>
      <c r="DB35" s="352"/>
      <c r="DC35" s="352"/>
      <c r="DD35" s="352"/>
      <c r="DE35" s="352"/>
      <c r="DG35" s="349" t="str">
        <f>IF('各会計、関係団体の財政状況及び健全化判断比率'!BR8="","",'各会計、関係団体の財政状況及び健全化判断比率'!BR8)</f>
        <v/>
      </c>
      <c r="DH35" s="349"/>
      <c r="DI35" s="199"/>
    </row>
    <row r="36" spans="1:113" ht="32.25" customHeight="1" x14ac:dyDescent="0.15">
      <c r="A36" s="172"/>
      <c r="B36" s="196"/>
      <c r="C36" s="351" t="str">
        <f>IF(E36="","",C35+1)</f>
        <v/>
      </c>
      <c r="D36" s="351"/>
      <c r="E36" s="352" t="str">
        <f>IF('各会計、関係団体の財政状況及び健全化判断比率'!B9="","",'各会計、関係団体の財政状況及び健全化判断比率'!B9)</f>
        <v/>
      </c>
      <c r="F36" s="352"/>
      <c r="G36" s="352"/>
      <c r="H36" s="352"/>
      <c r="I36" s="352"/>
      <c r="J36" s="352"/>
      <c r="K36" s="352"/>
      <c r="L36" s="352"/>
      <c r="M36" s="352"/>
      <c r="N36" s="352"/>
      <c r="O36" s="352"/>
      <c r="P36" s="352"/>
      <c r="Q36" s="352"/>
      <c r="R36" s="352"/>
      <c r="S36" s="352"/>
      <c r="T36" s="172"/>
      <c r="U36" s="351">
        <f t="shared" ref="U36:U43" si="4">IF(W36="","",U35+1)</f>
        <v>5</v>
      </c>
      <c r="V36" s="351"/>
      <c r="W36" s="352" t="str">
        <f>IF('各会計、関係団体の財政状況及び健全化判断比率'!B30="","",'各会計、関係団体の財政状況及び健全化判断比率'!B30)</f>
        <v>介護保険特別会計</v>
      </c>
      <c r="X36" s="352"/>
      <c r="Y36" s="352"/>
      <c r="Z36" s="352"/>
      <c r="AA36" s="352"/>
      <c r="AB36" s="352"/>
      <c r="AC36" s="352"/>
      <c r="AD36" s="352"/>
      <c r="AE36" s="352"/>
      <c r="AF36" s="352"/>
      <c r="AG36" s="352"/>
      <c r="AH36" s="352"/>
      <c r="AI36" s="352"/>
      <c r="AJ36" s="352"/>
      <c r="AK36" s="352"/>
      <c r="AL36" s="172"/>
      <c r="AM36" s="351">
        <f t="shared" si="0"/>
        <v>9</v>
      </c>
      <c r="AN36" s="351"/>
      <c r="AO36" s="352" t="str">
        <f>IF('各会計、関係団体の財政状況及び健全化判断比率'!B34="","",'各会計、関係団体の財政状況及び健全化判断比率'!B34)</f>
        <v>下水道事業会計</v>
      </c>
      <c r="AP36" s="352"/>
      <c r="AQ36" s="352"/>
      <c r="AR36" s="352"/>
      <c r="AS36" s="352"/>
      <c r="AT36" s="352"/>
      <c r="AU36" s="352"/>
      <c r="AV36" s="352"/>
      <c r="AW36" s="352"/>
      <c r="AX36" s="352"/>
      <c r="AY36" s="352"/>
      <c r="AZ36" s="352"/>
      <c r="BA36" s="352"/>
      <c r="BB36" s="352"/>
      <c r="BC36" s="352"/>
      <c r="BD36" s="172"/>
      <c r="BE36" s="351" t="str">
        <f t="shared" si="1"/>
        <v/>
      </c>
      <c r="BF36" s="351"/>
      <c r="BG36" s="352"/>
      <c r="BH36" s="352"/>
      <c r="BI36" s="352"/>
      <c r="BJ36" s="352"/>
      <c r="BK36" s="352"/>
      <c r="BL36" s="352"/>
      <c r="BM36" s="352"/>
      <c r="BN36" s="352"/>
      <c r="BO36" s="352"/>
      <c r="BP36" s="352"/>
      <c r="BQ36" s="352"/>
      <c r="BR36" s="352"/>
      <c r="BS36" s="352"/>
      <c r="BT36" s="352"/>
      <c r="BU36" s="352"/>
      <c r="BV36" s="172"/>
      <c r="BW36" s="351">
        <f t="shared" si="2"/>
        <v>12</v>
      </c>
      <c r="BX36" s="351"/>
      <c r="BY36" s="352" t="str">
        <f>IF('各会計、関係団体の財政状況及び健全化判断比率'!B70="","",'各会計、関係団体の財政状況及び健全化判断比率'!B70)</f>
        <v>千葉県市町村総合事務組合(千葉県自治研修センター特別会計)</v>
      </c>
      <c r="BZ36" s="352"/>
      <c r="CA36" s="352"/>
      <c r="CB36" s="352"/>
      <c r="CC36" s="352"/>
      <c r="CD36" s="352"/>
      <c r="CE36" s="352"/>
      <c r="CF36" s="352"/>
      <c r="CG36" s="352"/>
      <c r="CH36" s="352"/>
      <c r="CI36" s="352"/>
      <c r="CJ36" s="352"/>
      <c r="CK36" s="352"/>
      <c r="CL36" s="352"/>
      <c r="CM36" s="352"/>
      <c r="CN36" s="172"/>
      <c r="CO36" s="351" t="str">
        <f t="shared" si="3"/>
        <v/>
      </c>
      <c r="CP36" s="351"/>
      <c r="CQ36" s="352" t="str">
        <f>IF('各会計、関係団体の財政状況及び健全化判断比率'!BS9="","",'各会計、関係団体の財政状況及び健全化判断比率'!BS9)</f>
        <v/>
      </c>
      <c r="CR36" s="352"/>
      <c r="CS36" s="352"/>
      <c r="CT36" s="352"/>
      <c r="CU36" s="352"/>
      <c r="CV36" s="352"/>
      <c r="CW36" s="352"/>
      <c r="CX36" s="352"/>
      <c r="CY36" s="352"/>
      <c r="CZ36" s="352"/>
      <c r="DA36" s="352"/>
      <c r="DB36" s="352"/>
      <c r="DC36" s="352"/>
      <c r="DD36" s="352"/>
      <c r="DE36" s="352"/>
      <c r="DG36" s="349" t="str">
        <f>IF('各会計、関係団体の財政状況及び健全化判断比率'!BR9="","",'各会計、関係団体の財政状況及び健全化判断比率'!BR9)</f>
        <v/>
      </c>
      <c r="DH36" s="349"/>
      <c r="DI36" s="199"/>
    </row>
    <row r="37" spans="1:113" ht="32.25" customHeight="1" x14ac:dyDescent="0.15">
      <c r="A37" s="172"/>
      <c r="B37" s="196"/>
      <c r="C37" s="351" t="str">
        <f>IF(E37="","",C36+1)</f>
        <v/>
      </c>
      <c r="D37" s="351"/>
      <c r="E37" s="352" t="str">
        <f>IF('各会計、関係団体の財政状況及び健全化判断比率'!B10="","",'各会計、関係団体の財政状況及び健全化判断比率'!B10)</f>
        <v/>
      </c>
      <c r="F37" s="352"/>
      <c r="G37" s="352"/>
      <c r="H37" s="352"/>
      <c r="I37" s="352"/>
      <c r="J37" s="352"/>
      <c r="K37" s="352"/>
      <c r="L37" s="352"/>
      <c r="M37" s="352"/>
      <c r="N37" s="352"/>
      <c r="O37" s="352"/>
      <c r="P37" s="352"/>
      <c r="Q37" s="352"/>
      <c r="R37" s="352"/>
      <c r="S37" s="352"/>
      <c r="T37" s="172"/>
      <c r="U37" s="351">
        <f t="shared" si="4"/>
        <v>6</v>
      </c>
      <c r="V37" s="351"/>
      <c r="W37" s="352" t="str">
        <f>IF('各会計、関係団体の財政状況及び健全化判断比率'!B31="","",'各会計、関係団体の財政状況及び健全化判断比率'!B31)</f>
        <v>介護サービス事業特別会計</v>
      </c>
      <c r="X37" s="352"/>
      <c r="Y37" s="352"/>
      <c r="Z37" s="352"/>
      <c r="AA37" s="352"/>
      <c r="AB37" s="352"/>
      <c r="AC37" s="352"/>
      <c r="AD37" s="352"/>
      <c r="AE37" s="352"/>
      <c r="AF37" s="352"/>
      <c r="AG37" s="352"/>
      <c r="AH37" s="352"/>
      <c r="AI37" s="352"/>
      <c r="AJ37" s="352"/>
      <c r="AK37" s="352"/>
      <c r="AL37" s="172"/>
      <c r="AM37" s="351" t="str">
        <f t="shared" si="0"/>
        <v/>
      </c>
      <c r="AN37" s="351"/>
      <c r="AO37" s="352"/>
      <c r="AP37" s="352"/>
      <c r="AQ37" s="352"/>
      <c r="AR37" s="352"/>
      <c r="AS37" s="352"/>
      <c r="AT37" s="352"/>
      <c r="AU37" s="352"/>
      <c r="AV37" s="352"/>
      <c r="AW37" s="352"/>
      <c r="AX37" s="352"/>
      <c r="AY37" s="352"/>
      <c r="AZ37" s="352"/>
      <c r="BA37" s="352"/>
      <c r="BB37" s="352"/>
      <c r="BC37" s="352"/>
      <c r="BD37" s="172"/>
      <c r="BE37" s="351" t="str">
        <f t="shared" si="1"/>
        <v/>
      </c>
      <c r="BF37" s="351"/>
      <c r="BG37" s="352"/>
      <c r="BH37" s="352"/>
      <c r="BI37" s="352"/>
      <c r="BJ37" s="352"/>
      <c r="BK37" s="352"/>
      <c r="BL37" s="352"/>
      <c r="BM37" s="352"/>
      <c r="BN37" s="352"/>
      <c r="BO37" s="352"/>
      <c r="BP37" s="352"/>
      <c r="BQ37" s="352"/>
      <c r="BR37" s="352"/>
      <c r="BS37" s="352"/>
      <c r="BT37" s="352"/>
      <c r="BU37" s="352"/>
      <c r="BV37" s="172"/>
      <c r="BW37" s="351">
        <f t="shared" si="2"/>
        <v>13</v>
      </c>
      <c r="BX37" s="351"/>
      <c r="BY37" s="352" t="str">
        <f>IF('各会計、関係団体の財政状況及び健全化判断比率'!B71="","",'各会計、関係団体の財政状況及び健全化判断比率'!B71)</f>
        <v>千葉県市町村総合事務組合(千葉県市町村交通災害共済特別会計)</v>
      </c>
      <c r="BZ37" s="352"/>
      <c r="CA37" s="352"/>
      <c r="CB37" s="352"/>
      <c r="CC37" s="352"/>
      <c r="CD37" s="352"/>
      <c r="CE37" s="352"/>
      <c r="CF37" s="352"/>
      <c r="CG37" s="352"/>
      <c r="CH37" s="352"/>
      <c r="CI37" s="352"/>
      <c r="CJ37" s="352"/>
      <c r="CK37" s="352"/>
      <c r="CL37" s="352"/>
      <c r="CM37" s="352"/>
      <c r="CN37" s="172"/>
      <c r="CO37" s="351" t="str">
        <f t="shared" si="3"/>
        <v/>
      </c>
      <c r="CP37" s="351"/>
      <c r="CQ37" s="352" t="str">
        <f>IF('各会計、関係団体の財政状況及び健全化判断比率'!BS10="","",'各会計、関係団体の財政状況及び健全化判断比率'!BS10)</f>
        <v/>
      </c>
      <c r="CR37" s="352"/>
      <c r="CS37" s="352"/>
      <c r="CT37" s="352"/>
      <c r="CU37" s="352"/>
      <c r="CV37" s="352"/>
      <c r="CW37" s="352"/>
      <c r="CX37" s="352"/>
      <c r="CY37" s="352"/>
      <c r="CZ37" s="352"/>
      <c r="DA37" s="352"/>
      <c r="DB37" s="352"/>
      <c r="DC37" s="352"/>
      <c r="DD37" s="352"/>
      <c r="DE37" s="352"/>
      <c r="DG37" s="349" t="str">
        <f>IF('各会計、関係団体の財政状況及び健全化判断比率'!BR10="","",'各会計、関係団体の財政状況及び健全化判断比率'!BR10)</f>
        <v/>
      </c>
      <c r="DH37" s="349"/>
      <c r="DI37" s="199"/>
    </row>
    <row r="38" spans="1:113" ht="32.25" customHeight="1" x14ac:dyDescent="0.15">
      <c r="A38" s="172"/>
      <c r="B38" s="196"/>
      <c r="C38" s="351" t="str">
        <f t="shared" ref="C38:C43" si="5">IF(E38="","",C37+1)</f>
        <v/>
      </c>
      <c r="D38" s="351"/>
      <c r="E38" s="352" t="str">
        <f>IF('各会計、関係団体の財政状況及び健全化判断比率'!B11="","",'各会計、関係団体の財政状況及び健全化判断比率'!B11)</f>
        <v/>
      </c>
      <c r="F38" s="352"/>
      <c r="G38" s="352"/>
      <c r="H38" s="352"/>
      <c r="I38" s="352"/>
      <c r="J38" s="352"/>
      <c r="K38" s="352"/>
      <c r="L38" s="352"/>
      <c r="M38" s="352"/>
      <c r="N38" s="352"/>
      <c r="O38" s="352"/>
      <c r="P38" s="352"/>
      <c r="Q38" s="352"/>
      <c r="R38" s="352"/>
      <c r="S38" s="352"/>
      <c r="T38" s="172"/>
      <c r="U38" s="351" t="str">
        <f t="shared" si="4"/>
        <v/>
      </c>
      <c r="V38" s="351"/>
      <c r="W38" s="352"/>
      <c r="X38" s="352"/>
      <c r="Y38" s="352"/>
      <c r="Z38" s="352"/>
      <c r="AA38" s="352"/>
      <c r="AB38" s="352"/>
      <c r="AC38" s="352"/>
      <c r="AD38" s="352"/>
      <c r="AE38" s="352"/>
      <c r="AF38" s="352"/>
      <c r="AG38" s="352"/>
      <c r="AH38" s="352"/>
      <c r="AI38" s="352"/>
      <c r="AJ38" s="352"/>
      <c r="AK38" s="352"/>
      <c r="AL38" s="172"/>
      <c r="AM38" s="351" t="str">
        <f t="shared" si="0"/>
        <v/>
      </c>
      <c r="AN38" s="351"/>
      <c r="AO38" s="352"/>
      <c r="AP38" s="352"/>
      <c r="AQ38" s="352"/>
      <c r="AR38" s="352"/>
      <c r="AS38" s="352"/>
      <c r="AT38" s="352"/>
      <c r="AU38" s="352"/>
      <c r="AV38" s="352"/>
      <c r="AW38" s="352"/>
      <c r="AX38" s="352"/>
      <c r="AY38" s="352"/>
      <c r="AZ38" s="352"/>
      <c r="BA38" s="352"/>
      <c r="BB38" s="352"/>
      <c r="BC38" s="352"/>
      <c r="BD38" s="172"/>
      <c r="BE38" s="351" t="str">
        <f t="shared" si="1"/>
        <v/>
      </c>
      <c r="BF38" s="351"/>
      <c r="BG38" s="352"/>
      <c r="BH38" s="352"/>
      <c r="BI38" s="352"/>
      <c r="BJ38" s="352"/>
      <c r="BK38" s="352"/>
      <c r="BL38" s="352"/>
      <c r="BM38" s="352"/>
      <c r="BN38" s="352"/>
      <c r="BO38" s="352"/>
      <c r="BP38" s="352"/>
      <c r="BQ38" s="352"/>
      <c r="BR38" s="352"/>
      <c r="BS38" s="352"/>
      <c r="BT38" s="352"/>
      <c r="BU38" s="352"/>
      <c r="BV38" s="172"/>
      <c r="BW38" s="351">
        <f t="shared" si="2"/>
        <v>14</v>
      </c>
      <c r="BX38" s="351"/>
      <c r="BY38" s="352" t="str">
        <f>IF('各会計、関係団体の財政状況及び健全化判断比率'!B72="","",'各会計、関係団体の財政状況及び健全化判断比率'!B72)</f>
        <v>九十九里地域水道企業団(水道用水供給事業会計)</v>
      </c>
      <c r="BZ38" s="352"/>
      <c r="CA38" s="352"/>
      <c r="CB38" s="352"/>
      <c r="CC38" s="352"/>
      <c r="CD38" s="352"/>
      <c r="CE38" s="352"/>
      <c r="CF38" s="352"/>
      <c r="CG38" s="352"/>
      <c r="CH38" s="352"/>
      <c r="CI38" s="352"/>
      <c r="CJ38" s="352"/>
      <c r="CK38" s="352"/>
      <c r="CL38" s="352"/>
      <c r="CM38" s="352"/>
      <c r="CN38" s="172"/>
      <c r="CO38" s="351" t="str">
        <f t="shared" si="3"/>
        <v/>
      </c>
      <c r="CP38" s="351"/>
      <c r="CQ38" s="352" t="str">
        <f>IF('各会計、関係団体の財政状況及び健全化判断比率'!BS11="","",'各会計、関係団体の財政状況及び健全化判断比率'!BS11)</f>
        <v/>
      </c>
      <c r="CR38" s="352"/>
      <c r="CS38" s="352"/>
      <c r="CT38" s="352"/>
      <c r="CU38" s="352"/>
      <c r="CV38" s="352"/>
      <c r="CW38" s="352"/>
      <c r="CX38" s="352"/>
      <c r="CY38" s="352"/>
      <c r="CZ38" s="352"/>
      <c r="DA38" s="352"/>
      <c r="DB38" s="352"/>
      <c r="DC38" s="352"/>
      <c r="DD38" s="352"/>
      <c r="DE38" s="352"/>
      <c r="DG38" s="349" t="str">
        <f>IF('各会計、関係団体の財政状況及び健全化判断比率'!BR11="","",'各会計、関係団体の財政状況及び健全化判断比率'!BR11)</f>
        <v/>
      </c>
      <c r="DH38" s="349"/>
      <c r="DI38" s="199"/>
    </row>
    <row r="39" spans="1:113" ht="32.25" customHeight="1" x14ac:dyDescent="0.15">
      <c r="A39" s="172"/>
      <c r="B39" s="196"/>
      <c r="C39" s="351" t="str">
        <f t="shared" si="5"/>
        <v/>
      </c>
      <c r="D39" s="351"/>
      <c r="E39" s="352" t="str">
        <f>IF('各会計、関係団体の財政状況及び健全化判断比率'!B12="","",'各会計、関係団体の財政状況及び健全化判断比率'!B12)</f>
        <v/>
      </c>
      <c r="F39" s="352"/>
      <c r="G39" s="352"/>
      <c r="H39" s="352"/>
      <c r="I39" s="352"/>
      <c r="J39" s="352"/>
      <c r="K39" s="352"/>
      <c r="L39" s="352"/>
      <c r="M39" s="352"/>
      <c r="N39" s="352"/>
      <c r="O39" s="352"/>
      <c r="P39" s="352"/>
      <c r="Q39" s="352"/>
      <c r="R39" s="352"/>
      <c r="S39" s="352"/>
      <c r="T39" s="172"/>
      <c r="U39" s="351" t="str">
        <f t="shared" si="4"/>
        <v/>
      </c>
      <c r="V39" s="351"/>
      <c r="W39" s="352"/>
      <c r="X39" s="352"/>
      <c r="Y39" s="352"/>
      <c r="Z39" s="352"/>
      <c r="AA39" s="352"/>
      <c r="AB39" s="352"/>
      <c r="AC39" s="352"/>
      <c r="AD39" s="352"/>
      <c r="AE39" s="352"/>
      <c r="AF39" s="352"/>
      <c r="AG39" s="352"/>
      <c r="AH39" s="352"/>
      <c r="AI39" s="352"/>
      <c r="AJ39" s="352"/>
      <c r="AK39" s="352"/>
      <c r="AL39" s="172"/>
      <c r="AM39" s="351" t="str">
        <f t="shared" si="0"/>
        <v/>
      </c>
      <c r="AN39" s="351"/>
      <c r="AO39" s="352"/>
      <c r="AP39" s="352"/>
      <c r="AQ39" s="352"/>
      <c r="AR39" s="352"/>
      <c r="AS39" s="352"/>
      <c r="AT39" s="352"/>
      <c r="AU39" s="352"/>
      <c r="AV39" s="352"/>
      <c r="AW39" s="352"/>
      <c r="AX39" s="352"/>
      <c r="AY39" s="352"/>
      <c r="AZ39" s="352"/>
      <c r="BA39" s="352"/>
      <c r="BB39" s="352"/>
      <c r="BC39" s="352"/>
      <c r="BD39" s="172"/>
      <c r="BE39" s="351" t="str">
        <f t="shared" si="1"/>
        <v/>
      </c>
      <c r="BF39" s="351"/>
      <c r="BG39" s="352"/>
      <c r="BH39" s="352"/>
      <c r="BI39" s="352"/>
      <c r="BJ39" s="352"/>
      <c r="BK39" s="352"/>
      <c r="BL39" s="352"/>
      <c r="BM39" s="352"/>
      <c r="BN39" s="352"/>
      <c r="BO39" s="352"/>
      <c r="BP39" s="352"/>
      <c r="BQ39" s="352"/>
      <c r="BR39" s="352"/>
      <c r="BS39" s="352"/>
      <c r="BT39" s="352"/>
      <c r="BU39" s="352"/>
      <c r="BV39" s="172"/>
      <c r="BW39" s="351">
        <f t="shared" si="2"/>
        <v>15</v>
      </c>
      <c r="BX39" s="351"/>
      <c r="BY39" s="352" t="str">
        <f>IF('各会計、関係団体の財政状況及び健全化判断比率'!B73="","",'各会計、関係団体の財政状況及び健全化判断比率'!B73)</f>
        <v>山武郡市広域行政組合(一般会計)</v>
      </c>
      <c r="BZ39" s="352"/>
      <c r="CA39" s="352"/>
      <c r="CB39" s="352"/>
      <c r="CC39" s="352"/>
      <c r="CD39" s="352"/>
      <c r="CE39" s="352"/>
      <c r="CF39" s="352"/>
      <c r="CG39" s="352"/>
      <c r="CH39" s="352"/>
      <c r="CI39" s="352"/>
      <c r="CJ39" s="352"/>
      <c r="CK39" s="352"/>
      <c r="CL39" s="352"/>
      <c r="CM39" s="352"/>
      <c r="CN39" s="172"/>
      <c r="CO39" s="351" t="str">
        <f t="shared" si="3"/>
        <v/>
      </c>
      <c r="CP39" s="351"/>
      <c r="CQ39" s="352" t="str">
        <f>IF('各会計、関係団体の財政状況及び健全化判断比率'!BS12="","",'各会計、関係団体の財政状況及び健全化判断比率'!BS12)</f>
        <v/>
      </c>
      <c r="CR39" s="352"/>
      <c r="CS39" s="352"/>
      <c r="CT39" s="352"/>
      <c r="CU39" s="352"/>
      <c r="CV39" s="352"/>
      <c r="CW39" s="352"/>
      <c r="CX39" s="352"/>
      <c r="CY39" s="352"/>
      <c r="CZ39" s="352"/>
      <c r="DA39" s="352"/>
      <c r="DB39" s="352"/>
      <c r="DC39" s="352"/>
      <c r="DD39" s="352"/>
      <c r="DE39" s="352"/>
      <c r="DG39" s="349" t="str">
        <f>IF('各会計、関係団体の財政状況及び健全化判断比率'!BR12="","",'各会計、関係団体の財政状況及び健全化判断比率'!BR12)</f>
        <v/>
      </c>
      <c r="DH39" s="349"/>
      <c r="DI39" s="199"/>
    </row>
    <row r="40" spans="1:113" ht="32.25" customHeight="1" x14ac:dyDescent="0.15">
      <c r="A40" s="172"/>
      <c r="B40" s="196"/>
      <c r="C40" s="351" t="str">
        <f t="shared" si="5"/>
        <v/>
      </c>
      <c r="D40" s="351"/>
      <c r="E40" s="352" t="str">
        <f>IF('各会計、関係団体の財政状況及び健全化判断比率'!B13="","",'各会計、関係団体の財政状況及び健全化判断比率'!B13)</f>
        <v/>
      </c>
      <c r="F40" s="352"/>
      <c r="G40" s="352"/>
      <c r="H40" s="352"/>
      <c r="I40" s="352"/>
      <c r="J40" s="352"/>
      <c r="K40" s="352"/>
      <c r="L40" s="352"/>
      <c r="M40" s="352"/>
      <c r="N40" s="352"/>
      <c r="O40" s="352"/>
      <c r="P40" s="352"/>
      <c r="Q40" s="352"/>
      <c r="R40" s="352"/>
      <c r="S40" s="352"/>
      <c r="T40" s="172"/>
      <c r="U40" s="351" t="str">
        <f t="shared" si="4"/>
        <v/>
      </c>
      <c r="V40" s="351"/>
      <c r="W40" s="352"/>
      <c r="X40" s="352"/>
      <c r="Y40" s="352"/>
      <c r="Z40" s="352"/>
      <c r="AA40" s="352"/>
      <c r="AB40" s="352"/>
      <c r="AC40" s="352"/>
      <c r="AD40" s="352"/>
      <c r="AE40" s="352"/>
      <c r="AF40" s="352"/>
      <c r="AG40" s="352"/>
      <c r="AH40" s="352"/>
      <c r="AI40" s="352"/>
      <c r="AJ40" s="352"/>
      <c r="AK40" s="352"/>
      <c r="AL40" s="172"/>
      <c r="AM40" s="351" t="str">
        <f t="shared" si="0"/>
        <v/>
      </c>
      <c r="AN40" s="351"/>
      <c r="AO40" s="352"/>
      <c r="AP40" s="352"/>
      <c r="AQ40" s="352"/>
      <c r="AR40" s="352"/>
      <c r="AS40" s="352"/>
      <c r="AT40" s="352"/>
      <c r="AU40" s="352"/>
      <c r="AV40" s="352"/>
      <c r="AW40" s="352"/>
      <c r="AX40" s="352"/>
      <c r="AY40" s="352"/>
      <c r="AZ40" s="352"/>
      <c r="BA40" s="352"/>
      <c r="BB40" s="352"/>
      <c r="BC40" s="352"/>
      <c r="BD40" s="172"/>
      <c r="BE40" s="351" t="str">
        <f t="shared" si="1"/>
        <v/>
      </c>
      <c r="BF40" s="351"/>
      <c r="BG40" s="352"/>
      <c r="BH40" s="352"/>
      <c r="BI40" s="352"/>
      <c r="BJ40" s="352"/>
      <c r="BK40" s="352"/>
      <c r="BL40" s="352"/>
      <c r="BM40" s="352"/>
      <c r="BN40" s="352"/>
      <c r="BO40" s="352"/>
      <c r="BP40" s="352"/>
      <c r="BQ40" s="352"/>
      <c r="BR40" s="352"/>
      <c r="BS40" s="352"/>
      <c r="BT40" s="352"/>
      <c r="BU40" s="352"/>
      <c r="BV40" s="172"/>
      <c r="BW40" s="351">
        <f t="shared" si="2"/>
        <v>16</v>
      </c>
      <c r="BX40" s="351"/>
      <c r="BY40" s="352" t="str">
        <f>IF('各会計、関係団体の財政状況及び健全化判断比率'!B74="","",'各会計、関係団体の財政状況及び健全化判断比率'!B74)</f>
        <v>山武郡市広域水道企業団(水道事業会計)</v>
      </c>
      <c r="BZ40" s="352"/>
      <c r="CA40" s="352"/>
      <c r="CB40" s="352"/>
      <c r="CC40" s="352"/>
      <c r="CD40" s="352"/>
      <c r="CE40" s="352"/>
      <c r="CF40" s="352"/>
      <c r="CG40" s="352"/>
      <c r="CH40" s="352"/>
      <c r="CI40" s="352"/>
      <c r="CJ40" s="352"/>
      <c r="CK40" s="352"/>
      <c r="CL40" s="352"/>
      <c r="CM40" s="352"/>
      <c r="CN40" s="172"/>
      <c r="CO40" s="351" t="str">
        <f t="shared" si="3"/>
        <v/>
      </c>
      <c r="CP40" s="351"/>
      <c r="CQ40" s="352" t="str">
        <f>IF('各会計、関係団体の財政状況及び健全化判断比率'!BS13="","",'各会計、関係団体の財政状況及び健全化判断比率'!BS13)</f>
        <v/>
      </c>
      <c r="CR40" s="352"/>
      <c r="CS40" s="352"/>
      <c r="CT40" s="352"/>
      <c r="CU40" s="352"/>
      <c r="CV40" s="352"/>
      <c r="CW40" s="352"/>
      <c r="CX40" s="352"/>
      <c r="CY40" s="352"/>
      <c r="CZ40" s="352"/>
      <c r="DA40" s="352"/>
      <c r="DB40" s="352"/>
      <c r="DC40" s="352"/>
      <c r="DD40" s="352"/>
      <c r="DE40" s="352"/>
      <c r="DG40" s="349" t="str">
        <f>IF('各会計、関係団体の財政状況及び健全化判断比率'!BR13="","",'各会計、関係団体の財政状況及び健全化判断比率'!BR13)</f>
        <v/>
      </c>
      <c r="DH40" s="349"/>
      <c r="DI40" s="199"/>
    </row>
    <row r="41" spans="1:113" ht="32.25" customHeight="1" x14ac:dyDescent="0.15">
      <c r="A41" s="172"/>
      <c r="B41" s="196"/>
      <c r="C41" s="351" t="str">
        <f t="shared" si="5"/>
        <v/>
      </c>
      <c r="D41" s="351"/>
      <c r="E41" s="352" t="str">
        <f>IF('各会計、関係団体の財政状況及び健全化判断比率'!B14="","",'各会計、関係団体の財政状況及び健全化判断比率'!B14)</f>
        <v/>
      </c>
      <c r="F41" s="352"/>
      <c r="G41" s="352"/>
      <c r="H41" s="352"/>
      <c r="I41" s="352"/>
      <c r="J41" s="352"/>
      <c r="K41" s="352"/>
      <c r="L41" s="352"/>
      <c r="M41" s="352"/>
      <c r="N41" s="352"/>
      <c r="O41" s="352"/>
      <c r="P41" s="352"/>
      <c r="Q41" s="352"/>
      <c r="R41" s="352"/>
      <c r="S41" s="352"/>
      <c r="T41" s="172"/>
      <c r="U41" s="351" t="str">
        <f t="shared" si="4"/>
        <v/>
      </c>
      <c r="V41" s="351"/>
      <c r="W41" s="352"/>
      <c r="X41" s="352"/>
      <c r="Y41" s="352"/>
      <c r="Z41" s="352"/>
      <c r="AA41" s="352"/>
      <c r="AB41" s="352"/>
      <c r="AC41" s="352"/>
      <c r="AD41" s="352"/>
      <c r="AE41" s="352"/>
      <c r="AF41" s="352"/>
      <c r="AG41" s="352"/>
      <c r="AH41" s="352"/>
      <c r="AI41" s="352"/>
      <c r="AJ41" s="352"/>
      <c r="AK41" s="352"/>
      <c r="AL41" s="172"/>
      <c r="AM41" s="351" t="str">
        <f t="shared" si="0"/>
        <v/>
      </c>
      <c r="AN41" s="351"/>
      <c r="AO41" s="352"/>
      <c r="AP41" s="352"/>
      <c r="AQ41" s="352"/>
      <c r="AR41" s="352"/>
      <c r="AS41" s="352"/>
      <c r="AT41" s="352"/>
      <c r="AU41" s="352"/>
      <c r="AV41" s="352"/>
      <c r="AW41" s="352"/>
      <c r="AX41" s="352"/>
      <c r="AY41" s="352"/>
      <c r="AZ41" s="352"/>
      <c r="BA41" s="352"/>
      <c r="BB41" s="352"/>
      <c r="BC41" s="352"/>
      <c r="BD41" s="172"/>
      <c r="BE41" s="351" t="str">
        <f t="shared" si="1"/>
        <v/>
      </c>
      <c r="BF41" s="351"/>
      <c r="BG41" s="352"/>
      <c r="BH41" s="352"/>
      <c r="BI41" s="352"/>
      <c r="BJ41" s="352"/>
      <c r="BK41" s="352"/>
      <c r="BL41" s="352"/>
      <c r="BM41" s="352"/>
      <c r="BN41" s="352"/>
      <c r="BO41" s="352"/>
      <c r="BP41" s="352"/>
      <c r="BQ41" s="352"/>
      <c r="BR41" s="352"/>
      <c r="BS41" s="352"/>
      <c r="BT41" s="352"/>
      <c r="BU41" s="352"/>
      <c r="BV41" s="172"/>
      <c r="BW41" s="351">
        <f t="shared" si="2"/>
        <v>17</v>
      </c>
      <c r="BX41" s="351"/>
      <c r="BY41" s="352" t="str">
        <f>IF('各会計、関係団体の財政状況及び健全化判断比率'!B75="","",'各会計、関係団体の財政状況及び健全化判断比率'!B75)</f>
        <v>東金市外三市町清掃組合(一般会計)</v>
      </c>
      <c r="BZ41" s="352"/>
      <c r="CA41" s="352"/>
      <c r="CB41" s="352"/>
      <c r="CC41" s="352"/>
      <c r="CD41" s="352"/>
      <c r="CE41" s="352"/>
      <c r="CF41" s="352"/>
      <c r="CG41" s="352"/>
      <c r="CH41" s="352"/>
      <c r="CI41" s="352"/>
      <c r="CJ41" s="352"/>
      <c r="CK41" s="352"/>
      <c r="CL41" s="352"/>
      <c r="CM41" s="352"/>
      <c r="CN41" s="172"/>
      <c r="CO41" s="351" t="str">
        <f t="shared" si="3"/>
        <v/>
      </c>
      <c r="CP41" s="351"/>
      <c r="CQ41" s="352" t="str">
        <f>IF('各会計、関係団体の財政状況及び健全化判断比率'!BS14="","",'各会計、関係団体の財政状況及び健全化判断比率'!BS14)</f>
        <v/>
      </c>
      <c r="CR41" s="352"/>
      <c r="CS41" s="352"/>
      <c r="CT41" s="352"/>
      <c r="CU41" s="352"/>
      <c r="CV41" s="352"/>
      <c r="CW41" s="352"/>
      <c r="CX41" s="352"/>
      <c r="CY41" s="352"/>
      <c r="CZ41" s="352"/>
      <c r="DA41" s="352"/>
      <c r="DB41" s="352"/>
      <c r="DC41" s="352"/>
      <c r="DD41" s="352"/>
      <c r="DE41" s="352"/>
      <c r="DG41" s="349" t="str">
        <f>IF('各会計、関係団体の財政状況及び健全化判断比率'!BR14="","",'各会計、関係団体の財政状況及び健全化判断比率'!BR14)</f>
        <v/>
      </c>
      <c r="DH41" s="349"/>
      <c r="DI41" s="199"/>
    </row>
    <row r="42" spans="1:113" ht="32.25" customHeight="1" x14ac:dyDescent="0.15">
      <c r="B42" s="196"/>
      <c r="C42" s="351" t="str">
        <f t="shared" si="5"/>
        <v/>
      </c>
      <c r="D42" s="351"/>
      <c r="E42" s="352" t="str">
        <f>IF('各会計、関係団体の財政状況及び健全化判断比率'!B15="","",'各会計、関係団体の財政状況及び健全化判断比率'!B15)</f>
        <v/>
      </c>
      <c r="F42" s="352"/>
      <c r="G42" s="352"/>
      <c r="H42" s="352"/>
      <c r="I42" s="352"/>
      <c r="J42" s="352"/>
      <c r="K42" s="352"/>
      <c r="L42" s="352"/>
      <c r="M42" s="352"/>
      <c r="N42" s="352"/>
      <c r="O42" s="352"/>
      <c r="P42" s="352"/>
      <c r="Q42" s="352"/>
      <c r="R42" s="352"/>
      <c r="S42" s="352"/>
      <c r="T42" s="172"/>
      <c r="U42" s="351" t="str">
        <f t="shared" si="4"/>
        <v/>
      </c>
      <c r="V42" s="351"/>
      <c r="W42" s="352"/>
      <c r="X42" s="352"/>
      <c r="Y42" s="352"/>
      <c r="Z42" s="352"/>
      <c r="AA42" s="352"/>
      <c r="AB42" s="352"/>
      <c r="AC42" s="352"/>
      <c r="AD42" s="352"/>
      <c r="AE42" s="352"/>
      <c r="AF42" s="352"/>
      <c r="AG42" s="352"/>
      <c r="AH42" s="352"/>
      <c r="AI42" s="352"/>
      <c r="AJ42" s="352"/>
      <c r="AK42" s="352"/>
      <c r="AL42" s="172"/>
      <c r="AM42" s="351" t="str">
        <f t="shared" si="0"/>
        <v/>
      </c>
      <c r="AN42" s="351"/>
      <c r="AO42" s="352"/>
      <c r="AP42" s="352"/>
      <c r="AQ42" s="352"/>
      <c r="AR42" s="352"/>
      <c r="AS42" s="352"/>
      <c r="AT42" s="352"/>
      <c r="AU42" s="352"/>
      <c r="AV42" s="352"/>
      <c r="AW42" s="352"/>
      <c r="AX42" s="352"/>
      <c r="AY42" s="352"/>
      <c r="AZ42" s="352"/>
      <c r="BA42" s="352"/>
      <c r="BB42" s="352"/>
      <c r="BC42" s="352"/>
      <c r="BD42" s="172"/>
      <c r="BE42" s="351" t="str">
        <f t="shared" si="1"/>
        <v/>
      </c>
      <c r="BF42" s="351"/>
      <c r="BG42" s="352"/>
      <c r="BH42" s="352"/>
      <c r="BI42" s="352"/>
      <c r="BJ42" s="352"/>
      <c r="BK42" s="352"/>
      <c r="BL42" s="352"/>
      <c r="BM42" s="352"/>
      <c r="BN42" s="352"/>
      <c r="BO42" s="352"/>
      <c r="BP42" s="352"/>
      <c r="BQ42" s="352"/>
      <c r="BR42" s="352"/>
      <c r="BS42" s="352"/>
      <c r="BT42" s="352"/>
      <c r="BU42" s="352"/>
      <c r="BV42" s="172"/>
      <c r="BW42" s="351">
        <f t="shared" si="2"/>
        <v>18</v>
      </c>
      <c r="BX42" s="351"/>
      <c r="BY42" s="352" t="str">
        <f>IF('各会計、関係団体の財政状況及び健全化判断比率'!B76="","",'各会計、関係団体の財政状況及び健全化判断比率'!B76)</f>
        <v>千葉県後期高齢者医療広域連合(一般会計)</v>
      </c>
      <c r="BZ42" s="352"/>
      <c r="CA42" s="352"/>
      <c r="CB42" s="352"/>
      <c r="CC42" s="352"/>
      <c r="CD42" s="352"/>
      <c r="CE42" s="352"/>
      <c r="CF42" s="352"/>
      <c r="CG42" s="352"/>
      <c r="CH42" s="352"/>
      <c r="CI42" s="352"/>
      <c r="CJ42" s="352"/>
      <c r="CK42" s="352"/>
      <c r="CL42" s="352"/>
      <c r="CM42" s="352"/>
      <c r="CN42" s="172"/>
      <c r="CO42" s="351" t="str">
        <f t="shared" si="3"/>
        <v/>
      </c>
      <c r="CP42" s="351"/>
      <c r="CQ42" s="352" t="str">
        <f>IF('各会計、関係団体の財政状況及び健全化判断比率'!BS15="","",'各会計、関係団体の財政状況及び健全化判断比率'!BS15)</f>
        <v/>
      </c>
      <c r="CR42" s="352"/>
      <c r="CS42" s="352"/>
      <c r="CT42" s="352"/>
      <c r="CU42" s="352"/>
      <c r="CV42" s="352"/>
      <c r="CW42" s="352"/>
      <c r="CX42" s="352"/>
      <c r="CY42" s="352"/>
      <c r="CZ42" s="352"/>
      <c r="DA42" s="352"/>
      <c r="DB42" s="352"/>
      <c r="DC42" s="352"/>
      <c r="DD42" s="352"/>
      <c r="DE42" s="352"/>
      <c r="DG42" s="349" t="str">
        <f>IF('各会計、関係団体の財政状況及び健全化判断比率'!BR15="","",'各会計、関係団体の財政状況及び健全化判断比率'!BR15)</f>
        <v/>
      </c>
      <c r="DH42" s="349"/>
      <c r="DI42" s="199"/>
    </row>
    <row r="43" spans="1:113" ht="32.25" customHeight="1" x14ac:dyDescent="0.15">
      <c r="B43" s="196"/>
      <c r="C43" s="351" t="str">
        <f t="shared" si="5"/>
        <v/>
      </c>
      <c r="D43" s="351"/>
      <c r="E43" s="352" t="str">
        <f>IF('各会計、関係団体の財政状況及び健全化判断比率'!B16="","",'各会計、関係団体の財政状況及び健全化判断比率'!B16)</f>
        <v/>
      </c>
      <c r="F43" s="352"/>
      <c r="G43" s="352"/>
      <c r="H43" s="352"/>
      <c r="I43" s="352"/>
      <c r="J43" s="352"/>
      <c r="K43" s="352"/>
      <c r="L43" s="352"/>
      <c r="M43" s="352"/>
      <c r="N43" s="352"/>
      <c r="O43" s="352"/>
      <c r="P43" s="352"/>
      <c r="Q43" s="352"/>
      <c r="R43" s="352"/>
      <c r="S43" s="352"/>
      <c r="T43" s="172"/>
      <c r="U43" s="351" t="str">
        <f t="shared" si="4"/>
        <v/>
      </c>
      <c r="V43" s="351"/>
      <c r="W43" s="352"/>
      <c r="X43" s="352"/>
      <c r="Y43" s="352"/>
      <c r="Z43" s="352"/>
      <c r="AA43" s="352"/>
      <c r="AB43" s="352"/>
      <c r="AC43" s="352"/>
      <c r="AD43" s="352"/>
      <c r="AE43" s="352"/>
      <c r="AF43" s="352"/>
      <c r="AG43" s="352"/>
      <c r="AH43" s="352"/>
      <c r="AI43" s="352"/>
      <c r="AJ43" s="352"/>
      <c r="AK43" s="352"/>
      <c r="AL43" s="172"/>
      <c r="AM43" s="351" t="str">
        <f t="shared" si="0"/>
        <v/>
      </c>
      <c r="AN43" s="351"/>
      <c r="AO43" s="352"/>
      <c r="AP43" s="352"/>
      <c r="AQ43" s="352"/>
      <c r="AR43" s="352"/>
      <c r="AS43" s="352"/>
      <c r="AT43" s="352"/>
      <c r="AU43" s="352"/>
      <c r="AV43" s="352"/>
      <c r="AW43" s="352"/>
      <c r="AX43" s="352"/>
      <c r="AY43" s="352"/>
      <c r="AZ43" s="352"/>
      <c r="BA43" s="352"/>
      <c r="BB43" s="352"/>
      <c r="BC43" s="352"/>
      <c r="BD43" s="172"/>
      <c r="BE43" s="351" t="str">
        <f t="shared" si="1"/>
        <v/>
      </c>
      <c r="BF43" s="351"/>
      <c r="BG43" s="352"/>
      <c r="BH43" s="352"/>
      <c r="BI43" s="352"/>
      <c r="BJ43" s="352"/>
      <c r="BK43" s="352"/>
      <c r="BL43" s="352"/>
      <c r="BM43" s="352"/>
      <c r="BN43" s="352"/>
      <c r="BO43" s="352"/>
      <c r="BP43" s="352"/>
      <c r="BQ43" s="352"/>
      <c r="BR43" s="352"/>
      <c r="BS43" s="352"/>
      <c r="BT43" s="352"/>
      <c r="BU43" s="352"/>
      <c r="BV43" s="172"/>
      <c r="BW43" s="351">
        <f t="shared" si="2"/>
        <v>19</v>
      </c>
      <c r="BX43" s="351"/>
      <c r="BY43" s="352" t="str">
        <f>IF('各会計、関係団体の財政状況及び健全化判断比率'!B77="","",'各会計、関係団体の財政状況及び健全化判断比率'!B77)</f>
        <v>千葉県後期高齢者医療広域連合(後期高齢者医療特別会計)</v>
      </c>
      <c r="BZ43" s="352"/>
      <c r="CA43" s="352"/>
      <c r="CB43" s="352"/>
      <c r="CC43" s="352"/>
      <c r="CD43" s="352"/>
      <c r="CE43" s="352"/>
      <c r="CF43" s="352"/>
      <c r="CG43" s="352"/>
      <c r="CH43" s="352"/>
      <c r="CI43" s="352"/>
      <c r="CJ43" s="352"/>
      <c r="CK43" s="352"/>
      <c r="CL43" s="352"/>
      <c r="CM43" s="352"/>
      <c r="CN43" s="172"/>
      <c r="CO43" s="351" t="str">
        <f t="shared" si="3"/>
        <v/>
      </c>
      <c r="CP43" s="351"/>
      <c r="CQ43" s="352" t="str">
        <f>IF('各会計、関係団体の財政状況及び健全化判断比率'!BS16="","",'各会計、関係団体の財政状況及び健全化判断比率'!BS16)</f>
        <v/>
      </c>
      <c r="CR43" s="352"/>
      <c r="CS43" s="352"/>
      <c r="CT43" s="352"/>
      <c r="CU43" s="352"/>
      <c r="CV43" s="352"/>
      <c r="CW43" s="352"/>
      <c r="CX43" s="352"/>
      <c r="CY43" s="352"/>
      <c r="CZ43" s="352"/>
      <c r="DA43" s="352"/>
      <c r="DB43" s="352"/>
      <c r="DC43" s="352"/>
      <c r="DD43" s="352"/>
      <c r="DE43" s="352"/>
      <c r="DG43" s="349" t="str">
        <f>IF('各会計、関係団体の財政状況及び健全化判断比率'!BR16="","",'各会計、関係団体の財政状況及び健全化判断比率'!BR16)</f>
        <v/>
      </c>
      <c r="DH43" s="349"/>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204</v>
      </c>
      <c r="E46" s="348" t="s">
        <v>205</v>
      </c>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8"/>
      <c r="BN46" s="348"/>
      <c r="BO46" s="348"/>
      <c r="BP46" s="348"/>
      <c r="BQ46" s="348"/>
      <c r="BR46" s="348"/>
      <c r="BS46" s="348"/>
      <c r="BT46" s="348"/>
      <c r="BU46" s="348"/>
      <c r="BV46" s="348"/>
      <c r="BW46" s="348"/>
      <c r="BX46" s="348"/>
      <c r="BY46" s="348"/>
      <c r="BZ46" s="348"/>
      <c r="CA46" s="348"/>
      <c r="CB46" s="348"/>
      <c r="CC46" s="348"/>
      <c r="CD46" s="348"/>
      <c r="CE46" s="348"/>
      <c r="CF46" s="348"/>
      <c r="CG46" s="348"/>
      <c r="CH46" s="348"/>
      <c r="CI46" s="348"/>
      <c r="CJ46" s="348"/>
      <c r="CK46" s="348"/>
      <c r="CL46" s="348"/>
      <c r="CM46" s="348"/>
      <c r="CN46" s="348"/>
      <c r="CO46" s="348"/>
      <c r="CP46" s="348"/>
      <c r="CQ46" s="348"/>
      <c r="CR46" s="348"/>
      <c r="CS46" s="348"/>
      <c r="CT46" s="348"/>
      <c r="CU46" s="348"/>
      <c r="CV46" s="348"/>
      <c r="CW46" s="348"/>
      <c r="CX46" s="348"/>
      <c r="CY46" s="348"/>
      <c r="CZ46" s="348"/>
      <c r="DA46" s="348"/>
      <c r="DB46" s="348"/>
      <c r="DC46" s="348"/>
      <c r="DD46" s="348"/>
      <c r="DE46" s="348"/>
      <c r="DF46" s="348"/>
      <c r="DG46" s="348"/>
      <c r="DH46" s="348"/>
      <c r="DI46" s="348"/>
    </row>
    <row r="47" spans="1:113" x14ac:dyDescent="0.15">
      <c r="E47" s="348" t="s">
        <v>206</v>
      </c>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8"/>
      <c r="CC47" s="348"/>
      <c r="CD47" s="348"/>
      <c r="CE47" s="348"/>
      <c r="CF47" s="348"/>
      <c r="CG47" s="348"/>
      <c r="CH47" s="348"/>
      <c r="CI47" s="348"/>
      <c r="CJ47" s="348"/>
      <c r="CK47" s="348"/>
      <c r="CL47" s="348"/>
      <c r="CM47" s="348"/>
      <c r="CN47" s="348"/>
      <c r="CO47" s="348"/>
      <c r="CP47" s="348"/>
      <c r="CQ47" s="348"/>
      <c r="CR47" s="348"/>
      <c r="CS47" s="348"/>
      <c r="CT47" s="348"/>
      <c r="CU47" s="348"/>
      <c r="CV47" s="348"/>
      <c r="CW47" s="348"/>
      <c r="CX47" s="348"/>
      <c r="CY47" s="348"/>
      <c r="CZ47" s="348"/>
      <c r="DA47" s="348"/>
      <c r="DB47" s="348"/>
      <c r="DC47" s="348"/>
      <c r="DD47" s="348"/>
      <c r="DE47" s="348"/>
      <c r="DF47" s="348"/>
      <c r="DG47" s="348"/>
      <c r="DH47" s="348"/>
      <c r="DI47" s="348"/>
    </row>
    <row r="48" spans="1:113" x14ac:dyDescent="0.15">
      <c r="E48" s="348" t="s">
        <v>207</v>
      </c>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8"/>
      <c r="CC48" s="348"/>
      <c r="CD48" s="348"/>
      <c r="CE48" s="348"/>
      <c r="CF48" s="348"/>
      <c r="CG48" s="348"/>
      <c r="CH48" s="348"/>
      <c r="CI48" s="348"/>
      <c r="CJ48" s="348"/>
      <c r="CK48" s="348"/>
      <c r="CL48" s="348"/>
      <c r="CM48" s="348"/>
      <c r="CN48" s="348"/>
      <c r="CO48" s="348"/>
      <c r="CP48" s="348"/>
      <c r="CQ48" s="348"/>
      <c r="CR48" s="348"/>
      <c r="CS48" s="348"/>
      <c r="CT48" s="348"/>
      <c r="CU48" s="348"/>
      <c r="CV48" s="348"/>
      <c r="CW48" s="348"/>
      <c r="CX48" s="348"/>
      <c r="CY48" s="348"/>
      <c r="CZ48" s="348"/>
      <c r="DA48" s="348"/>
      <c r="DB48" s="348"/>
      <c r="DC48" s="348"/>
      <c r="DD48" s="348"/>
      <c r="DE48" s="348"/>
      <c r="DF48" s="348"/>
      <c r="DG48" s="348"/>
      <c r="DH48" s="348"/>
      <c r="DI48" s="348"/>
    </row>
    <row r="49" spans="5:113" x14ac:dyDescent="0.15">
      <c r="E49" s="350" t="s">
        <v>208</v>
      </c>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row>
    <row r="50" spans="5:113" x14ac:dyDescent="0.15">
      <c r="E50" s="348" t="s">
        <v>209</v>
      </c>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8"/>
      <c r="BR50" s="348"/>
      <c r="BS50" s="348"/>
      <c r="BT50" s="348"/>
      <c r="BU50" s="348"/>
      <c r="BV50" s="348"/>
      <c r="BW50" s="348"/>
      <c r="BX50" s="348"/>
      <c r="BY50" s="348"/>
      <c r="BZ50" s="348"/>
      <c r="CA50" s="348"/>
      <c r="CB50" s="348"/>
      <c r="CC50" s="348"/>
      <c r="CD50" s="348"/>
      <c r="CE50" s="348"/>
      <c r="CF50" s="348"/>
      <c r="CG50" s="348"/>
      <c r="CH50" s="348"/>
      <c r="CI50" s="348"/>
      <c r="CJ50" s="348"/>
      <c r="CK50" s="348"/>
      <c r="CL50" s="348"/>
      <c r="CM50" s="348"/>
      <c r="CN50" s="348"/>
      <c r="CO50" s="348"/>
      <c r="CP50" s="348"/>
      <c r="CQ50" s="348"/>
      <c r="CR50" s="348"/>
      <c r="CS50" s="348"/>
      <c r="CT50" s="348"/>
      <c r="CU50" s="348"/>
      <c r="CV50" s="348"/>
      <c r="CW50" s="348"/>
      <c r="CX50" s="348"/>
      <c r="CY50" s="348"/>
      <c r="CZ50" s="348"/>
      <c r="DA50" s="348"/>
      <c r="DB50" s="348"/>
      <c r="DC50" s="348"/>
      <c r="DD50" s="348"/>
      <c r="DE50" s="348"/>
      <c r="DF50" s="348"/>
      <c r="DG50" s="348"/>
      <c r="DH50" s="348"/>
      <c r="DI50" s="348"/>
    </row>
    <row r="51" spans="5:113" x14ac:dyDescent="0.15">
      <c r="E51" s="348" t="s">
        <v>210</v>
      </c>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8"/>
      <c r="BR51" s="348"/>
      <c r="BS51" s="348"/>
      <c r="BT51" s="348"/>
      <c r="BU51" s="348"/>
      <c r="BV51" s="348"/>
      <c r="BW51" s="348"/>
      <c r="BX51" s="348"/>
      <c r="BY51" s="348"/>
      <c r="BZ51" s="348"/>
      <c r="CA51" s="348"/>
      <c r="CB51" s="348"/>
      <c r="CC51" s="348"/>
      <c r="CD51" s="348"/>
      <c r="CE51" s="348"/>
      <c r="CF51" s="348"/>
      <c r="CG51" s="348"/>
      <c r="CH51" s="348"/>
      <c r="CI51" s="348"/>
      <c r="CJ51" s="348"/>
      <c r="CK51" s="348"/>
      <c r="CL51" s="348"/>
      <c r="CM51" s="348"/>
      <c r="CN51" s="348"/>
      <c r="CO51" s="348"/>
      <c r="CP51" s="348"/>
      <c r="CQ51" s="348"/>
      <c r="CR51" s="348"/>
      <c r="CS51" s="348"/>
      <c r="CT51" s="348"/>
      <c r="CU51" s="348"/>
      <c r="CV51" s="348"/>
      <c r="CW51" s="348"/>
      <c r="CX51" s="348"/>
      <c r="CY51" s="348"/>
      <c r="CZ51" s="348"/>
      <c r="DA51" s="348"/>
      <c r="DB51" s="348"/>
      <c r="DC51" s="348"/>
      <c r="DD51" s="348"/>
      <c r="DE51" s="348"/>
      <c r="DF51" s="348"/>
      <c r="DG51" s="348"/>
      <c r="DH51" s="348"/>
      <c r="DI51" s="348"/>
    </row>
    <row r="52" spans="5:113" x14ac:dyDescent="0.15">
      <c r="E52" s="348" t="s">
        <v>211</v>
      </c>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8"/>
      <c r="BR52" s="348"/>
      <c r="BS52" s="348"/>
      <c r="BT52" s="348"/>
      <c r="BU52" s="348"/>
      <c r="BV52" s="348"/>
      <c r="BW52" s="348"/>
      <c r="BX52" s="348"/>
      <c r="BY52" s="348"/>
      <c r="BZ52" s="348"/>
      <c r="CA52" s="348"/>
      <c r="CB52" s="348"/>
      <c r="CC52" s="348"/>
      <c r="CD52" s="348"/>
      <c r="CE52" s="348"/>
      <c r="CF52" s="348"/>
      <c r="CG52" s="348"/>
      <c r="CH52" s="348"/>
      <c r="CI52" s="348"/>
      <c r="CJ52" s="348"/>
      <c r="CK52" s="348"/>
      <c r="CL52" s="348"/>
      <c r="CM52" s="348"/>
      <c r="CN52" s="348"/>
      <c r="CO52" s="348"/>
      <c r="CP52" s="348"/>
      <c r="CQ52" s="348"/>
      <c r="CR52" s="348"/>
      <c r="CS52" s="348"/>
      <c r="CT52" s="348"/>
      <c r="CU52" s="348"/>
      <c r="CV52" s="348"/>
      <c r="CW52" s="348"/>
      <c r="CX52" s="348"/>
      <c r="CY52" s="348"/>
      <c r="CZ52" s="348"/>
      <c r="DA52" s="348"/>
      <c r="DB52" s="348"/>
      <c r="DC52" s="348"/>
      <c r="DD52" s="348"/>
      <c r="DE52" s="348"/>
      <c r="DF52" s="348"/>
      <c r="DG52" s="348"/>
      <c r="DH52" s="348"/>
      <c r="DI52" s="348"/>
    </row>
    <row r="53" spans="5:113" x14ac:dyDescent="0.15">
      <c r="E53" s="171" t="s">
        <v>607</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132" t="s">
        <v>576</v>
      </c>
      <c r="D34" s="1132"/>
      <c r="E34" s="1133"/>
      <c r="F34" s="32">
        <v>7.29</v>
      </c>
      <c r="G34" s="33">
        <v>5.44</v>
      </c>
      <c r="H34" s="33">
        <v>4.75</v>
      </c>
      <c r="I34" s="33">
        <v>5.96</v>
      </c>
      <c r="J34" s="34">
        <v>7.99</v>
      </c>
      <c r="K34" s="22"/>
      <c r="L34" s="22"/>
      <c r="M34" s="22"/>
      <c r="N34" s="22"/>
      <c r="O34" s="22"/>
      <c r="P34" s="22"/>
    </row>
    <row r="35" spans="1:16" ht="39" customHeight="1" x14ac:dyDescent="0.15">
      <c r="A35" s="22"/>
      <c r="B35" s="35"/>
      <c r="C35" s="1128" t="s">
        <v>577</v>
      </c>
      <c r="D35" s="1128"/>
      <c r="E35" s="1129"/>
      <c r="F35" s="36">
        <v>2.52</v>
      </c>
      <c r="G35" s="37">
        <v>2.17</v>
      </c>
      <c r="H35" s="37">
        <v>2.35</v>
      </c>
      <c r="I35" s="37">
        <v>3.16</v>
      </c>
      <c r="J35" s="38">
        <v>3.87</v>
      </c>
      <c r="K35" s="22"/>
      <c r="L35" s="22"/>
      <c r="M35" s="22"/>
      <c r="N35" s="22"/>
      <c r="O35" s="22"/>
      <c r="P35" s="22"/>
    </row>
    <row r="36" spans="1:16" ht="39" customHeight="1" x14ac:dyDescent="0.15">
      <c r="A36" s="22"/>
      <c r="B36" s="35"/>
      <c r="C36" s="1128" t="s">
        <v>578</v>
      </c>
      <c r="D36" s="1128"/>
      <c r="E36" s="1129"/>
      <c r="F36" s="36">
        <v>3.44</v>
      </c>
      <c r="G36" s="37">
        <v>3.61</v>
      </c>
      <c r="H36" s="37">
        <v>4.09</v>
      </c>
      <c r="I36" s="37">
        <v>4.2300000000000004</v>
      </c>
      <c r="J36" s="38">
        <v>3.41</v>
      </c>
      <c r="K36" s="22"/>
      <c r="L36" s="22"/>
      <c r="M36" s="22"/>
      <c r="N36" s="22"/>
      <c r="O36" s="22"/>
      <c r="P36" s="22"/>
    </row>
    <row r="37" spans="1:16" ht="39" customHeight="1" x14ac:dyDescent="0.15">
      <c r="A37" s="22"/>
      <c r="B37" s="35"/>
      <c r="C37" s="1128" t="s">
        <v>579</v>
      </c>
      <c r="D37" s="1128"/>
      <c r="E37" s="1129"/>
      <c r="F37" s="36">
        <v>1.83</v>
      </c>
      <c r="G37" s="37">
        <v>1.56</v>
      </c>
      <c r="H37" s="37">
        <v>1.42</v>
      </c>
      <c r="I37" s="37">
        <v>1.56</v>
      </c>
      <c r="J37" s="38">
        <v>1.82</v>
      </c>
      <c r="K37" s="22"/>
      <c r="L37" s="22"/>
      <c r="M37" s="22"/>
      <c r="N37" s="22"/>
      <c r="O37" s="22"/>
      <c r="P37" s="22"/>
    </row>
    <row r="38" spans="1:16" ht="39" customHeight="1" x14ac:dyDescent="0.15">
      <c r="A38" s="22"/>
      <c r="B38" s="35"/>
      <c r="C38" s="1128" t="s">
        <v>580</v>
      </c>
      <c r="D38" s="1128"/>
      <c r="E38" s="1129"/>
      <c r="F38" s="36">
        <v>0.54</v>
      </c>
      <c r="G38" s="37">
        <v>0.22</v>
      </c>
      <c r="H38" s="37">
        <v>1.2</v>
      </c>
      <c r="I38" s="37">
        <v>0.47</v>
      </c>
      <c r="J38" s="38">
        <v>0.86</v>
      </c>
      <c r="K38" s="22"/>
      <c r="L38" s="22"/>
      <c r="M38" s="22"/>
      <c r="N38" s="22"/>
      <c r="O38" s="22"/>
      <c r="P38" s="22"/>
    </row>
    <row r="39" spans="1:16" ht="39" customHeight="1" x14ac:dyDescent="0.15">
      <c r="A39" s="22"/>
      <c r="B39" s="35"/>
      <c r="C39" s="1128" t="s">
        <v>581</v>
      </c>
      <c r="D39" s="1128"/>
      <c r="E39" s="1129"/>
      <c r="F39" s="36">
        <v>2.59</v>
      </c>
      <c r="G39" s="37">
        <v>0.62</v>
      </c>
      <c r="H39" s="37">
        <v>0.27</v>
      </c>
      <c r="I39" s="37">
        <v>0.47</v>
      </c>
      <c r="J39" s="38">
        <v>0.51</v>
      </c>
      <c r="K39" s="22"/>
      <c r="L39" s="22"/>
      <c r="M39" s="22"/>
      <c r="N39" s="22"/>
      <c r="O39" s="22"/>
      <c r="P39" s="22"/>
    </row>
    <row r="40" spans="1:16" ht="39" customHeight="1" x14ac:dyDescent="0.15">
      <c r="A40" s="22"/>
      <c r="B40" s="35"/>
      <c r="C40" s="1128" t="s">
        <v>582</v>
      </c>
      <c r="D40" s="1128"/>
      <c r="E40" s="1129"/>
      <c r="F40" s="36">
        <v>0.24</v>
      </c>
      <c r="G40" s="37">
        <v>0.27</v>
      </c>
      <c r="H40" s="37">
        <v>0</v>
      </c>
      <c r="I40" s="37">
        <v>0.13</v>
      </c>
      <c r="J40" s="38">
        <v>0.3</v>
      </c>
      <c r="K40" s="22"/>
      <c r="L40" s="22"/>
      <c r="M40" s="22"/>
      <c r="N40" s="22"/>
      <c r="O40" s="22"/>
      <c r="P40" s="22"/>
    </row>
    <row r="41" spans="1:16" ht="39" customHeight="1" x14ac:dyDescent="0.15">
      <c r="A41" s="22"/>
      <c r="B41" s="35"/>
      <c r="C41" s="1128" t="s">
        <v>583</v>
      </c>
      <c r="D41" s="1128"/>
      <c r="E41" s="1129"/>
      <c r="F41" s="36">
        <v>0.06</v>
      </c>
      <c r="G41" s="37">
        <v>0.03</v>
      </c>
      <c r="H41" s="37">
        <v>0.05</v>
      </c>
      <c r="I41" s="37">
        <v>0.04</v>
      </c>
      <c r="J41" s="38">
        <v>0.04</v>
      </c>
      <c r="K41" s="22"/>
      <c r="L41" s="22"/>
      <c r="M41" s="22"/>
      <c r="N41" s="22"/>
      <c r="O41" s="22"/>
      <c r="P41" s="22"/>
    </row>
    <row r="42" spans="1:16" ht="39" customHeight="1" x14ac:dyDescent="0.15">
      <c r="A42" s="22"/>
      <c r="B42" s="39"/>
      <c r="C42" s="1128" t="s">
        <v>584</v>
      </c>
      <c r="D42" s="1128"/>
      <c r="E42" s="1129"/>
      <c r="F42" s="36" t="s">
        <v>540</v>
      </c>
      <c r="G42" s="37" t="s">
        <v>540</v>
      </c>
      <c r="H42" s="37" t="s">
        <v>540</v>
      </c>
      <c r="I42" s="37" t="s">
        <v>540</v>
      </c>
      <c r="J42" s="38" t="s">
        <v>540</v>
      </c>
      <c r="K42" s="22"/>
      <c r="L42" s="22"/>
      <c r="M42" s="22"/>
      <c r="N42" s="22"/>
      <c r="O42" s="22"/>
      <c r="P42" s="22"/>
    </row>
    <row r="43" spans="1:16" ht="39" customHeight="1" thickBot="1" x14ac:dyDescent="0.2">
      <c r="A43" s="22"/>
      <c r="B43" s="40"/>
      <c r="C43" s="1130" t="s">
        <v>585</v>
      </c>
      <c r="D43" s="1130"/>
      <c r="E43" s="1131"/>
      <c r="F43" s="41">
        <v>0.12</v>
      </c>
      <c r="G43" s="42">
        <v>0.06</v>
      </c>
      <c r="H43" s="42">
        <v>0.02</v>
      </c>
      <c r="I43" s="42">
        <v>0</v>
      </c>
      <c r="J43" s="43">
        <v>0.02</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7+kSb9U0wvKFEjZpwgjrNjm1jbXkzULypPG9SKCxMjt4Dep7c/0wACSKyihxphmfyVWtr5Btb2TyM1lCy/psBg==" saltValue="Jn4NA18v69gT2iyMYeIb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567</v>
      </c>
      <c r="L44" s="54" t="s">
        <v>568</v>
      </c>
      <c r="M44" s="54" t="s">
        <v>569</v>
      </c>
      <c r="N44" s="54" t="s">
        <v>570</v>
      </c>
      <c r="O44" s="55" t="s">
        <v>571</v>
      </c>
      <c r="P44" s="46"/>
      <c r="Q44" s="46"/>
      <c r="R44" s="46"/>
      <c r="S44" s="46"/>
      <c r="T44" s="46"/>
      <c r="U44" s="46"/>
    </row>
    <row r="45" spans="1:21" ht="30.75" customHeight="1" x14ac:dyDescent="0.15">
      <c r="A45" s="46"/>
      <c r="B45" s="1152" t="s">
        <v>11</v>
      </c>
      <c r="C45" s="1153"/>
      <c r="D45" s="56"/>
      <c r="E45" s="1158" t="s">
        <v>12</v>
      </c>
      <c r="F45" s="1158"/>
      <c r="G45" s="1158"/>
      <c r="H45" s="1158"/>
      <c r="I45" s="1158"/>
      <c r="J45" s="1159"/>
      <c r="K45" s="57">
        <v>1179</v>
      </c>
      <c r="L45" s="58">
        <v>1260</v>
      </c>
      <c r="M45" s="58">
        <v>1339</v>
      </c>
      <c r="N45" s="58">
        <v>1418</v>
      </c>
      <c r="O45" s="59">
        <v>1500</v>
      </c>
      <c r="P45" s="46"/>
      <c r="Q45" s="46"/>
      <c r="R45" s="46"/>
      <c r="S45" s="46"/>
      <c r="T45" s="46"/>
      <c r="U45" s="46"/>
    </row>
    <row r="46" spans="1:21" ht="30.75" customHeight="1" x14ac:dyDescent="0.15">
      <c r="A46" s="46"/>
      <c r="B46" s="1154"/>
      <c r="C46" s="1155"/>
      <c r="D46" s="60"/>
      <c r="E46" s="1136" t="s">
        <v>13</v>
      </c>
      <c r="F46" s="1136"/>
      <c r="G46" s="1136"/>
      <c r="H46" s="1136"/>
      <c r="I46" s="1136"/>
      <c r="J46" s="1137"/>
      <c r="K46" s="61" t="s">
        <v>540</v>
      </c>
      <c r="L46" s="62" t="s">
        <v>540</v>
      </c>
      <c r="M46" s="62" t="s">
        <v>540</v>
      </c>
      <c r="N46" s="62" t="s">
        <v>540</v>
      </c>
      <c r="O46" s="63" t="s">
        <v>540</v>
      </c>
      <c r="P46" s="46"/>
      <c r="Q46" s="46"/>
      <c r="R46" s="46"/>
      <c r="S46" s="46"/>
      <c r="T46" s="46"/>
      <c r="U46" s="46"/>
    </row>
    <row r="47" spans="1:21" ht="30.75" customHeight="1" x14ac:dyDescent="0.15">
      <c r="A47" s="46"/>
      <c r="B47" s="1154"/>
      <c r="C47" s="1155"/>
      <c r="D47" s="60"/>
      <c r="E47" s="1136" t="s">
        <v>14</v>
      </c>
      <c r="F47" s="1136"/>
      <c r="G47" s="1136"/>
      <c r="H47" s="1136"/>
      <c r="I47" s="1136"/>
      <c r="J47" s="1137"/>
      <c r="K47" s="61" t="s">
        <v>540</v>
      </c>
      <c r="L47" s="62" t="s">
        <v>540</v>
      </c>
      <c r="M47" s="62" t="s">
        <v>540</v>
      </c>
      <c r="N47" s="62" t="s">
        <v>540</v>
      </c>
      <c r="O47" s="63" t="s">
        <v>540</v>
      </c>
      <c r="P47" s="46"/>
      <c r="Q47" s="46"/>
      <c r="R47" s="46"/>
      <c r="S47" s="46"/>
      <c r="T47" s="46"/>
      <c r="U47" s="46"/>
    </row>
    <row r="48" spans="1:21" ht="30.75" customHeight="1" x14ac:dyDescent="0.15">
      <c r="A48" s="46"/>
      <c r="B48" s="1154"/>
      <c r="C48" s="1155"/>
      <c r="D48" s="60"/>
      <c r="E48" s="1136" t="s">
        <v>15</v>
      </c>
      <c r="F48" s="1136"/>
      <c r="G48" s="1136"/>
      <c r="H48" s="1136"/>
      <c r="I48" s="1136"/>
      <c r="J48" s="1137"/>
      <c r="K48" s="61">
        <v>604</v>
      </c>
      <c r="L48" s="62">
        <v>562</v>
      </c>
      <c r="M48" s="62">
        <v>531</v>
      </c>
      <c r="N48" s="62">
        <v>465</v>
      </c>
      <c r="O48" s="63">
        <v>397</v>
      </c>
      <c r="P48" s="46"/>
      <c r="Q48" s="46"/>
      <c r="R48" s="46"/>
      <c r="S48" s="46"/>
      <c r="T48" s="46"/>
      <c r="U48" s="46"/>
    </row>
    <row r="49" spans="1:21" ht="30.75" customHeight="1" x14ac:dyDescent="0.15">
      <c r="A49" s="46"/>
      <c r="B49" s="1154"/>
      <c r="C49" s="1155"/>
      <c r="D49" s="60"/>
      <c r="E49" s="1136" t="s">
        <v>16</v>
      </c>
      <c r="F49" s="1136"/>
      <c r="G49" s="1136"/>
      <c r="H49" s="1136"/>
      <c r="I49" s="1136"/>
      <c r="J49" s="1137"/>
      <c r="K49" s="61">
        <v>61</v>
      </c>
      <c r="L49" s="62">
        <v>55</v>
      </c>
      <c r="M49" s="62">
        <v>66</v>
      </c>
      <c r="N49" s="62">
        <v>83</v>
      </c>
      <c r="O49" s="63">
        <v>79</v>
      </c>
      <c r="P49" s="46"/>
      <c r="Q49" s="46"/>
      <c r="R49" s="46"/>
      <c r="S49" s="46"/>
      <c r="T49" s="46"/>
      <c r="U49" s="46"/>
    </row>
    <row r="50" spans="1:21" ht="30.75" customHeight="1" x14ac:dyDescent="0.15">
      <c r="A50" s="46"/>
      <c r="B50" s="1154"/>
      <c r="C50" s="1155"/>
      <c r="D50" s="60"/>
      <c r="E50" s="1136" t="s">
        <v>17</v>
      </c>
      <c r="F50" s="1136"/>
      <c r="G50" s="1136"/>
      <c r="H50" s="1136"/>
      <c r="I50" s="1136"/>
      <c r="J50" s="1137"/>
      <c r="K50" s="61">
        <v>5</v>
      </c>
      <c r="L50" s="62">
        <v>6</v>
      </c>
      <c r="M50" s="62">
        <v>6</v>
      </c>
      <c r="N50" s="62">
        <v>4</v>
      </c>
      <c r="O50" s="63">
        <v>3</v>
      </c>
      <c r="P50" s="46"/>
      <c r="Q50" s="46"/>
      <c r="R50" s="46"/>
      <c r="S50" s="46"/>
      <c r="T50" s="46"/>
      <c r="U50" s="46"/>
    </row>
    <row r="51" spans="1:21" ht="30.75" customHeight="1" x14ac:dyDescent="0.15">
      <c r="A51" s="46"/>
      <c r="B51" s="1156"/>
      <c r="C51" s="1157"/>
      <c r="D51" s="64"/>
      <c r="E51" s="1136" t="s">
        <v>18</v>
      </c>
      <c r="F51" s="1136"/>
      <c r="G51" s="1136"/>
      <c r="H51" s="1136"/>
      <c r="I51" s="1136"/>
      <c r="J51" s="1137"/>
      <c r="K51" s="61" t="s">
        <v>540</v>
      </c>
      <c r="L51" s="62" t="s">
        <v>540</v>
      </c>
      <c r="M51" s="62" t="s">
        <v>540</v>
      </c>
      <c r="N51" s="62" t="s">
        <v>540</v>
      </c>
      <c r="O51" s="63" t="s">
        <v>540</v>
      </c>
      <c r="P51" s="46"/>
      <c r="Q51" s="46"/>
      <c r="R51" s="46"/>
      <c r="S51" s="46"/>
      <c r="T51" s="46"/>
      <c r="U51" s="46"/>
    </row>
    <row r="52" spans="1:21" ht="30.75" customHeight="1" x14ac:dyDescent="0.15">
      <c r="A52" s="46"/>
      <c r="B52" s="1134" t="s">
        <v>19</v>
      </c>
      <c r="C52" s="1135"/>
      <c r="D52" s="64"/>
      <c r="E52" s="1136" t="s">
        <v>20</v>
      </c>
      <c r="F52" s="1136"/>
      <c r="G52" s="1136"/>
      <c r="H52" s="1136"/>
      <c r="I52" s="1136"/>
      <c r="J52" s="1137"/>
      <c r="K52" s="61">
        <v>1184</v>
      </c>
      <c r="L52" s="62">
        <v>1217</v>
      </c>
      <c r="M52" s="62">
        <v>1165</v>
      </c>
      <c r="N52" s="62">
        <v>1157</v>
      </c>
      <c r="O52" s="63">
        <v>1170</v>
      </c>
      <c r="P52" s="46"/>
      <c r="Q52" s="46"/>
      <c r="R52" s="46"/>
      <c r="S52" s="46"/>
      <c r="T52" s="46"/>
      <c r="U52" s="46"/>
    </row>
    <row r="53" spans="1:21" ht="30.75" customHeight="1" thickBot="1" x14ac:dyDescent="0.2">
      <c r="A53" s="46"/>
      <c r="B53" s="1138" t="s">
        <v>21</v>
      </c>
      <c r="C53" s="1139"/>
      <c r="D53" s="65"/>
      <c r="E53" s="1140" t="s">
        <v>22</v>
      </c>
      <c r="F53" s="1140"/>
      <c r="G53" s="1140"/>
      <c r="H53" s="1140"/>
      <c r="I53" s="1140"/>
      <c r="J53" s="1141"/>
      <c r="K53" s="66">
        <v>665</v>
      </c>
      <c r="L53" s="67">
        <v>666</v>
      </c>
      <c r="M53" s="67">
        <v>777</v>
      </c>
      <c r="N53" s="67">
        <v>813</v>
      </c>
      <c r="O53" s="68">
        <v>809</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586</v>
      </c>
      <c r="P55" s="46"/>
      <c r="Q55" s="46"/>
      <c r="R55" s="46"/>
      <c r="S55" s="46"/>
      <c r="T55" s="46"/>
      <c r="U55" s="46"/>
    </row>
    <row r="56" spans="1:21" ht="31.5" customHeight="1" thickBot="1" x14ac:dyDescent="0.2">
      <c r="A56" s="46"/>
      <c r="B56" s="74"/>
      <c r="C56" s="75"/>
      <c r="D56" s="75"/>
      <c r="E56" s="76"/>
      <c r="F56" s="76"/>
      <c r="G56" s="76"/>
      <c r="H56" s="76"/>
      <c r="I56" s="76"/>
      <c r="J56" s="77" t="s">
        <v>2</v>
      </c>
      <c r="K56" s="78" t="s">
        <v>587</v>
      </c>
      <c r="L56" s="79" t="s">
        <v>588</v>
      </c>
      <c r="M56" s="79" t="s">
        <v>589</v>
      </c>
      <c r="N56" s="79" t="s">
        <v>590</v>
      </c>
      <c r="O56" s="80" t="s">
        <v>591</v>
      </c>
      <c r="P56" s="46"/>
      <c r="Q56" s="46"/>
      <c r="R56" s="46"/>
      <c r="S56" s="46"/>
      <c r="T56" s="46"/>
      <c r="U56" s="46"/>
    </row>
    <row r="57" spans="1:21" ht="31.5" customHeight="1" x14ac:dyDescent="0.15">
      <c r="B57" s="1142" t="s">
        <v>25</v>
      </c>
      <c r="C57" s="1143"/>
      <c r="D57" s="1146" t="s">
        <v>26</v>
      </c>
      <c r="E57" s="1147"/>
      <c r="F57" s="1147"/>
      <c r="G57" s="1147"/>
      <c r="H57" s="1147"/>
      <c r="I57" s="1147"/>
      <c r="J57" s="1148"/>
      <c r="K57" s="81" t="s">
        <v>540</v>
      </c>
      <c r="L57" s="82" t="s">
        <v>540</v>
      </c>
      <c r="M57" s="82" t="s">
        <v>540</v>
      </c>
      <c r="N57" s="82" t="s">
        <v>540</v>
      </c>
      <c r="O57" s="83" t="s">
        <v>540</v>
      </c>
    </row>
    <row r="58" spans="1:21" ht="31.5" customHeight="1" thickBot="1" x14ac:dyDescent="0.2">
      <c r="B58" s="1144"/>
      <c r="C58" s="1145"/>
      <c r="D58" s="1149" t="s">
        <v>27</v>
      </c>
      <c r="E58" s="1150"/>
      <c r="F58" s="1150"/>
      <c r="G58" s="1150"/>
      <c r="H58" s="1150"/>
      <c r="I58" s="1150"/>
      <c r="J58" s="1151"/>
      <c r="K58" s="84" t="s">
        <v>540</v>
      </c>
      <c r="L58" s="85" t="s">
        <v>540</v>
      </c>
      <c r="M58" s="85" t="s">
        <v>540</v>
      </c>
      <c r="N58" s="85" t="s">
        <v>540</v>
      </c>
      <c r="O58" s="86" t="s">
        <v>540</v>
      </c>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ai2P+uuIBjlZFUt22JilAkuZsggf7wGuGSTaoDOn7E2RW78jvfNWniB2u0zyQIBrYdNxVwMvR0Erre/qDYSyQw==" saltValue="OmsaYkPSeILoRuCRE4Ypn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567</v>
      </c>
      <c r="J40" s="98" t="s">
        <v>568</v>
      </c>
      <c r="K40" s="98" t="s">
        <v>569</v>
      </c>
      <c r="L40" s="98" t="s">
        <v>570</v>
      </c>
      <c r="M40" s="99" t="s">
        <v>571</v>
      </c>
    </row>
    <row r="41" spans="2:13" ht="27.75" customHeight="1" x14ac:dyDescent="0.15">
      <c r="B41" s="1172" t="s">
        <v>30</v>
      </c>
      <c r="C41" s="1173"/>
      <c r="D41" s="100"/>
      <c r="E41" s="1174" t="s">
        <v>31</v>
      </c>
      <c r="F41" s="1174"/>
      <c r="G41" s="1174"/>
      <c r="H41" s="1175"/>
      <c r="I41" s="339">
        <v>16058</v>
      </c>
      <c r="J41" s="340">
        <v>16520</v>
      </c>
      <c r="K41" s="340">
        <v>16603</v>
      </c>
      <c r="L41" s="340">
        <v>16189</v>
      </c>
      <c r="M41" s="341">
        <v>15616</v>
      </c>
    </row>
    <row r="42" spans="2:13" ht="27.75" customHeight="1" x14ac:dyDescent="0.15">
      <c r="B42" s="1162"/>
      <c r="C42" s="1163"/>
      <c r="D42" s="101"/>
      <c r="E42" s="1166" t="s">
        <v>32</v>
      </c>
      <c r="F42" s="1166"/>
      <c r="G42" s="1166"/>
      <c r="H42" s="1167"/>
      <c r="I42" s="342" t="s">
        <v>540</v>
      </c>
      <c r="J42" s="343" t="s">
        <v>540</v>
      </c>
      <c r="K42" s="343" t="s">
        <v>540</v>
      </c>
      <c r="L42" s="343" t="s">
        <v>540</v>
      </c>
      <c r="M42" s="344" t="s">
        <v>540</v>
      </c>
    </row>
    <row r="43" spans="2:13" ht="27.75" customHeight="1" x14ac:dyDescent="0.15">
      <c r="B43" s="1162"/>
      <c r="C43" s="1163"/>
      <c r="D43" s="101"/>
      <c r="E43" s="1166" t="s">
        <v>33</v>
      </c>
      <c r="F43" s="1166"/>
      <c r="G43" s="1166"/>
      <c r="H43" s="1167"/>
      <c r="I43" s="342">
        <v>6546</v>
      </c>
      <c r="J43" s="343">
        <v>6146</v>
      </c>
      <c r="K43" s="343">
        <v>5693</v>
      </c>
      <c r="L43" s="343">
        <v>5236</v>
      </c>
      <c r="M43" s="344">
        <v>4458</v>
      </c>
    </row>
    <row r="44" spans="2:13" ht="27.75" customHeight="1" x14ac:dyDescent="0.15">
      <c r="B44" s="1162"/>
      <c r="C44" s="1163"/>
      <c r="D44" s="101"/>
      <c r="E44" s="1166" t="s">
        <v>34</v>
      </c>
      <c r="F44" s="1166"/>
      <c r="G44" s="1166"/>
      <c r="H44" s="1167"/>
      <c r="I44" s="342">
        <v>541</v>
      </c>
      <c r="J44" s="343">
        <v>515</v>
      </c>
      <c r="K44" s="343">
        <v>674</v>
      </c>
      <c r="L44" s="343">
        <v>619</v>
      </c>
      <c r="M44" s="344">
        <v>697</v>
      </c>
    </row>
    <row r="45" spans="2:13" ht="27.75" customHeight="1" x14ac:dyDescent="0.15">
      <c r="B45" s="1162"/>
      <c r="C45" s="1163"/>
      <c r="D45" s="101"/>
      <c r="E45" s="1166" t="s">
        <v>35</v>
      </c>
      <c r="F45" s="1166"/>
      <c r="G45" s="1166"/>
      <c r="H45" s="1167"/>
      <c r="I45" s="342">
        <v>2353</v>
      </c>
      <c r="J45" s="343">
        <v>2424</v>
      </c>
      <c r="K45" s="343">
        <v>2428</v>
      </c>
      <c r="L45" s="343">
        <v>2523</v>
      </c>
      <c r="M45" s="344">
        <v>2590</v>
      </c>
    </row>
    <row r="46" spans="2:13" ht="27.75" customHeight="1" x14ac:dyDescent="0.15">
      <c r="B46" s="1162"/>
      <c r="C46" s="1163"/>
      <c r="D46" s="102"/>
      <c r="E46" s="1166" t="s">
        <v>36</v>
      </c>
      <c r="F46" s="1166"/>
      <c r="G46" s="1166"/>
      <c r="H46" s="1167"/>
      <c r="I46" s="342" t="s">
        <v>540</v>
      </c>
      <c r="J46" s="343" t="s">
        <v>540</v>
      </c>
      <c r="K46" s="343" t="s">
        <v>540</v>
      </c>
      <c r="L46" s="343" t="s">
        <v>540</v>
      </c>
      <c r="M46" s="344" t="s">
        <v>540</v>
      </c>
    </row>
    <row r="47" spans="2:13" ht="27.75" customHeight="1" x14ac:dyDescent="0.15">
      <c r="B47" s="1162"/>
      <c r="C47" s="1163"/>
      <c r="D47" s="103"/>
      <c r="E47" s="1176" t="s">
        <v>37</v>
      </c>
      <c r="F47" s="1177"/>
      <c r="G47" s="1177"/>
      <c r="H47" s="1178"/>
      <c r="I47" s="342" t="s">
        <v>540</v>
      </c>
      <c r="J47" s="343" t="s">
        <v>540</v>
      </c>
      <c r="K47" s="343" t="s">
        <v>540</v>
      </c>
      <c r="L47" s="343" t="s">
        <v>540</v>
      </c>
      <c r="M47" s="344" t="s">
        <v>540</v>
      </c>
    </row>
    <row r="48" spans="2:13" ht="27.75" customHeight="1" x14ac:dyDescent="0.15">
      <c r="B48" s="1162"/>
      <c r="C48" s="1163"/>
      <c r="D48" s="101"/>
      <c r="E48" s="1166" t="s">
        <v>38</v>
      </c>
      <c r="F48" s="1166"/>
      <c r="G48" s="1166"/>
      <c r="H48" s="1167"/>
      <c r="I48" s="342" t="s">
        <v>540</v>
      </c>
      <c r="J48" s="343" t="s">
        <v>540</v>
      </c>
      <c r="K48" s="343" t="s">
        <v>540</v>
      </c>
      <c r="L48" s="343" t="s">
        <v>540</v>
      </c>
      <c r="M48" s="344" t="s">
        <v>540</v>
      </c>
    </row>
    <row r="49" spans="2:13" ht="27.75" customHeight="1" x14ac:dyDescent="0.15">
      <c r="B49" s="1164"/>
      <c r="C49" s="1165"/>
      <c r="D49" s="101"/>
      <c r="E49" s="1166" t="s">
        <v>39</v>
      </c>
      <c r="F49" s="1166"/>
      <c r="G49" s="1166"/>
      <c r="H49" s="1167"/>
      <c r="I49" s="342" t="s">
        <v>540</v>
      </c>
      <c r="J49" s="343" t="s">
        <v>540</v>
      </c>
      <c r="K49" s="343" t="s">
        <v>540</v>
      </c>
      <c r="L49" s="343" t="s">
        <v>540</v>
      </c>
      <c r="M49" s="344" t="s">
        <v>540</v>
      </c>
    </row>
    <row r="50" spans="2:13" ht="27.75" customHeight="1" x14ac:dyDescent="0.15">
      <c r="B50" s="1160" t="s">
        <v>40</v>
      </c>
      <c r="C50" s="1161"/>
      <c r="D50" s="104"/>
      <c r="E50" s="1166" t="s">
        <v>41</v>
      </c>
      <c r="F50" s="1166"/>
      <c r="G50" s="1166"/>
      <c r="H50" s="1167"/>
      <c r="I50" s="342">
        <v>4406</v>
      </c>
      <c r="J50" s="343">
        <v>4206</v>
      </c>
      <c r="K50" s="343">
        <v>3529</v>
      </c>
      <c r="L50" s="343">
        <v>3429</v>
      </c>
      <c r="M50" s="344">
        <v>4080</v>
      </c>
    </row>
    <row r="51" spans="2:13" ht="27.75" customHeight="1" x14ac:dyDescent="0.15">
      <c r="B51" s="1162"/>
      <c r="C51" s="1163"/>
      <c r="D51" s="101"/>
      <c r="E51" s="1166" t="s">
        <v>42</v>
      </c>
      <c r="F51" s="1166"/>
      <c r="G51" s="1166"/>
      <c r="H51" s="1167"/>
      <c r="I51" s="342" t="s">
        <v>540</v>
      </c>
      <c r="J51" s="343" t="s">
        <v>540</v>
      </c>
      <c r="K51" s="343" t="s">
        <v>540</v>
      </c>
      <c r="L51" s="343" t="s">
        <v>540</v>
      </c>
      <c r="M51" s="344" t="s">
        <v>540</v>
      </c>
    </row>
    <row r="52" spans="2:13" ht="27.75" customHeight="1" x14ac:dyDescent="0.15">
      <c r="B52" s="1164"/>
      <c r="C52" s="1165"/>
      <c r="D52" s="101"/>
      <c r="E52" s="1166" t="s">
        <v>43</v>
      </c>
      <c r="F52" s="1166"/>
      <c r="G52" s="1166"/>
      <c r="H52" s="1167"/>
      <c r="I52" s="342">
        <v>14815</v>
      </c>
      <c r="J52" s="343">
        <v>14642</v>
      </c>
      <c r="K52" s="343">
        <v>14516</v>
      </c>
      <c r="L52" s="343">
        <v>14072</v>
      </c>
      <c r="M52" s="344">
        <v>13558</v>
      </c>
    </row>
    <row r="53" spans="2:13" ht="27.75" customHeight="1" thickBot="1" x14ac:dyDescent="0.2">
      <c r="B53" s="1168" t="s">
        <v>44</v>
      </c>
      <c r="C53" s="1169"/>
      <c r="D53" s="105"/>
      <c r="E53" s="1170" t="s">
        <v>45</v>
      </c>
      <c r="F53" s="1170"/>
      <c r="G53" s="1170"/>
      <c r="H53" s="1171"/>
      <c r="I53" s="345">
        <v>6277</v>
      </c>
      <c r="J53" s="346">
        <v>6758</v>
      </c>
      <c r="K53" s="346">
        <v>7353</v>
      </c>
      <c r="L53" s="346">
        <v>7067</v>
      </c>
      <c r="M53" s="347">
        <v>5723</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ApjbTvIe8YBKngKyRj1t92wLzJcHqmX1PGA/PU2tZrgSmrb8butqIXYQC0z8VhXbOFPw856NPyXna9Y3etCmrQ==" saltValue="iovAj3U2y3RpYtLLlhN2q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569</v>
      </c>
      <c r="G54" s="114" t="s">
        <v>570</v>
      </c>
      <c r="H54" s="115" t="s">
        <v>571</v>
      </c>
    </row>
    <row r="55" spans="2:8" ht="52.5" customHeight="1" x14ac:dyDescent="0.15">
      <c r="B55" s="116"/>
      <c r="C55" s="1187" t="s">
        <v>48</v>
      </c>
      <c r="D55" s="1187"/>
      <c r="E55" s="1188"/>
      <c r="F55" s="117">
        <v>1092</v>
      </c>
      <c r="G55" s="117">
        <v>1095</v>
      </c>
      <c r="H55" s="118">
        <v>1445</v>
      </c>
    </row>
    <row r="56" spans="2:8" ht="52.5" customHeight="1" x14ac:dyDescent="0.15">
      <c r="B56" s="119"/>
      <c r="C56" s="1189" t="s">
        <v>49</v>
      </c>
      <c r="D56" s="1189"/>
      <c r="E56" s="1190"/>
      <c r="F56" s="120">
        <v>0</v>
      </c>
      <c r="G56" s="120">
        <v>0</v>
      </c>
      <c r="H56" s="121">
        <v>454</v>
      </c>
    </row>
    <row r="57" spans="2:8" ht="53.25" customHeight="1" x14ac:dyDescent="0.15">
      <c r="B57" s="119"/>
      <c r="C57" s="1191" t="s">
        <v>50</v>
      </c>
      <c r="D57" s="1191"/>
      <c r="E57" s="1192"/>
      <c r="F57" s="122">
        <v>1540</v>
      </c>
      <c r="G57" s="122">
        <v>1516</v>
      </c>
      <c r="H57" s="123">
        <v>1460</v>
      </c>
    </row>
    <row r="58" spans="2:8" ht="45.75" customHeight="1" x14ac:dyDescent="0.15">
      <c r="B58" s="124"/>
      <c r="C58" s="1179" t="s">
        <v>602</v>
      </c>
      <c r="D58" s="1180"/>
      <c r="E58" s="1181"/>
      <c r="F58" s="125">
        <v>976</v>
      </c>
      <c r="G58" s="125">
        <v>968</v>
      </c>
      <c r="H58" s="126">
        <v>949</v>
      </c>
    </row>
    <row r="59" spans="2:8" ht="45.75" customHeight="1" x14ac:dyDescent="0.15">
      <c r="B59" s="124"/>
      <c r="C59" s="1179" t="s">
        <v>603</v>
      </c>
      <c r="D59" s="1180"/>
      <c r="E59" s="1181"/>
      <c r="F59" s="125">
        <v>301</v>
      </c>
      <c r="G59" s="125">
        <v>301</v>
      </c>
      <c r="H59" s="126">
        <v>283</v>
      </c>
    </row>
    <row r="60" spans="2:8" ht="45.75" customHeight="1" x14ac:dyDescent="0.15">
      <c r="B60" s="124"/>
      <c r="C60" s="1179" t="s">
        <v>604</v>
      </c>
      <c r="D60" s="1180"/>
      <c r="E60" s="1181"/>
      <c r="F60" s="125">
        <v>256</v>
      </c>
      <c r="G60" s="125">
        <v>234</v>
      </c>
      <c r="H60" s="126">
        <v>211</v>
      </c>
    </row>
    <row r="61" spans="2:8" ht="45.75" customHeight="1" x14ac:dyDescent="0.15">
      <c r="B61" s="124"/>
      <c r="C61" s="1179" t="s">
        <v>605</v>
      </c>
      <c r="D61" s="1180"/>
      <c r="E61" s="1181"/>
      <c r="F61" s="125">
        <v>3</v>
      </c>
      <c r="G61" s="125">
        <v>8</v>
      </c>
      <c r="H61" s="126">
        <v>14</v>
      </c>
    </row>
    <row r="62" spans="2:8" ht="45.75" customHeight="1" thickBot="1" x14ac:dyDescent="0.2">
      <c r="B62" s="127"/>
      <c r="C62" s="1182" t="s">
        <v>606</v>
      </c>
      <c r="D62" s="1183"/>
      <c r="E62" s="1184"/>
      <c r="F62" s="128">
        <v>4</v>
      </c>
      <c r="G62" s="128">
        <v>4</v>
      </c>
      <c r="H62" s="129">
        <v>4</v>
      </c>
    </row>
    <row r="63" spans="2:8" ht="52.5" customHeight="1" thickBot="1" x14ac:dyDescent="0.2">
      <c r="B63" s="130"/>
      <c r="C63" s="1185" t="s">
        <v>51</v>
      </c>
      <c r="D63" s="1185"/>
      <c r="E63" s="1186"/>
      <c r="F63" s="131">
        <v>2633</v>
      </c>
      <c r="G63" s="131">
        <v>2611</v>
      </c>
      <c r="H63" s="132">
        <v>3358</v>
      </c>
    </row>
    <row r="64" spans="2:8" x14ac:dyDescent="0.15"/>
  </sheetData>
  <sheetProtection algorithmName="SHA-512" hashValue="J8SRyS9utd5/ndx98go0GYMTp+Fz0gAgGeo1aguWm6uJYLgMNpkx4hNPG2jkP4TxsmnnZu+opCC+e/G6WX2hOA==" saltValue="y/fMQfH/mWEyTm9cvQlY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252" customWidth="1"/>
    <col min="2" max="107" width="2.5" style="252" customWidth="1"/>
    <col min="108" max="108" width="6.125" style="258" customWidth="1"/>
    <col min="109" max="109" width="5.875" style="256" customWidth="1"/>
    <col min="110" max="16384" width="8.625" style="252" hidden="1"/>
  </cols>
  <sheetData>
    <row r="1" spans="1:109" ht="42.75" customHeight="1" x14ac:dyDescent="0.15">
      <c r="A1" s="1193"/>
      <c r="B1" s="1194"/>
      <c r="DD1" s="252"/>
      <c r="DE1" s="252"/>
    </row>
    <row r="2" spans="1:109" ht="25.5" customHeight="1" x14ac:dyDescent="0.15">
      <c r="A2" s="1195"/>
      <c r="C2" s="1195"/>
      <c r="O2" s="1195"/>
      <c r="P2" s="1195"/>
      <c r="Q2" s="1195"/>
      <c r="R2" s="1195"/>
      <c r="S2" s="1195"/>
      <c r="T2" s="1195"/>
      <c r="U2" s="1195"/>
      <c r="V2" s="1195"/>
      <c r="W2" s="1195"/>
      <c r="X2" s="1195"/>
      <c r="Y2" s="1195"/>
      <c r="Z2" s="1195"/>
      <c r="AA2" s="1195"/>
      <c r="AB2" s="1195"/>
      <c r="AC2" s="1195"/>
      <c r="AD2" s="1195"/>
      <c r="AE2" s="1195"/>
      <c r="AF2" s="1195"/>
      <c r="AG2" s="1195"/>
      <c r="AH2" s="1195"/>
      <c r="AI2" s="1195"/>
      <c r="AU2" s="1195"/>
      <c r="BG2" s="1195"/>
      <c r="BS2" s="1195"/>
      <c r="CE2" s="1195"/>
      <c r="CQ2" s="1195"/>
      <c r="DD2" s="252"/>
      <c r="DE2" s="252"/>
    </row>
    <row r="3" spans="1:109" ht="25.5" customHeight="1" x14ac:dyDescent="0.15">
      <c r="A3" s="1195"/>
      <c r="C3" s="1195"/>
      <c r="O3" s="1195"/>
      <c r="P3" s="1195"/>
      <c r="Q3" s="1195"/>
      <c r="R3" s="1195"/>
      <c r="S3" s="1195"/>
      <c r="T3" s="1195"/>
      <c r="U3" s="1195"/>
      <c r="V3" s="1195"/>
      <c r="W3" s="1195"/>
      <c r="X3" s="1195"/>
      <c r="Y3" s="1195"/>
      <c r="Z3" s="1195"/>
      <c r="AA3" s="1195"/>
      <c r="AB3" s="1195"/>
      <c r="AC3" s="1195"/>
      <c r="AD3" s="1195"/>
      <c r="AE3" s="1195"/>
      <c r="AF3" s="1195"/>
      <c r="AG3" s="1195"/>
      <c r="AH3" s="1195"/>
      <c r="AI3" s="1195"/>
      <c r="AU3" s="1195"/>
      <c r="BG3" s="1195"/>
      <c r="BS3" s="1195"/>
      <c r="CE3" s="1195"/>
      <c r="CQ3" s="1195"/>
      <c r="DD3" s="252"/>
      <c r="DE3" s="252"/>
    </row>
    <row r="4" spans="1:109" s="250" customFormat="1" x14ac:dyDescent="0.15">
      <c r="A4" s="1195"/>
      <c r="B4" s="1195"/>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c r="AA4" s="1195"/>
      <c r="AB4" s="1195"/>
      <c r="AC4" s="1195"/>
      <c r="AD4" s="1195"/>
      <c r="AE4" s="1195"/>
      <c r="AF4" s="1195"/>
      <c r="AG4" s="1195"/>
      <c r="AH4" s="1195"/>
      <c r="AI4" s="1195"/>
      <c r="AJ4" s="1195"/>
      <c r="AK4" s="1195"/>
      <c r="AL4" s="1195"/>
      <c r="AM4" s="1195"/>
      <c r="AN4" s="1195"/>
      <c r="AO4" s="1195"/>
      <c r="AP4" s="1195"/>
      <c r="AQ4" s="1195"/>
      <c r="AR4" s="1195"/>
      <c r="AS4" s="1195"/>
      <c r="AT4" s="1195"/>
      <c r="AU4" s="1195"/>
      <c r="AV4" s="1195"/>
      <c r="AW4" s="1195"/>
      <c r="AX4" s="1195"/>
      <c r="AY4" s="1195"/>
      <c r="AZ4" s="1195"/>
      <c r="BA4" s="1195"/>
      <c r="BB4" s="1195"/>
      <c r="BC4" s="1195"/>
      <c r="BD4" s="1195"/>
      <c r="BE4" s="1195"/>
      <c r="BF4" s="1195"/>
      <c r="BG4" s="1195"/>
      <c r="BH4" s="1195"/>
      <c r="BI4" s="1195"/>
      <c r="BJ4" s="1195"/>
      <c r="BK4" s="1195"/>
      <c r="BL4" s="1195"/>
      <c r="BM4" s="1195"/>
      <c r="BN4" s="1195"/>
      <c r="BO4" s="1195"/>
      <c r="BP4" s="1195"/>
      <c r="BQ4" s="1195"/>
      <c r="BR4" s="1195"/>
      <c r="BS4" s="1195"/>
      <c r="BT4" s="1195"/>
      <c r="BU4" s="1195"/>
      <c r="BV4" s="1195"/>
      <c r="BW4" s="1195"/>
      <c r="BX4" s="1195"/>
      <c r="BY4" s="1195"/>
      <c r="BZ4" s="1195"/>
      <c r="CA4" s="1195"/>
      <c r="CB4" s="1195"/>
      <c r="CC4" s="1195"/>
      <c r="CD4" s="1195"/>
      <c r="CE4" s="1195"/>
      <c r="CF4" s="1195"/>
      <c r="CG4" s="1195"/>
      <c r="CH4" s="1195"/>
      <c r="CI4" s="1195"/>
      <c r="CJ4" s="1195"/>
      <c r="CK4" s="1195"/>
      <c r="CL4" s="1195"/>
      <c r="CM4" s="1195"/>
      <c r="CN4" s="1195"/>
      <c r="CO4" s="1195"/>
      <c r="CP4" s="1195"/>
      <c r="CQ4" s="1195"/>
      <c r="CR4" s="1195"/>
      <c r="CS4" s="1195"/>
      <c r="CT4" s="1195"/>
      <c r="CU4" s="1195"/>
      <c r="CV4" s="1195"/>
      <c r="CW4" s="1195"/>
      <c r="CX4" s="1195"/>
      <c r="CY4" s="1195"/>
      <c r="CZ4" s="1195"/>
      <c r="DA4" s="1195"/>
      <c r="DB4" s="1195"/>
      <c r="DC4" s="1195"/>
      <c r="DD4" s="1195"/>
      <c r="DE4" s="1195"/>
    </row>
    <row r="5" spans="1:109" s="250" customFormat="1" x14ac:dyDescent="0.15">
      <c r="A5" s="1195"/>
      <c r="B5" s="1195"/>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c r="AF5" s="1195"/>
      <c r="AG5" s="1195"/>
      <c r="AH5" s="1195"/>
      <c r="AI5" s="1195"/>
      <c r="AJ5" s="1195"/>
      <c r="AK5" s="1195"/>
      <c r="AL5" s="1195"/>
      <c r="AM5" s="1195"/>
      <c r="AN5" s="1195"/>
      <c r="AO5" s="1195"/>
      <c r="AP5" s="1195"/>
      <c r="AQ5" s="1195"/>
      <c r="AR5" s="1195"/>
      <c r="AS5" s="1195"/>
      <c r="AT5" s="1195"/>
      <c r="AU5" s="1195"/>
      <c r="AV5" s="1195"/>
      <c r="AW5" s="1195"/>
      <c r="AX5" s="1195"/>
      <c r="AY5" s="1195"/>
      <c r="AZ5" s="1195"/>
      <c r="BA5" s="1195"/>
      <c r="BB5" s="1195"/>
      <c r="BC5" s="1195"/>
      <c r="BD5" s="1195"/>
      <c r="BE5" s="1195"/>
      <c r="BF5" s="1195"/>
      <c r="BG5" s="1195"/>
      <c r="BH5" s="1195"/>
      <c r="BI5" s="1195"/>
      <c r="BJ5" s="1195"/>
      <c r="BK5" s="1195"/>
      <c r="BL5" s="1195"/>
      <c r="BM5" s="1195"/>
      <c r="BN5" s="1195"/>
      <c r="BO5" s="1195"/>
      <c r="BP5" s="1195"/>
      <c r="BQ5" s="1195"/>
      <c r="BR5" s="1195"/>
      <c r="BS5" s="1195"/>
      <c r="BT5" s="1195"/>
      <c r="BU5" s="1195"/>
      <c r="BV5" s="1195"/>
      <c r="BW5" s="1195"/>
      <c r="BX5" s="1195"/>
      <c r="BY5" s="1195"/>
      <c r="BZ5" s="1195"/>
      <c r="CA5" s="1195"/>
      <c r="CB5" s="1195"/>
      <c r="CC5" s="1195"/>
      <c r="CD5" s="1195"/>
      <c r="CE5" s="1195"/>
      <c r="CF5" s="1195"/>
      <c r="CG5" s="1195"/>
      <c r="CH5" s="1195"/>
      <c r="CI5" s="1195"/>
      <c r="CJ5" s="1195"/>
      <c r="CK5" s="1195"/>
      <c r="CL5" s="1195"/>
      <c r="CM5" s="1195"/>
      <c r="CN5" s="1195"/>
      <c r="CO5" s="1195"/>
      <c r="CP5" s="1195"/>
      <c r="CQ5" s="1195"/>
      <c r="CR5" s="1195"/>
      <c r="CS5" s="1195"/>
      <c r="CT5" s="1195"/>
      <c r="CU5" s="1195"/>
      <c r="CV5" s="1195"/>
      <c r="CW5" s="1195"/>
      <c r="CX5" s="1195"/>
      <c r="CY5" s="1195"/>
      <c r="CZ5" s="1195"/>
      <c r="DA5" s="1195"/>
      <c r="DB5" s="1195"/>
      <c r="DC5" s="1195"/>
      <c r="DD5" s="1195"/>
      <c r="DE5" s="1195"/>
    </row>
    <row r="6" spans="1:109" s="250" customFormat="1" x14ac:dyDescent="0.15">
      <c r="A6" s="1195"/>
      <c r="B6" s="1195"/>
      <c r="C6" s="1195"/>
      <c r="D6" s="1195"/>
      <c r="E6" s="1195"/>
      <c r="F6" s="1195"/>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c r="AD6" s="1195"/>
      <c r="AE6" s="1195"/>
      <c r="AF6" s="1195"/>
      <c r="AG6" s="1195"/>
      <c r="AH6" s="1195"/>
      <c r="AI6" s="1195"/>
      <c r="AJ6" s="1195"/>
      <c r="AK6" s="1195"/>
      <c r="AL6" s="1195"/>
      <c r="AM6" s="1195"/>
      <c r="AN6" s="1195"/>
      <c r="AO6" s="1195"/>
      <c r="AP6" s="1195"/>
      <c r="AQ6" s="1195"/>
      <c r="AR6" s="1195"/>
      <c r="AS6" s="1195"/>
      <c r="AT6" s="1195"/>
      <c r="AU6" s="1195"/>
      <c r="AV6" s="1195"/>
      <c r="AW6" s="1195"/>
      <c r="AX6" s="1195"/>
      <c r="AY6" s="1195"/>
      <c r="AZ6" s="1195"/>
      <c r="BA6" s="1195"/>
      <c r="BB6" s="1195"/>
      <c r="BC6" s="1195"/>
      <c r="BD6" s="1195"/>
      <c r="BE6" s="1195"/>
      <c r="BF6" s="1195"/>
      <c r="BG6" s="1195"/>
      <c r="BH6" s="1195"/>
      <c r="BI6" s="1195"/>
      <c r="BJ6" s="1195"/>
      <c r="BK6" s="1195"/>
      <c r="BL6" s="1195"/>
      <c r="BM6" s="1195"/>
      <c r="BN6" s="1195"/>
      <c r="BO6" s="1195"/>
      <c r="BP6" s="1195"/>
      <c r="BQ6" s="1195"/>
      <c r="BR6" s="1195"/>
      <c r="BS6" s="1195"/>
      <c r="BT6" s="1195"/>
      <c r="BU6" s="1195"/>
      <c r="BV6" s="1195"/>
      <c r="BW6" s="1195"/>
      <c r="BX6" s="1195"/>
      <c r="BY6" s="1195"/>
      <c r="BZ6" s="1195"/>
      <c r="CA6" s="1195"/>
      <c r="CB6" s="1195"/>
      <c r="CC6" s="1195"/>
      <c r="CD6" s="1195"/>
      <c r="CE6" s="1195"/>
      <c r="CF6" s="1195"/>
      <c r="CG6" s="1195"/>
      <c r="CH6" s="1195"/>
      <c r="CI6" s="1195"/>
      <c r="CJ6" s="1195"/>
      <c r="CK6" s="1195"/>
      <c r="CL6" s="1195"/>
      <c r="CM6" s="1195"/>
      <c r="CN6" s="1195"/>
      <c r="CO6" s="1195"/>
      <c r="CP6" s="1195"/>
      <c r="CQ6" s="1195"/>
      <c r="CR6" s="1195"/>
      <c r="CS6" s="1195"/>
      <c r="CT6" s="1195"/>
      <c r="CU6" s="1195"/>
      <c r="CV6" s="1195"/>
      <c r="CW6" s="1195"/>
      <c r="CX6" s="1195"/>
      <c r="CY6" s="1195"/>
      <c r="CZ6" s="1195"/>
      <c r="DA6" s="1195"/>
      <c r="DB6" s="1195"/>
      <c r="DC6" s="1195"/>
      <c r="DD6" s="1195"/>
      <c r="DE6" s="1195"/>
    </row>
    <row r="7" spans="1:109" s="250" customFormat="1" x14ac:dyDescent="0.15">
      <c r="A7" s="1195"/>
      <c r="B7" s="1195"/>
      <c r="C7" s="1195"/>
      <c r="D7" s="1195"/>
      <c r="E7" s="1195"/>
      <c r="F7" s="1195"/>
      <c r="G7" s="1195"/>
      <c r="H7" s="1195"/>
      <c r="I7" s="1195"/>
      <c r="J7" s="1195"/>
      <c r="K7" s="1195"/>
      <c r="L7" s="1195"/>
      <c r="M7" s="1195"/>
      <c r="N7" s="1195"/>
      <c r="O7" s="1195"/>
      <c r="P7" s="1195"/>
      <c r="Q7" s="1195"/>
      <c r="R7" s="1195"/>
      <c r="S7" s="1195"/>
      <c r="T7" s="1195"/>
      <c r="U7" s="1195"/>
      <c r="V7" s="1195"/>
      <c r="W7" s="1195"/>
      <c r="X7" s="1195"/>
      <c r="Y7" s="1195"/>
      <c r="Z7" s="1195"/>
      <c r="AA7" s="1195"/>
      <c r="AB7" s="1195"/>
      <c r="AC7" s="1195"/>
      <c r="AD7" s="1195"/>
      <c r="AE7" s="1195"/>
      <c r="AF7" s="1195"/>
      <c r="AG7" s="1195"/>
      <c r="AH7" s="1195"/>
      <c r="AI7" s="1195"/>
      <c r="AJ7" s="1195"/>
      <c r="AK7" s="1195"/>
      <c r="AL7" s="1195"/>
      <c r="AM7" s="1195"/>
      <c r="AN7" s="1195"/>
      <c r="AO7" s="1195"/>
      <c r="AP7" s="1195"/>
      <c r="AQ7" s="1195"/>
      <c r="AR7" s="1195"/>
      <c r="AS7" s="1195"/>
      <c r="AT7" s="1195"/>
      <c r="AU7" s="1195"/>
      <c r="AV7" s="1195"/>
      <c r="AW7" s="1195"/>
      <c r="AX7" s="1195"/>
      <c r="AY7" s="1195"/>
      <c r="AZ7" s="1195"/>
      <c r="BA7" s="1195"/>
      <c r="BB7" s="1195"/>
      <c r="BC7" s="1195"/>
      <c r="BD7" s="1195"/>
      <c r="BE7" s="1195"/>
      <c r="BF7" s="1195"/>
      <c r="BG7" s="1195"/>
      <c r="BH7" s="1195"/>
      <c r="BI7" s="1195"/>
      <c r="BJ7" s="1195"/>
      <c r="BK7" s="1195"/>
      <c r="BL7" s="1195"/>
      <c r="BM7" s="1195"/>
      <c r="BN7" s="1195"/>
      <c r="BO7" s="1195"/>
      <c r="BP7" s="1195"/>
      <c r="BQ7" s="1195"/>
      <c r="BR7" s="1195"/>
      <c r="BS7" s="1195"/>
      <c r="BT7" s="1195"/>
      <c r="BU7" s="1195"/>
      <c r="BV7" s="1195"/>
      <c r="BW7" s="1195"/>
      <c r="BX7" s="1195"/>
      <c r="BY7" s="1195"/>
      <c r="BZ7" s="1195"/>
      <c r="CA7" s="1195"/>
      <c r="CB7" s="1195"/>
      <c r="CC7" s="1195"/>
      <c r="CD7" s="1195"/>
      <c r="CE7" s="1195"/>
      <c r="CF7" s="1195"/>
      <c r="CG7" s="1195"/>
      <c r="CH7" s="1195"/>
      <c r="CI7" s="1195"/>
      <c r="CJ7" s="1195"/>
      <c r="CK7" s="1195"/>
      <c r="CL7" s="1195"/>
      <c r="CM7" s="1195"/>
      <c r="CN7" s="1195"/>
      <c r="CO7" s="1195"/>
      <c r="CP7" s="1195"/>
      <c r="CQ7" s="1195"/>
      <c r="CR7" s="1195"/>
      <c r="CS7" s="1195"/>
      <c r="CT7" s="1195"/>
      <c r="CU7" s="1195"/>
      <c r="CV7" s="1195"/>
      <c r="CW7" s="1195"/>
      <c r="CX7" s="1195"/>
      <c r="CY7" s="1195"/>
      <c r="CZ7" s="1195"/>
      <c r="DA7" s="1195"/>
      <c r="DB7" s="1195"/>
      <c r="DC7" s="1195"/>
      <c r="DD7" s="1195"/>
      <c r="DE7" s="1195"/>
    </row>
    <row r="8" spans="1:109" s="250" customFormat="1" x14ac:dyDescent="0.15">
      <c r="A8" s="1195"/>
      <c r="B8" s="1195"/>
      <c r="C8" s="1195"/>
      <c r="D8" s="1195"/>
      <c r="E8" s="1195"/>
      <c r="F8" s="1195"/>
      <c r="G8" s="1195"/>
      <c r="H8" s="1195"/>
      <c r="I8" s="1195"/>
      <c r="J8" s="1195"/>
      <c r="K8" s="1195"/>
      <c r="L8" s="1195"/>
      <c r="M8" s="1195"/>
      <c r="N8" s="1195"/>
      <c r="O8" s="1195"/>
      <c r="P8" s="1195"/>
      <c r="Q8" s="1195"/>
      <c r="R8" s="1195"/>
      <c r="S8" s="1195"/>
      <c r="T8" s="1195"/>
      <c r="U8" s="1195"/>
      <c r="V8" s="1195"/>
      <c r="W8" s="1195"/>
      <c r="X8" s="1195"/>
      <c r="Y8" s="1195"/>
      <c r="Z8" s="1195"/>
      <c r="AA8" s="1195"/>
      <c r="AB8" s="1195"/>
      <c r="AC8" s="1195"/>
      <c r="AD8" s="1195"/>
      <c r="AE8" s="1195"/>
      <c r="AF8" s="1195"/>
      <c r="AG8" s="1195"/>
      <c r="AH8" s="1195"/>
      <c r="AI8" s="1195"/>
      <c r="AJ8" s="1195"/>
      <c r="AK8" s="1195"/>
      <c r="AL8" s="1195"/>
      <c r="AM8" s="1195"/>
      <c r="AN8" s="1195"/>
      <c r="AO8" s="1195"/>
      <c r="AP8" s="1195"/>
      <c r="AQ8" s="1195"/>
      <c r="AR8" s="1195"/>
      <c r="AS8" s="1195"/>
      <c r="AT8" s="1195"/>
      <c r="AU8" s="1195"/>
      <c r="AV8" s="1195"/>
      <c r="AW8" s="1195"/>
      <c r="AX8" s="1195"/>
      <c r="AY8" s="1195"/>
      <c r="AZ8" s="1195"/>
      <c r="BA8" s="1195"/>
      <c r="BB8" s="1195"/>
      <c r="BC8" s="1195"/>
      <c r="BD8" s="1195"/>
      <c r="BE8" s="1195"/>
      <c r="BF8" s="1195"/>
      <c r="BG8" s="1195"/>
      <c r="BH8" s="1195"/>
      <c r="BI8" s="1195"/>
      <c r="BJ8" s="1195"/>
      <c r="BK8" s="1195"/>
      <c r="BL8" s="1195"/>
      <c r="BM8" s="1195"/>
      <c r="BN8" s="1195"/>
      <c r="BO8" s="1195"/>
      <c r="BP8" s="1195"/>
      <c r="BQ8" s="1195"/>
      <c r="BR8" s="1195"/>
      <c r="BS8" s="1195"/>
      <c r="BT8" s="1195"/>
      <c r="BU8" s="1195"/>
      <c r="BV8" s="1195"/>
      <c r="BW8" s="1195"/>
      <c r="BX8" s="1195"/>
      <c r="BY8" s="1195"/>
      <c r="BZ8" s="1195"/>
      <c r="CA8" s="1195"/>
      <c r="CB8" s="1195"/>
      <c r="CC8" s="1195"/>
      <c r="CD8" s="1195"/>
      <c r="CE8" s="1195"/>
      <c r="CF8" s="1195"/>
      <c r="CG8" s="1195"/>
      <c r="CH8" s="1195"/>
      <c r="CI8" s="1195"/>
      <c r="CJ8" s="1195"/>
      <c r="CK8" s="1195"/>
      <c r="CL8" s="1195"/>
      <c r="CM8" s="1195"/>
      <c r="CN8" s="1195"/>
      <c r="CO8" s="1195"/>
      <c r="CP8" s="1195"/>
      <c r="CQ8" s="1195"/>
      <c r="CR8" s="1195"/>
      <c r="CS8" s="1195"/>
      <c r="CT8" s="1195"/>
      <c r="CU8" s="1195"/>
      <c r="CV8" s="1195"/>
      <c r="CW8" s="1195"/>
      <c r="CX8" s="1195"/>
      <c r="CY8" s="1195"/>
      <c r="CZ8" s="1195"/>
      <c r="DA8" s="1195"/>
      <c r="DB8" s="1195"/>
      <c r="DC8" s="1195"/>
      <c r="DD8" s="1195"/>
      <c r="DE8" s="1195"/>
    </row>
    <row r="9" spans="1:109" s="250" customFormat="1" x14ac:dyDescent="0.15">
      <c r="A9" s="1195"/>
      <c r="B9" s="1195"/>
      <c r="C9" s="1195"/>
      <c r="D9" s="1195"/>
      <c r="E9" s="1195"/>
      <c r="F9" s="1195"/>
      <c r="G9" s="1195"/>
      <c r="H9" s="1195"/>
      <c r="I9" s="1195"/>
      <c r="J9" s="1195"/>
      <c r="K9" s="1195"/>
      <c r="L9" s="1195"/>
      <c r="M9" s="1195"/>
      <c r="N9" s="1195"/>
      <c r="O9" s="1195"/>
      <c r="P9" s="1195"/>
      <c r="Q9" s="1195"/>
      <c r="R9" s="1195"/>
      <c r="S9" s="1195"/>
      <c r="T9" s="1195"/>
      <c r="U9" s="1195"/>
      <c r="V9" s="1195"/>
      <c r="W9" s="1195"/>
      <c r="X9" s="1195"/>
      <c r="Y9" s="1195"/>
      <c r="Z9" s="1195"/>
      <c r="AA9" s="1195"/>
      <c r="AB9" s="1195"/>
      <c r="AC9" s="1195"/>
      <c r="AD9" s="1195"/>
      <c r="AE9" s="1195"/>
      <c r="AF9" s="1195"/>
      <c r="AG9" s="1195"/>
      <c r="AH9" s="1195"/>
      <c r="AI9" s="1195"/>
      <c r="AJ9" s="1195"/>
      <c r="AK9" s="1195"/>
      <c r="AL9" s="1195"/>
      <c r="AM9" s="1195"/>
      <c r="AN9" s="1195"/>
      <c r="AO9" s="1195"/>
      <c r="AP9" s="1195"/>
      <c r="AQ9" s="1195"/>
      <c r="AR9" s="1195"/>
      <c r="AS9" s="1195"/>
      <c r="AT9" s="1195"/>
      <c r="AU9" s="1195"/>
      <c r="AV9" s="1195"/>
      <c r="AW9" s="1195"/>
      <c r="AX9" s="1195"/>
      <c r="AY9" s="1195"/>
      <c r="AZ9" s="1195"/>
      <c r="BA9" s="1195"/>
      <c r="BB9" s="1195"/>
      <c r="BC9" s="1195"/>
      <c r="BD9" s="1195"/>
      <c r="BE9" s="1195"/>
      <c r="BF9" s="1195"/>
      <c r="BG9" s="1195"/>
      <c r="BH9" s="1195"/>
      <c r="BI9" s="1195"/>
      <c r="BJ9" s="1195"/>
      <c r="BK9" s="1195"/>
      <c r="BL9" s="1195"/>
      <c r="BM9" s="1195"/>
      <c r="BN9" s="1195"/>
      <c r="BO9" s="1195"/>
      <c r="BP9" s="1195"/>
      <c r="BQ9" s="1195"/>
      <c r="BR9" s="1195"/>
      <c r="BS9" s="1195"/>
      <c r="BT9" s="1195"/>
      <c r="BU9" s="1195"/>
      <c r="BV9" s="1195"/>
      <c r="BW9" s="1195"/>
      <c r="BX9" s="1195"/>
      <c r="BY9" s="1195"/>
      <c r="BZ9" s="1195"/>
      <c r="CA9" s="1195"/>
      <c r="CB9" s="1195"/>
      <c r="CC9" s="1195"/>
      <c r="CD9" s="1195"/>
      <c r="CE9" s="1195"/>
      <c r="CF9" s="1195"/>
      <c r="CG9" s="1195"/>
      <c r="CH9" s="1195"/>
      <c r="CI9" s="1195"/>
      <c r="CJ9" s="1195"/>
      <c r="CK9" s="1195"/>
      <c r="CL9" s="1195"/>
      <c r="CM9" s="1195"/>
      <c r="CN9" s="1195"/>
      <c r="CO9" s="1195"/>
      <c r="CP9" s="1195"/>
      <c r="CQ9" s="1195"/>
      <c r="CR9" s="1195"/>
      <c r="CS9" s="1195"/>
      <c r="CT9" s="1195"/>
      <c r="CU9" s="1195"/>
      <c r="CV9" s="1195"/>
      <c r="CW9" s="1195"/>
      <c r="CX9" s="1195"/>
      <c r="CY9" s="1195"/>
      <c r="CZ9" s="1195"/>
      <c r="DA9" s="1195"/>
      <c r="DB9" s="1195"/>
      <c r="DC9" s="1195"/>
      <c r="DD9" s="1195"/>
      <c r="DE9" s="1195"/>
    </row>
    <row r="10" spans="1:109" s="250" customFormat="1" x14ac:dyDescent="0.15">
      <c r="A10" s="1195"/>
      <c r="B10" s="1195"/>
      <c r="C10" s="1195"/>
      <c r="D10" s="1195"/>
      <c r="E10" s="1195"/>
      <c r="F10" s="1195"/>
      <c r="G10" s="1195"/>
      <c r="H10" s="1195"/>
      <c r="I10" s="1195"/>
      <c r="J10" s="1195"/>
      <c r="K10" s="1195"/>
      <c r="L10" s="1195"/>
      <c r="M10" s="1195"/>
      <c r="N10" s="1195"/>
      <c r="O10" s="1195"/>
      <c r="P10" s="1195"/>
      <c r="Q10" s="1195"/>
      <c r="R10" s="1195"/>
      <c r="S10" s="1195"/>
      <c r="T10" s="1195"/>
      <c r="U10" s="1195"/>
      <c r="V10" s="1195"/>
      <c r="W10" s="1195"/>
      <c r="X10" s="1195"/>
      <c r="Y10" s="1195"/>
      <c r="Z10" s="1195"/>
      <c r="AA10" s="1195"/>
      <c r="AB10" s="1195"/>
      <c r="AC10" s="1195"/>
      <c r="AD10" s="1195"/>
      <c r="AE10" s="1195"/>
      <c r="AF10" s="1195"/>
      <c r="AG10" s="1195"/>
      <c r="AH10" s="1195"/>
      <c r="AI10" s="1195"/>
      <c r="AJ10" s="1195"/>
      <c r="AK10" s="1195"/>
      <c r="AL10" s="1195"/>
      <c r="AM10" s="1195"/>
      <c r="AN10" s="1195"/>
      <c r="AO10" s="1195"/>
      <c r="AP10" s="1195"/>
      <c r="AQ10" s="1195"/>
      <c r="AR10" s="1195"/>
      <c r="AS10" s="1195"/>
      <c r="AT10" s="1195"/>
      <c r="AU10" s="1195"/>
      <c r="AV10" s="1195"/>
      <c r="AW10" s="1195"/>
      <c r="AX10" s="1195"/>
      <c r="AY10" s="1195"/>
      <c r="AZ10" s="1195"/>
      <c r="BA10" s="1195"/>
      <c r="BB10" s="1195"/>
      <c r="BC10" s="1195"/>
      <c r="BD10" s="1195"/>
      <c r="BE10" s="1195"/>
      <c r="BF10" s="1195"/>
      <c r="BG10" s="1195"/>
      <c r="BH10" s="1195"/>
      <c r="BI10" s="1195"/>
      <c r="BJ10" s="1195"/>
      <c r="BK10" s="1195"/>
      <c r="BL10" s="1195"/>
      <c r="BM10" s="1195"/>
      <c r="BN10" s="1195"/>
      <c r="BO10" s="1195"/>
      <c r="BP10" s="1195"/>
      <c r="BQ10" s="1195"/>
      <c r="BR10" s="1195"/>
      <c r="BS10" s="1195"/>
      <c r="BT10" s="1195"/>
      <c r="BU10" s="1195"/>
      <c r="BV10" s="1195"/>
      <c r="BW10" s="1195"/>
      <c r="BX10" s="1195"/>
      <c r="BY10" s="1195"/>
      <c r="BZ10" s="1195"/>
      <c r="CA10" s="1195"/>
      <c r="CB10" s="1195"/>
      <c r="CC10" s="1195"/>
      <c r="CD10" s="1195"/>
      <c r="CE10" s="1195"/>
      <c r="CF10" s="1195"/>
      <c r="CG10" s="1195"/>
      <c r="CH10" s="1195"/>
      <c r="CI10" s="1195"/>
      <c r="CJ10" s="1195"/>
      <c r="CK10" s="1195"/>
      <c r="CL10" s="1195"/>
      <c r="CM10" s="1195"/>
      <c r="CN10" s="1195"/>
      <c r="CO10" s="1195"/>
      <c r="CP10" s="1195"/>
      <c r="CQ10" s="1195"/>
      <c r="CR10" s="1195"/>
      <c r="CS10" s="1195"/>
      <c r="CT10" s="1195"/>
      <c r="CU10" s="1195"/>
      <c r="CV10" s="1195"/>
      <c r="CW10" s="1195"/>
      <c r="CX10" s="1195"/>
      <c r="CY10" s="1195"/>
      <c r="CZ10" s="1195"/>
      <c r="DA10" s="1195"/>
      <c r="DB10" s="1195"/>
      <c r="DC10" s="1195"/>
      <c r="DD10" s="1195"/>
      <c r="DE10" s="1195"/>
    </row>
    <row r="11" spans="1:109" s="250" customFormat="1" x14ac:dyDescent="0.15">
      <c r="A11" s="1195"/>
      <c r="B11" s="1195"/>
      <c r="C11" s="1195"/>
      <c r="D11" s="1195"/>
      <c r="E11" s="1195"/>
      <c r="F11" s="1195"/>
      <c r="G11" s="1195"/>
      <c r="H11" s="1195"/>
      <c r="I11" s="1195"/>
      <c r="J11" s="1195"/>
      <c r="K11" s="1195"/>
      <c r="L11" s="1195"/>
      <c r="M11" s="1195"/>
      <c r="N11" s="1195"/>
      <c r="O11" s="1195"/>
      <c r="P11" s="1195"/>
      <c r="Q11" s="1195"/>
      <c r="R11" s="1195"/>
      <c r="S11" s="1195"/>
      <c r="T11" s="1195"/>
      <c r="U11" s="1195"/>
      <c r="V11" s="1195"/>
      <c r="W11" s="1195"/>
      <c r="X11" s="1195"/>
      <c r="Y11" s="1195"/>
      <c r="Z11" s="1195"/>
      <c r="AA11" s="1195"/>
      <c r="AB11" s="1195"/>
      <c r="AC11" s="1195"/>
      <c r="AD11" s="1195"/>
      <c r="AE11" s="1195"/>
      <c r="AF11" s="1195"/>
      <c r="AG11" s="1195"/>
      <c r="AH11" s="1195"/>
      <c r="AI11" s="1195"/>
      <c r="AJ11" s="1195"/>
      <c r="AK11" s="1195"/>
      <c r="AL11" s="1195"/>
      <c r="AM11" s="1195"/>
      <c r="AN11" s="1195"/>
      <c r="AO11" s="1195"/>
      <c r="AP11" s="1195"/>
      <c r="AQ11" s="1195"/>
      <c r="AR11" s="1195"/>
      <c r="AS11" s="1195"/>
      <c r="AT11" s="1195"/>
      <c r="AU11" s="1195"/>
      <c r="AV11" s="1195"/>
      <c r="AW11" s="1195"/>
      <c r="AX11" s="1195"/>
      <c r="AY11" s="1195"/>
      <c r="AZ11" s="1195"/>
      <c r="BA11" s="1195"/>
      <c r="BB11" s="1195"/>
      <c r="BC11" s="1195"/>
      <c r="BD11" s="1195"/>
      <c r="BE11" s="1195"/>
      <c r="BF11" s="1195"/>
      <c r="BG11" s="1195"/>
      <c r="BH11" s="1195"/>
      <c r="BI11" s="1195"/>
      <c r="BJ11" s="1195"/>
      <c r="BK11" s="1195"/>
      <c r="BL11" s="1195"/>
      <c r="BM11" s="1195"/>
      <c r="BN11" s="1195"/>
      <c r="BO11" s="1195"/>
      <c r="BP11" s="1195"/>
      <c r="BQ11" s="1195"/>
      <c r="BR11" s="1195"/>
      <c r="BS11" s="1195"/>
      <c r="BT11" s="1195"/>
      <c r="BU11" s="1195"/>
      <c r="BV11" s="1195"/>
      <c r="BW11" s="1195"/>
      <c r="BX11" s="1195"/>
      <c r="BY11" s="1195"/>
      <c r="BZ11" s="1195"/>
      <c r="CA11" s="1195"/>
      <c r="CB11" s="1195"/>
      <c r="CC11" s="1195"/>
      <c r="CD11" s="1195"/>
      <c r="CE11" s="1195"/>
      <c r="CF11" s="1195"/>
      <c r="CG11" s="1195"/>
      <c r="CH11" s="1195"/>
      <c r="CI11" s="1195"/>
      <c r="CJ11" s="1195"/>
      <c r="CK11" s="1195"/>
      <c r="CL11" s="1195"/>
      <c r="CM11" s="1195"/>
      <c r="CN11" s="1195"/>
      <c r="CO11" s="1195"/>
      <c r="CP11" s="1195"/>
      <c r="CQ11" s="1195"/>
      <c r="CR11" s="1195"/>
      <c r="CS11" s="1195"/>
      <c r="CT11" s="1195"/>
      <c r="CU11" s="1195"/>
      <c r="CV11" s="1195"/>
      <c r="CW11" s="1195"/>
      <c r="CX11" s="1195"/>
      <c r="CY11" s="1195"/>
      <c r="CZ11" s="1195"/>
      <c r="DA11" s="1195"/>
      <c r="DB11" s="1195"/>
      <c r="DC11" s="1195"/>
      <c r="DD11" s="1195"/>
      <c r="DE11" s="1195"/>
    </row>
    <row r="12" spans="1:109" s="250" customFormat="1" x14ac:dyDescent="0.15">
      <c r="A12" s="1195"/>
      <c r="B12" s="1195"/>
      <c r="C12" s="1195"/>
      <c r="D12" s="1195"/>
      <c r="E12" s="1195"/>
      <c r="F12" s="1195"/>
      <c r="G12" s="1195"/>
      <c r="H12" s="1195"/>
      <c r="I12" s="1195"/>
      <c r="J12" s="1195"/>
      <c r="K12" s="1195"/>
      <c r="L12" s="1195"/>
      <c r="M12" s="1195"/>
      <c r="N12" s="1195"/>
      <c r="O12" s="1195"/>
      <c r="P12" s="1195"/>
      <c r="Q12" s="1195"/>
      <c r="R12" s="1195"/>
      <c r="S12" s="1195"/>
      <c r="T12" s="1195"/>
      <c r="U12" s="1195"/>
      <c r="V12" s="1195"/>
      <c r="W12" s="1195"/>
      <c r="X12" s="1195"/>
      <c r="Y12" s="1195"/>
      <c r="Z12" s="1195"/>
      <c r="AA12" s="1195"/>
      <c r="AB12" s="1195"/>
      <c r="AC12" s="1195"/>
      <c r="AD12" s="1195"/>
      <c r="AE12" s="1195"/>
      <c r="AF12" s="1195"/>
      <c r="AG12" s="1195"/>
      <c r="AH12" s="1195"/>
      <c r="AI12" s="1195"/>
      <c r="AJ12" s="1195"/>
      <c r="AK12" s="1195"/>
      <c r="AL12" s="1195"/>
      <c r="AM12" s="1195"/>
      <c r="AN12" s="1195"/>
      <c r="AO12" s="1195"/>
      <c r="AP12" s="1195"/>
      <c r="AQ12" s="1195"/>
      <c r="AR12" s="1195"/>
      <c r="AS12" s="1195"/>
      <c r="AT12" s="1195"/>
      <c r="AU12" s="1195"/>
      <c r="AV12" s="1195"/>
      <c r="AW12" s="1195"/>
      <c r="AX12" s="1195"/>
      <c r="AY12" s="1195"/>
      <c r="AZ12" s="1195"/>
      <c r="BA12" s="1195"/>
      <c r="BB12" s="1195"/>
      <c r="BC12" s="1195"/>
      <c r="BD12" s="1195"/>
      <c r="BE12" s="1195"/>
      <c r="BF12" s="1195"/>
      <c r="BG12" s="1195"/>
      <c r="BH12" s="1195"/>
      <c r="BI12" s="1195"/>
      <c r="BJ12" s="1195"/>
      <c r="BK12" s="1195"/>
      <c r="BL12" s="1195"/>
      <c r="BM12" s="1195"/>
      <c r="BN12" s="1195"/>
      <c r="BO12" s="1195"/>
      <c r="BP12" s="1195"/>
      <c r="BQ12" s="1195"/>
      <c r="BR12" s="1195"/>
      <c r="BS12" s="1195"/>
      <c r="BT12" s="1195"/>
      <c r="BU12" s="1195"/>
      <c r="BV12" s="1195"/>
      <c r="BW12" s="1195"/>
      <c r="BX12" s="1195"/>
      <c r="BY12" s="1195"/>
      <c r="BZ12" s="1195"/>
      <c r="CA12" s="1195"/>
      <c r="CB12" s="1195"/>
      <c r="CC12" s="1195"/>
      <c r="CD12" s="1195"/>
      <c r="CE12" s="1195"/>
      <c r="CF12" s="1195"/>
      <c r="CG12" s="1195"/>
      <c r="CH12" s="1195"/>
      <c r="CI12" s="1195"/>
      <c r="CJ12" s="1195"/>
      <c r="CK12" s="1195"/>
      <c r="CL12" s="1195"/>
      <c r="CM12" s="1195"/>
      <c r="CN12" s="1195"/>
      <c r="CO12" s="1195"/>
      <c r="CP12" s="1195"/>
      <c r="CQ12" s="1195"/>
      <c r="CR12" s="1195"/>
      <c r="CS12" s="1195"/>
      <c r="CT12" s="1195"/>
      <c r="CU12" s="1195"/>
      <c r="CV12" s="1195"/>
      <c r="CW12" s="1195"/>
      <c r="CX12" s="1195"/>
      <c r="CY12" s="1195"/>
      <c r="CZ12" s="1195"/>
      <c r="DA12" s="1195"/>
      <c r="DB12" s="1195"/>
      <c r="DC12" s="1195"/>
      <c r="DD12" s="1195"/>
      <c r="DE12" s="1195"/>
    </row>
    <row r="13" spans="1:109" s="250" customFormat="1" x14ac:dyDescent="0.15">
      <c r="A13" s="1195"/>
      <c r="B13" s="1195"/>
      <c r="C13" s="1195"/>
      <c r="D13" s="1195"/>
      <c r="E13" s="1195"/>
      <c r="F13" s="1195"/>
      <c r="G13" s="1195"/>
      <c r="H13" s="1195"/>
      <c r="I13" s="1195"/>
      <c r="J13" s="1195"/>
      <c r="K13" s="1195"/>
      <c r="L13" s="1195"/>
      <c r="M13" s="1195"/>
      <c r="N13" s="1195"/>
      <c r="O13" s="1195"/>
      <c r="P13" s="1195"/>
      <c r="Q13" s="1195"/>
      <c r="R13" s="1195"/>
      <c r="S13" s="1195"/>
      <c r="T13" s="1195"/>
      <c r="U13" s="1195"/>
      <c r="V13" s="1195"/>
      <c r="W13" s="1195"/>
      <c r="X13" s="1195"/>
      <c r="Y13" s="1195"/>
      <c r="Z13" s="1195"/>
      <c r="AA13" s="1195"/>
      <c r="AB13" s="1195"/>
      <c r="AC13" s="1195"/>
      <c r="AD13" s="1195"/>
      <c r="AE13" s="1195"/>
      <c r="AF13" s="1195"/>
      <c r="AG13" s="1195"/>
      <c r="AH13" s="1195"/>
      <c r="AI13" s="1195"/>
      <c r="AJ13" s="1195"/>
      <c r="AK13" s="1195"/>
      <c r="AL13" s="1195"/>
      <c r="AM13" s="1195"/>
      <c r="AN13" s="1195"/>
      <c r="AO13" s="1195"/>
      <c r="AP13" s="1195"/>
      <c r="AQ13" s="1195"/>
      <c r="AR13" s="1195"/>
      <c r="AS13" s="1195"/>
      <c r="AT13" s="1195"/>
      <c r="AU13" s="1195"/>
      <c r="AV13" s="1195"/>
      <c r="AW13" s="1195"/>
      <c r="AX13" s="1195"/>
      <c r="AY13" s="1195"/>
      <c r="AZ13" s="1195"/>
      <c r="BA13" s="1195"/>
      <c r="BB13" s="1195"/>
      <c r="BC13" s="1195"/>
      <c r="BD13" s="1195"/>
      <c r="BE13" s="1195"/>
      <c r="BF13" s="1195"/>
      <c r="BG13" s="1195"/>
      <c r="BH13" s="1195"/>
      <c r="BI13" s="1195"/>
      <c r="BJ13" s="1195"/>
      <c r="BK13" s="1195"/>
      <c r="BL13" s="1195"/>
      <c r="BM13" s="1195"/>
      <c r="BN13" s="1195"/>
      <c r="BO13" s="1195"/>
      <c r="BP13" s="1195"/>
      <c r="BQ13" s="1195"/>
      <c r="BR13" s="1195"/>
      <c r="BS13" s="1195"/>
      <c r="BT13" s="1195"/>
      <c r="BU13" s="1195"/>
      <c r="BV13" s="1195"/>
      <c r="BW13" s="1195"/>
      <c r="BX13" s="1195"/>
      <c r="BY13" s="1195"/>
      <c r="BZ13" s="1195"/>
      <c r="CA13" s="1195"/>
      <c r="CB13" s="1195"/>
      <c r="CC13" s="1195"/>
      <c r="CD13" s="1195"/>
      <c r="CE13" s="1195"/>
      <c r="CF13" s="1195"/>
      <c r="CG13" s="1195"/>
      <c r="CH13" s="1195"/>
      <c r="CI13" s="1195"/>
      <c r="CJ13" s="1195"/>
      <c r="CK13" s="1195"/>
      <c r="CL13" s="1195"/>
      <c r="CM13" s="1195"/>
      <c r="CN13" s="1195"/>
      <c r="CO13" s="1195"/>
      <c r="CP13" s="1195"/>
      <c r="CQ13" s="1195"/>
      <c r="CR13" s="1195"/>
      <c r="CS13" s="1195"/>
      <c r="CT13" s="1195"/>
      <c r="CU13" s="1195"/>
      <c r="CV13" s="1195"/>
      <c r="CW13" s="1195"/>
      <c r="CX13" s="1195"/>
      <c r="CY13" s="1195"/>
      <c r="CZ13" s="1195"/>
      <c r="DA13" s="1195"/>
      <c r="DB13" s="1195"/>
      <c r="DC13" s="1195"/>
      <c r="DD13" s="1195"/>
      <c r="DE13" s="1195"/>
    </row>
    <row r="14" spans="1:109" s="250" customFormat="1" x14ac:dyDescent="0.15">
      <c r="A14" s="1195"/>
      <c r="B14" s="1195"/>
      <c r="C14" s="1195"/>
      <c r="D14" s="1195"/>
      <c r="E14" s="1195"/>
      <c r="F14" s="1195"/>
      <c r="G14" s="1195"/>
      <c r="H14" s="1195"/>
      <c r="I14" s="1195"/>
      <c r="J14" s="1195"/>
      <c r="K14" s="1195"/>
      <c r="L14" s="1195"/>
      <c r="M14" s="1195"/>
      <c r="N14" s="1195"/>
      <c r="O14" s="1195"/>
      <c r="P14" s="1195"/>
      <c r="Q14" s="1195"/>
      <c r="R14" s="1195"/>
      <c r="S14" s="1195"/>
      <c r="T14" s="1195"/>
      <c r="U14" s="1195"/>
      <c r="V14" s="1195"/>
      <c r="W14" s="1195"/>
      <c r="X14" s="1195"/>
      <c r="Y14" s="1195"/>
      <c r="Z14" s="1195"/>
      <c r="AA14" s="1195"/>
      <c r="AB14" s="1195"/>
      <c r="AC14" s="1195"/>
      <c r="AD14" s="1195"/>
      <c r="AE14" s="1195"/>
      <c r="AF14" s="1195"/>
      <c r="AG14" s="1195"/>
      <c r="AH14" s="1195"/>
      <c r="AI14" s="1195"/>
      <c r="AJ14" s="1195"/>
      <c r="AK14" s="1195"/>
      <c r="AL14" s="1195"/>
      <c r="AM14" s="1195"/>
      <c r="AN14" s="1195"/>
      <c r="AO14" s="1195"/>
      <c r="AP14" s="1195"/>
      <c r="AQ14" s="1195"/>
      <c r="AR14" s="1195"/>
      <c r="AS14" s="1195"/>
      <c r="AT14" s="1195"/>
      <c r="AU14" s="1195"/>
      <c r="AV14" s="1195"/>
      <c r="AW14" s="1195"/>
      <c r="AX14" s="1195"/>
      <c r="AY14" s="1195"/>
      <c r="AZ14" s="1195"/>
      <c r="BA14" s="1195"/>
      <c r="BB14" s="1195"/>
      <c r="BC14" s="1195"/>
      <c r="BD14" s="1195"/>
      <c r="BE14" s="1195"/>
      <c r="BF14" s="1195"/>
      <c r="BG14" s="1195"/>
      <c r="BH14" s="1195"/>
      <c r="BI14" s="1195"/>
      <c r="BJ14" s="1195"/>
      <c r="BK14" s="1195"/>
      <c r="BL14" s="1195"/>
      <c r="BM14" s="1195"/>
      <c r="BN14" s="1195"/>
      <c r="BO14" s="1195"/>
      <c r="BP14" s="1195"/>
      <c r="BQ14" s="1195"/>
      <c r="BR14" s="1195"/>
      <c r="BS14" s="1195"/>
      <c r="BT14" s="1195"/>
      <c r="BU14" s="1195"/>
      <c r="BV14" s="1195"/>
      <c r="BW14" s="1195"/>
      <c r="BX14" s="1195"/>
      <c r="BY14" s="1195"/>
      <c r="BZ14" s="1195"/>
      <c r="CA14" s="1195"/>
      <c r="CB14" s="1195"/>
      <c r="CC14" s="1195"/>
      <c r="CD14" s="1195"/>
      <c r="CE14" s="1195"/>
      <c r="CF14" s="1195"/>
      <c r="CG14" s="1195"/>
      <c r="CH14" s="1195"/>
      <c r="CI14" s="1195"/>
      <c r="CJ14" s="1195"/>
      <c r="CK14" s="1195"/>
      <c r="CL14" s="1195"/>
      <c r="CM14" s="1195"/>
      <c r="CN14" s="1195"/>
      <c r="CO14" s="1195"/>
      <c r="CP14" s="1195"/>
      <c r="CQ14" s="1195"/>
      <c r="CR14" s="1195"/>
      <c r="CS14" s="1195"/>
      <c r="CT14" s="1195"/>
      <c r="CU14" s="1195"/>
      <c r="CV14" s="1195"/>
      <c r="CW14" s="1195"/>
      <c r="CX14" s="1195"/>
      <c r="CY14" s="1195"/>
      <c r="CZ14" s="1195"/>
      <c r="DA14" s="1195"/>
      <c r="DB14" s="1195"/>
      <c r="DC14" s="1195"/>
      <c r="DD14" s="1195"/>
      <c r="DE14" s="1195"/>
    </row>
    <row r="15" spans="1:109" s="250" customFormat="1" x14ac:dyDescent="0.15">
      <c r="A15" s="252"/>
      <c r="B15" s="1195"/>
      <c r="C15" s="1195"/>
      <c r="D15" s="1195"/>
      <c r="E15" s="1195"/>
      <c r="F15" s="1195"/>
      <c r="G15" s="1195"/>
      <c r="H15" s="1195"/>
      <c r="I15" s="1195"/>
      <c r="J15" s="1195"/>
      <c r="K15" s="1195"/>
      <c r="L15" s="1195"/>
      <c r="M15" s="1195"/>
      <c r="N15" s="1195"/>
      <c r="O15" s="1195"/>
      <c r="P15" s="1195"/>
      <c r="Q15" s="1195"/>
      <c r="R15" s="1195"/>
      <c r="S15" s="1195"/>
      <c r="T15" s="1195"/>
      <c r="U15" s="1195"/>
      <c r="V15" s="1195"/>
      <c r="W15" s="1195"/>
      <c r="X15" s="1195"/>
      <c r="Y15" s="1195"/>
      <c r="Z15" s="1195"/>
      <c r="AA15" s="1195"/>
      <c r="AB15" s="1195"/>
      <c r="AC15" s="1195"/>
      <c r="AD15" s="1195"/>
      <c r="AE15" s="1195"/>
      <c r="AF15" s="1195"/>
      <c r="AG15" s="1195"/>
      <c r="AH15" s="1195"/>
      <c r="AI15" s="1195"/>
      <c r="AJ15" s="1195"/>
      <c r="AK15" s="1195"/>
      <c r="AL15" s="1195"/>
      <c r="AM15" s="1195"/>
      <c r="AN15" s="1195"/>
      <c r="AO15" s="1195"/>
      <c r="AP15" s="1195"/>
      <c r="AQ15" s="1195"/>
      <c r="AR15" s="1195"/>
      <c r="AS15" s="1195"/>
      <c r="AT15" s="1195"/>
      <c r="AU15" s="1195"/>
      <c r="AV15" s="1195"/>
      <c r="AW15" s="1195"/>
      <c r="AX15" s="1195"/>
      <c r="AY15" s="1195"/>
      <c r="AZ15" s="1195"/>
      <c r="BA15" s="1195"/>
      <c r="BB15" s="1195"/>
      <c r="BC15" s="1195"/>
      <c r="BD15" s="1195"/>
      <c r="BE15" s="1195"/>
      <c r="BF15" s="1195"/>
      <c r="BG15" s="1195"/>
      <c r="BH15" s="1195"/>
      <c r="BI15" s="1195"/>
      <c r="BJ15" s="1195"/>
      <c r="BK15" s="1195"/>
      <c r="BL15" s="1195"/>
      <c r="BM15" s="1195"/>
      <c r="BN15" s="1195"/>
      <c r="BO15" s="1195"/>
      <c r="BP15" s="1195"/>
      <c r="BQ15" s="1195"/>
      <c r="BR15" s="1195"/>
      <c r="BS15" s="1195"/>
      <c r="BT15" s="1195"/>
      <c r="BU15" s="1195"/>
      <c r="BV15" s="1195"/>
      <c r="BW15" s="1195"/>
      <c r="BX15" s="1195"/>
      <c r="BY15" s="1195"/>
      <c r="BZ15" s="1195"/>
      <c r="CA15" s="1195"/>
      <c r="CB15" s="1195"/>
      <c r="CC15" s="1195"/>
      <c r="CD15" s="1195"/>
      <c r="CE15" s="1195"/>
      <c r="CF15" s="1195"/>
      <c r="CG15" s="1195"/>
      <c r="CH15" s="1195"/>
      <c r="CI15" s="1195"/>
      <c r="CJ15" s="1195"/>
      <c r="CK15" s="1195"/>
      <c r="CL15" s="1195"/>
      <c r="CM15" s="1195"/>
      <c r="CN15" s="1195"/>
      <c r="CO15" s="1195"/>
      <c r="CP15" s="1195"/>
      <c r="CQ15" s="1195"/>
      <c r="CR15" s="1195"/>
      <c r="CS15" s="1195"/>
      <c r="CT15" s="1195"/>
      <c r="CU15" s="1195"/>
      <c r="CV15" s="1195"/>
      <c r="CW15" s="1195"/>
      <c r="CX15" s="1195"/>
      <c r="CY15" s="1195"/>
      <c r="CZ15" s="1195"/>
      <c r="DA15" s="1195"/>
      <c r="DB15" s="1195"/>
      <c r="DC15" s="1195"/>
      <c r="DD15" s="1195"/>
      <c r="DE15" s="1195"/>
    </row>
    <row r="16" spans="1:109" s="250" customFormat="1" x14ac:dyDescent="0.15">
      <c r="A16" s="252"/>
      <c r="B16" s="1195"/>
      <c r="C16" s="1195"/>
      <c r="D16" s="1195"/>
      <c r="E16" s="1195"/>
      <c r="F16" s="1195"/>
      <c r="G16" s="1195"/>
      <c r="H16" s="1195"/>
      <c r="I16" s="1195"/>
      <c r="J16" s="1195"/>
      <c r="K16" s="1195"/>
      <c r="L16" s="1195"/>
      <c r="M16" s="1195"/>
      <c r="N16" s="1195"/>
      <c r="O16" s="1195"/>
      <c r="P16" s="1195"/>
      <c r="Q16" s="1195"/>
      <c r="R16" s="1195"/>
      <c r="S16" s="1195"/>
      <c r="T16" s="1195"/>
      <c r="U16" s="1195"/>
      <c r="V16" s="1195"/>
      <c r="W16" s="1195"/>
      <c r="X16" s="1195"/>
      <c r="Y16" s="1195"/>
      <c r="Z16" s="1195"/>
      <c r="AA16" s="1195"/>
      <c r="AB16" s="1195"/>
      <c r="AC16" s="1195"/>
      <c r="AD16" s="1195"/>
      <c r="AE16" s="1195"/>
      <c r="AF16" s="1195"/>
      <c r="AG16" s="1195"/>
      <c r="AH16" s="1195"/>
      <c r="AI16" s="1195"/>
      <c r="AJ16" s="1195"/>
      <c r="AK16" s="1195"/>
      <c r="AL16" s="1195"/>
      <c r="AM16" s="1195"/>
      <c r="AN16" s="1195"/>
      <c r="AO16" s="1195"/>
      <c r="AP16" s="1195"/>
      <c r="AQ16" s="1195"/>
      <c r="AR16" s="1195"/>
      <c r="AS16" s="1195"/>
      <c r="AT16" s="1195"/>
      <c r="AU16" s="1195"/>
      <c r="AV16" s="1195"/>
      <c r="AW16" s="1195"/>
      <c r="AX16" s="1195"/>
      <c r="AY16" s="1195"/>
      <c r="AZ16" s="1195"/>
      <c r="BA16" s="1195"/>
      <c r="BB16" s="1195"/>
      <c r="BC16" s="1195"/>
      <c r="BD16" s="1195"/>
      <c r="BE16" s="1195"/>
      <c r="BF16" s="1195"/>
      <c r="BG16" s="1195"/>
      <c r="BH16" s="1195"/>
      <c r="BI16" s="1195"/>
      <c r="BJ16" s="1195"/>
      <c r="BK16" s="1195"/>
      <c r="BL16" s="1195"/>
      <c r="BM16" s="1195"/>
      <c r="BN16" s="1195"/>
      <c r="BO16" s="1195"/>
      <c r="BP16" s="1195"/>
      <c r="BQ16" s="1195"/>
      <c r="BR16" s="1195"/>
      <c r="BS16" s="1195"/>
      <c r="BT16" s="1195"/>
      <c r="BU16" s="1195"/>
      <c r="BV16" s="1195"/>
      <c r="BW16" s="1195"/>
      <c r="BX16" s="1195"/>
      <c r="BY16" s="1195"/>
      <c r="BZ16" s="1195"/>
      <c r="CA16" s="1195"/>
      <c r="CB16" s="1195"/>
      <c r="CC16" s="1195"/>
      <c r="CD16" s="1195"/>
      <c r="CE16" s="1195"/>
      <c r="CF16" s="1195"/>
      <c r="CG16" s="1195"/>
      <c r="CH16" s="1195"/>
      <c r="CI16" s="1195"/>
      <c r="CJ16" s="1195"/>
      <c r="CK16" s="1195"/>
      <c r="CL16" s="1195"/>
      <c r="CM16" s="1195"/>
      <c r="CN16" s="1195"/>
      <c r="CO16" s="1195"/>
      <c r="CP16" s="1195"/>
      <c r="CQ16" s="1195"/>
      <c r="CR16" s="1195"/>
      <c r="CS16" s="1195"/>
      <c r="CT16" s="1195"/>
      <c r="CU16" s="1195"/>
      <c r="CV16" s="1195"/>
      <c r="CW16" s="1195"/>
      <c r="CX16" s="1195"/>
      <c r="CY16" s="1195"/>
      <c r="CZ16" s="1195"/>
      <c r="DA16" s="1195"/>
      <c r="DB16" s="1195"/>
      <c r="DC16" s="1195"/>
      <c r="DD16" s="1195"/>
      <c r="DE16" s="1195"/>
    </row>
    <row r="17" spans="1:109" s="250" customFormat="1" x14ac:dyDescent="0.15">
      <c r="A17" s="252"/>
      <c r="B17" s="1195"/>
      <c r="C17" s="1195"/>
      <c r="D17" s="1195"/>
      <c r="E17" s="1195"/>
      <c r="F17" s="1195"/>
      <c r="G17" s="1195"/>
      <c r="H17" s="1195"/>
      <c r="I17" s="1195"/>
      <c r="J17" s="1195"/>
      <c r="K17" s="1195"/>
      <c r="L17" s="1195"/>
      <c r="M17" s="1195"/>
      <c r="N17" s="1195"/>
      <c r="O17" s="1195"/>
      <c r="P17" s="1195"/>
      <c r="Q17" s="1195"/>
      <c r="R17" s="1195"/>
      <c r="S17" s="1195"/>
      <c r="T17" s="1195"/>
      <c r="U17" s="1195"/>
      <c r="V17" s="1195"/>
      <c r="W17" s="1195"/>
      <c r="X17" s="1195"/>
      <c r="Y17" s="1195"/>
      <c r="Z17" s="1195"/>
      <c r="AA17" s="1195"/>
      <c r="AB17" s="1195"/>
      <c r="AC17" s="1195"/>
      <c r="AD17" s="1195"/>
      <c r="AE17" s="1195"/>
      <c r="AF17" s="1195"/>
      <c r="AG17" s="1195"/>
      <c r="AH17" s="1195"/>
      <c r="AI17" s="1195"/>
      <c r="AJ17" s="1195"/>
      <c r="AK17" s="1195"/>
      <c r="AL17" s="1195"/>
      <c r="AM17" s="1195"/>
      <c r="AN17" s="1195"/>
      <c r="AO17" s="1195"/>
      <c r="AP17" s="1195"/>
      <c r="AQ17" s="1195"/>
      <c r="AR17" s="1195"/>
      <c r="AS17" s="1195"/>
      <c r="AT17" s="1195"/>
      <c r="AU17" s="1195"/>
      <c r="AV17" s="1195"/>
      <c r="AW17" s="1195"/>
      <c r="AX17" s="1195"/>
      <c r="AY17" s="1195"/>
      <c r="AZ17" s="1195"/>
      <c r="BA17" s="1195"/>
      <c r="BB17" s="1195"/>
      <c r="BC17" s="1195"/>
      <c r="BD17" s="1195"/>
      <c r="BE17" s="1195"/>
      <c r="BF17" s="1195"/>
      <c r="BG17" s="1195"/>
      <c r="BH17" s="1195"/>
      <c r="BI17" s="1195"/>
      <c r="BJ17" s="1195"/>
      <c r="BK17" s="1195"/>
      <c r="BL17" s="1195"/>
      <c r="BM17" s="1195"/>
      <c r="BN17" s="1195"/>
      <c r="BO17" s="1195"/>
      <c r="BP17" s="1195"/>
      <c r="BQ17" s="1195"/>
      <c r="BR17" s="1195"/>
      <c r="BS17" s="1195"/>
      <c r="BT17" s="1195"/>
      <c r="BU17" s="1195"/>
      <c r="BV17" s="1195"/>
      <c r="BW17" s="1195"/>
      <c r="BX17" s="1195"/>
      <c r="BY17" s="1195"/>
      <c r="BZ17" s="1195"/>
      <c r="CA17" s="1195"/>
      <c r="CB17" s="1195"/>
      <c r="CC17" s="1195"/>
      <c r="CD17" s="1195"/>
      <c r="CE17" s="1195"/>
      <c r="CF17" s="1195"/>
      <c r="CG17" s="1195"/>
      <c r="CH17" s="1195"/>
      <c r="CI17" s="1195"/>
      <c r="CJ17" s="1195"/>
      <c r="CK17" s="1195"/>
      <c r="CL17" s="1195"/>
      <c r="CM17" s="1195"/>
      <c r="CN17" s="1195"/>
      <c r="CO17" s="1195"/>
      <c r="CP17" s="1195"/>
      <c r="CQ17" s="1195"/>
      <c r="CR17" s="1195"/>
      <c r="CS17" s="1195"/>
      <c r="CT17" s="1195"/>
      <c r="CU17" s="1195"/>
      <c r="CV17" s="1195"/>
      <c r="CW17" s="1195"/>
      <c r="CX17" s="1195"/>
      <c r="CY17" s="1195"/>
      <c r="CZ17" s="1195"/>
      <c r="DA17" s="1195"/>
      <c r="DB17" s="1195"/>
      <c r="DC17" s="1195"/>
      <c r="DD17" s="1195"/>
      <c r="DE17" s="1195"/>
    </row>
    <row r="18" spans="1:109" s="250" customFormat="1" x14ac:dyDescent="0.15">
      <c r="A18" s="252"/>
      <c r="B18" s="1195"/>
      <c r="C18" s="1195"/>
      <c r="D18" s="1195"/>
      <c r="E18" s="1195"/>
      <c r="F18" s="1195"/>
      <c r="G18" s="1195"/>
      <c r="H18" s="1195"/>
      <c r="I18" s="1195"/>
      <c r="J18" s="1195"/>
      <c r="K18" s="1195"/>
      <c r="L18" s="1195"/>
      <c r="M18" s="1195"/>
      <c r="N18" s="1195"/>
      <c r="O18" s="1195"/>
      <c r="P18" s="1195"/>
      <c r="Q18" s="1195"/>
      <c r="R18" s="1195"/>
      <c r="S18" s="1195"/>
      <c r="T18" s="1195"/>
      <c r="U18" s="1195"/>
      <c r="V18" s="1195"/>
      <c r="W18" s="1195"/>
      <c r="X18" s="1195"/>
      <c r="Y18" s="1195"/>
      <c r="Z18" s="1195"/>
      <c r="AA18" s="1195"/>
      <c r="AB18" s="1195"/>
      <c r="AC18" s="1195"/>
      <c r="AD18" s="1195"/>
      <c r="AE18" s="1195"/>
      <c r="AF18" s="1195"/>
      <c r="AG18" s="1195"/>
      <c r="AH18" s="1195"/>
      <c r="AI18" s="1195"/>
      <c r="AJ18" s="1195"/>
      <c r="AK18" s="1195"/>
      <c r="AL18" s="1195"/>
      <c r="AM18" s="1195"/>
      <c r="AN18" s="1195"/>
      <c r="AO18" s="1195"/>
      <c r="AP18" s="1195"/>
      <c r="AQ18" s="1195"/>
      <c r="AR18" s="1195"/>
      <c r="AS18" s="1195"/>
      <c r="AT18" s="1195"/>
      <c r="AU18" s="1195"/>
      <c r="AV18" s="1195"/>
      <c r="AW18" s="1195"/>
      <c r="AX18" s="1195"/>
      <c r="AY18" s="1195"/>
      <c r="AZ18" s="1195"/>
      <c r="BA18" s="1195"/>
      <c r="BB18" s="1195"/>
      <c r="BC18" s="1195"/>
      <c r="BD18" s="1195"/>
      <c r="BE18" s="1195"/>
      <c r="BF18" s="1195"/>
      <c r="BG18" s="1195"/>
      <c r="BH18" s="1195"/>
      <c r="BI18" s="1195"/>
      <c r="BJ18" s="1195"/>
      <c r="BK18" s="1195"/>
      <c r="BL18" s="1195"/>
      <c r="BM18" s="1195"/>
      <c r="BN18" s="1195"/>
      <c r="BO18" s="1195"/>
      <c r="BP18" s="1195"/>
      <c r="BQ18" s="1195"/>
      <c r="BR18" s="1195"/>
      <c r="BS18" s="1195"/>
      <c r="BT18" s="1195"/>
      <c r="BU18" s="1195"/>
      <c r="BV18" s="1195"/>
      <c r="BW18" s="1195"/>
      <c r="BX18" s="1195"/>
      <c r="BY18" s="1195"/>
      <c r="BZ18" s="1195"/>
      <c r="CA18" s="1195"/>
      <c r="CB18" s="1195"/>
      <c r="CC18" s="1195"/>
      <c r="CD18" s="1195"/>
      <c r="CE18" s="1195"/>
      <c r="CF18" s="1195"/>
      <c r="CG18" s="1195"/>
      <c r="CH18" s="1195"/>
      <c r="CI18" s="1195"/>
      <c r="CJ18" s="1195"/>
      <c r="CK18" s="1195"/>
      <c r="CL18" s="1195"/>
      <c r="CM18" s="1195"/>
      <c r="CN18" s="1195"/>
      <c r="CO18" s="1195"/>
      <c r="CP18" s="1195"/>
      <c r="CQ18" s="1195"/>
      <c r="CR18" s="1195"/>
      <c r="CS18" s="1195"/>
      <c r="CT18" s="1195"/>
      <c r="CU18" s="1195"/>
      <c r="CV18" s="1195"/>
      <c r="CW18" s="1195"/>
      <c r="CX18" s="1195"/>
      <c r="CY18" s="1195"/>
      <c r="CZ18" s="1195"/>
      <c r="DA18" s="1195"/>
      <c r="DB18" s="1195"/>
      <c r="DC18" s="1195"/>
      <c r="DD18" s="1195"/>
      <c r="DE18" s="1195"/>
    </row>
    <row r="19" spans="1:109" x14ac:dyDescent="0.15">
      <c r="DD19" s="252"/>
      <c r="DE19" s="252"/>
    </row>
    <row r="20" spans="1:109" x14ac:dyDescent="0.15">
      <c r="DD20" s="252"/>
      <c r="DE20" s="252"/>
    </row>
    <row r="21" spans="1:109" ht="17.25" customHeight="1" x14ac:dyDescent="0.15">
      <c r="B21" s="1196"/>
      <c r="C21" s="254"/>
      <c r="D21" s="254"/>
      <c r="E21" s="254"/>
      <c r="F21" s="254"/>
      <c r="G21" s="254"/>
      <c r="H21" s="254"/>
      <c r="I21" s="254"/>
      <c r="J21" s="254"/>
      <c r="K21" s="254"/>
      <c r="L21" s="254"/>
      <c r="M21" s="254"/>
      <c r="N21" s="1197"/>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1197"/>
      <c r="AU21" s="254"/>
      <c r="AV21" s="254"/>
      <c r="AW21" s="254"/>
      <c r="AX21" s="254"/>
      <c r="AY21" s="254"/>
      <c r="AZ21" s="254"/>
      <c r="BA21" s="254"/>
      <c r="BB21" s="254"/>
      <c r="BC21" s="254"/>
      <c r="BD21" s="254"/>
      <c r="BE21" s="254"/>
      <c r="BF21" s="1197"/>
      <c r="BG21" s="254"/>
      <c r="BH21" s="254"/>
      <c r="BI21" s="254"/>
      <c r="BJ21" s="254"/>
      <c r="BK21" s="254"/>
      <c r="BL21" s="254"/>
      <c r="BM21" s="254"/>
      <c r="BN21" s="254"/>
      <c r="BO21" s="254"/>
      <c r="BP21" s="254"/>
      <c r="BQ21" s="254"/>
      <c r="BR21" s="1197"/>
      <c r="BS21" s="254"/>
      <c r="BT21" s="254"/>
      <c r="BU21" s="254"/>
      <c r="BV21" s="254"/>
      <c r="BW21" s="254"/>
      <c r="BX21" s="254"/>
      <c r="BY21" s="254"/>
      <c r="BZ21" s="254"/>
      <c r="CA21" s="254"/>
      <c r="CB21" s="254"/>
      <c r="CC21" s="254"/>
      <c r="CD21" s="1197"/>
      <c r="CE21" s="254"/>
      <c r="CF21" s="254"/>
      <c r="CG21" s="254"/>
      <c r="CH21" s="254"/>
      <c r="CI21" s="254"/>
      <c r="CJ21" s="254"/>
      <c r="CK21" s="254"/>
      <c r="CL21" s="254"/>
      <c r="CM21" s="254"/>
      <c r="CN21" s="254"/>
      <c r="CO21" s="254"/>
      <c r="CP21" s="1197"/>
      <c r="CQ21" s="254"/>
      <c r="CR21" s="254"/>
      <c r="CS21" s="254"/>
      <c r="CT21" s="254"/>
      <c r="CU21" s="254"/>
      <c r="CV21" s="254"/>
      <c r="CW21" s="254"/>
      <c r="CX21" s="254"/>
      <c r="CY21" s="254"/>
      <c r="CZ21" s="254"/>
      <c r="DA21" s="254"/>
      <c r="DB21" s="1197"/>
      <c r="DC21" s="254"/>
      <c r="DD21" s="255"/>
      <c r="DE21" s="252"/>
    </row>
    <row r="22" spans="1:109" ht="17.25" customHeight="1" x14ac:dyDescent="0.15">
      <c r="B22" s="256"/>
    </row>
    <row r="23" spans="1:109" x14ac:dyDescent="0.15">
      <c r="B23" s="256"/>
    </row>
    <row r="24" spans="1:109" x14ac:dyDescent="0.15">
      <c r="B24" s="256"/>
    </row>
    <row r="25" spans="1:109" x14ac:dyDescent="0.15">
      <c r="B25" s="256"/>
    </row>
    <row r="26" spans="1:109" x14ac:dyDescent="0.15">
      <c r="B26" s="256"/>
    </row>
    <row r="27" spans="1:109" x14ac:dyDescent="0.15">
      <c r="B27" s="256"/>
    </row>
    <row r="28" spans="1:109" x14ac:dyDescent="0.15">
      <c r="B28" s="256"/>
    </row>
    <row r="29" spans="1:109" x14ac:dyDescent="0.15">
      <c r="B29" s="256"/>
    </row>
    <row r="30" spans="1:109" x14ac:dyDescent="0.15">
      <c r="B30" s="256"/>
    </row>
    <row r="31" spans="1:109" x14ac:dyDescent="0.15">
      <c r="B31" s="256"/>
    </row>
    <row r="32" spans="1:109" x14ac:dyDescent="0.15">
      <c r="B32" s="256"/>
    </row>
    <row r="33" spans="2:109" x14ac:dyDescent="0.15">
      <c r="B33" s="256"/>
    </row>
    <row r="34" spans="2:109" x14ac:dyDescent="0.15">
      <c r="B34" s="256"/>
    </row>
    <row r="35" spans="2:109" x14ac:dyDescent="0.15">
      <c r="B35" s="256"/>
    </row>
    <row r="36" spans="2:109" x14ac:dyDescent="0.15">
      <c r="B36" s="256"/>
    </row>
    <row r="37" spans="2:109" x14ac:dyDescent="0.15">
      <c r="B37" s="256"/>
    </row>
    <row r="38" spans="2:109" x14ac:dyDescent="0.15">
      <c r="B38" s="256"/>
    </row>
    <row r="39" spans="2:109" x14ac:dyDescent="0.15">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x14ac:dyDescent="0.15">
      <c r="B40" s="1198"/>
      <c r="DD40" s="1198"/>
      <c r="DE40" s="252"/>
    </row>
    <row r="41" spans="2:109" ht="17.25" x14ac:dyDescent="0.15">
      <c r="B41" s="253" t="s">
        <v>608</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x14ac:dyDescent="0.15">
      <c r="B42" s="256"/>
      <c r="G42" s="1199"/>
      <c r="I42" s="1200"/>
      <c r="J42" s="1200"/>
      <c r="K42" s="1200"/>
      <c r="AM42" s="1199"/>
      <c r="AN42" s="1199" t="s">
        <v>609</v>
      </c>
      <c r="AP42" s="1200"/>
      <c r="AQ42" s="1200"/>
      <c r="AR42" s="1200"/>
      <c r="AY42" s="1199"/>
      <c r="BA42" s="1200"/>
      <c r="BB42" s="1200"/>
      <c r="BC42" s="1200"/>
      <c r="BK42" s="1199"/>
      <c r="BM42" s="1200"/>
      <c r="BN42" s="1200"/>
      <c r="BO42" s="1200"/>
      <c r="BW42" s="1199"/>
      <c r="BY42" s="1200"/>
      <c r="BZ42" s="1200"/>
      <c r="CA42" s="1200"/>
      <c r="CI42" s="1199"/>
      <c r="CK42" s="1200"/>
      <c r="CL42" s="1200"/>
      <c r="CM42" s="1200"/>
      <c r="CU42" s="1199"/>
      <c r="CW42" s="1200"/>
      <c r="CX42" s="1200"/>
      <c r="CY42" s="1200"/>
    </row>
    <row r="43" spans="2:109" ht="13.5" customHeight="1" x14ac:dyDescent="0.15">
      <c r="B43" s="256"/>
      <c r="AN43" s="1201" t="s">
        <v>610</v>
      </c>
      <c r="AO43" s="1202"/>
      <c r="AP43" s="1202"/>
      <c r="AQ43" s="1202"/>
      <c r="AR43" s="1202"/>
      <c r="AS43" s="1202"/>
      <c r="AT43" s="1202"/>
      <c r="AU43" s="1202"/>
      <c r="AV43" s="1202"/>
      <c r="AW43" s="1202"/>
      <c r="AX43" s="1202"/>
      <c r="AY43" s="1202"/>
      <c r="AZ43" s="1202"/>
      <c r="BA43" s="1202"/>
      <c r="BB43" s="1202"/>
      <c r="BC43" s="1202"/>
      <c r="BD43" s="1202"/>
      <c r="BE43" s="1202"/>
      <c r="BF43" s="1202"/>
      <c r="BG43" s="1202"/>
      <c r="BH43" s="1202"/>
      <c r="BI43" s="1202"/>
      <c r="BJ43" s="1202"/>
      <c r="BK43" s="1202"/>
      <c r="BL43" s="1202"/>
      <c r="BM43" s="1202"/>
      <c r="BN43" s="1202"/>
      <c r="BO43" s="1202"/>
      <c r="BP43" s="1202"/>
      <c r="BQ43" s="1202"/>
      <c r="BR43" s="1202"/>
      <c r="BS43" s="1202"/>
      <c r="BT43" s="1202"/>
      <c r="BU43" s="1202"/>
      <c r="BV43" s="1202"/>
      <c r="BW43" s="1202"/>
      <c r="BX43" s="1202"/>
      <c r="BY43" s="1202"/>
      <c r="BZ43" s="1202"/>
      <c r="CA43" s="1202"/>
      <c r="CB43" s="1202"/>
      <c r="CC43" s="1202"/>
      <c r="CD43" s="1202"/>
      <c r="CE43" s="1202"/>
      <c r="CF43" s="1202"/>
      <c r="CG43" s="1202"/>
      <c r="CH43" s="1202"/>
      <c r="CI43" s="1202"/>
      <c r="CJ43" s="1202"/>
      <c r="CK43" s="1202"/>
      <c r="CL43" s="1202"/>
      <c r="CM43" s="1202"/>
      <c r="CN43" s="1202"/>
      <c r="CO43" s="1202"/>
      <c r="CP43" s="1202"/>
      <c r="CQ43" s="1202"/>
      <c r="CR43" s="1202"/>
      <c r="CS43" s="1202"/>
      <c r="CT43" s="1202"/>
      <c r="CU43" s="1202"/>
      <c r="CV43" s="1202"/>
      <c r="CW43" s="1202"/>
      <c r="CX43" s="1202"/>
      <c r="CY43" s="1202"/>
      <c r="CZ43" s="1202"/>
      <c r="DA43" s="1202"/>
      <c r="DB43" s="1202"/>
      <c r="DC43" s="1203"/>
    </row>
    <row r="44" spans="2:109" x14ac:dyDescent="0.15">
      <c r="B44" s="256"/>
      <c r="AN44" s="1204"/>
      <c r="AO44" s="1205"/>
      <c r="AP44" s="1205"/>
      <c r="AQ44" s="1205"/>
      <c r="AR44" s="1205"/>
      <c r="AS44" s="1205"/>
      <c r="AT44" s="1205"/>
      <c r="AU44" s="1205"/>
      <c r="AV44" s="1205"/>
      <c r="AW44" s="1205"/>
      <c r="AX44" s="1205"/>
      <c r="AY44" s="1205"/>
      <c r="AZ44" s="1205"/>
      <c r="BA44" s="1205"/>
      <c r="BB44" s="1205"/>
      <c r="BC44" s="1205"/>
      <c r="BD44" s="1205"/>
      <c r="BE44" s="1205"/>
      <c r="BF44" s="1205"/>
      <c r="BG44" s="1205"/>
      <c r="BH44" s="1205"/>
      <c r="BI44" s="1205"/>
      <c r="BJ44" s="1205"/>
      <c r="BK44" s="1205"/>
      <c r="BL44" s="1205"/>
      <c r="BM44" s="1205"/>
      <c r="BN44" s="1205"/>
      <c r="BO44" s="1205"/>
      <c r="BP44" s="1205"/>
      <c r="BQ44" s="1205"/>
      <c r="BR44" s="1205"/>
      <c r="BS44" s="1205"/>
      <c r="BT44" s="1205"/>
      <c r="BU44" s="1205"/>
      <c r="BV44" s="1205"/>
      <c r="BW44" s="1205"/>
      <c r="BX44" s="1205"/>
      <c r="BY44" s="1205"/>
      <c r="BZ44" s="1205"/>
      <c r="CA44" s="1205"/>
      <c r="CB44" s="1205"/>
      <c r="CC44" s="1205"/>
      <c r="CD44" s="1205"/>
      <c r="CE44" s="1205"/>
      <c r="CF44" s="1205"/>
      <c r="CG44" s="1205"/>
      <c r="CH44" s="1205"/>
      <c r="CI44" s="1205"/>
      <c r="CJ44" s="1205"/>
      <c r="CK44" s="1205"/>
      <c r="CL44" s="1205"/>
      <c r="CM44" s="1205"/>
      <c r="CN44" s="1205"/>
      <c r="CO44" s="1205"/>
      <c r="CP44" s="1205"/>
      <c r="CQ44" s="1205"/>
      <c r="CR44" s="1205"/>
      <c r="CS44" s="1205"/>
      <c r="CT44" s="1205"/>
      <c r="CU44" s="1205"/>
      <c r="CV44" s="1205"/>
      <c r="CW44" s="1205"/>
      <c r="CX44" s="1205"/>
      <c r="CY44" s="1205"/>
      <c r="CZ44" s="1205"/>
      <c r="DA44" s="1205"/>
      <c r="DB44" s="1205"/>
      <c r="DC44" s="1206"/>
    </row>
    <row r="45" spans="2:109" x14ac:dyDescent="0.15">
      <c r="B45" s="256"/>
      <c r="AN45" s="1204"/>
      <c r="AO45" s="1205"/>
      <c r="AP45" s="1205"/>
      <c r="AQ45" s="1205"/>
      <c r="AR45" s="1205"/>
      <c r="AS45" s="1205"/>
      <c r="AT45" s="1205"/>
      <c r="AU45" s="1205"/>
      <c r="AV45" s="1205"/>
      <c r="AW45" s="1205"/>
      <c r="AX45" s="1205"/>
      <c r="AY45" s="1205"/>
      <c r="AZ45" s="1205"/>
      <c r="BA45" s="1205"/>
      <c r="BB45" s="1205"/>
      <c r="BC45" s="1205"/>
      <c r="BD45" s="1205"/>
      <c r="BE45" s="1205"/>
      <c r="BF45" s="1205"/>
      <c r="BG45" s="1205"/>
      <c r="BH45" s="1205"/>
      <c r="BI45" s="1205"/>
      <c r="BJ45" s="1205"/>
      <c r="BK45" s="1205"/>
      <c r="BL45" s="1205"/>
      <c r="BM45" s="1205"/>
      <c r="BN45" s="1205"/>
      <c r="BO45" s="1205"/>
      <c r="BP45" s="1205"/>
      <c r="BQ45" s="1205"/>
      <c r="BR45" s="1205"/>
      <c r="BS45" s="1205"/>
      <c r="BT45" s="1205"/>
      <c r="BU45" s="1205"/>
      <c r="BV45" s="1205"/>
      <c r="BW45" s="1205"/>
      <c r="BX45" s="1205"/>
      <c r="BY45" s="1205"/>
      <c r="BZ45" s="1205"/>
      <c r="CA45" s="1205"/>
      <c r="CB45" s="1205"/>
      <c r="CC45" s="1205"/>
      <c r="CD45" s="1205"/>
      <c r="CE45" s="1205"/>
      <c r="CF45" s="1205"/>
      <c r="CG45" s="1205"/>
      <c r="CH45" s="1205"/>
      <c r="CI45" s="1205"/>
      <c r="CJ45" s="1205"/>
      <c r="CK45" s="1205"/>
      <c r="CL45" s="1205"/>
      <c r="CM45" s="1205"/>
      <c r="CN45" s="1205"/>
      <c r="CO45" s="1205"/>
      <c r="CP45" s="1205"/>
      <c r="CQ45" s="1205"/>
      <c r="CR45" s="1205"/>
      <c r="CS45" s="1205"/>
      <c r="CT45" s="1205"/>
      <c r="CU45" s="1205"/>
      <c r="CV45" s="1205"/>
      <c r="CW45" s="1205"/>
      <c r="CX45" s="1205"/>
      <c r="CY45" s="1205"/>
      <c r="CZ45" s="1205"/>
      <c r="DA45" s="1205"/>
      <c r="DB45" s="1205"/>
      <c r="DC45" s="1206"/>
    </row>
    <row r="46" spans="2:109" x14ac:dyDescent="0.15">
      <c r="B46" s="256"/>
      <c r="AN46" s="1204"/>
      <c r="AO46" s="1205"/>
      <c r="AP46" s="1205"/>
      <c r="AQ46" s="1205"/>
      <c r="AR46" s="1205"/>
      <c r="AS46" s="1205"/>
      <c r="AT46" s="1205"/>
      <c r="AU46" s="1205"/>
      <c r="AV46" s="1205"/>
      <c r="AW46" s="1205"/>
      <c r="AX46" s="1205"/>
      <c r="AY46" s="1205"/>
      <c r="AZ46" s="1205"/>
      <c r="BA46" s="1205"/>
      <c r="BB46" s="1205"/>
      <c r="BC46" s="1205"/>
      <c r="BD46" s="1205"/>
      <c r="BE46" s="1205"/>
      <c r="BF46" s="1205"/>
      <c r="BG46" s="1205"/>
      <c r="BH46" s="1205"/>
      <c r="BI46" s="1205"/>
      <c r="BJ46" s="1205"/>
      <c r="BK46" s="1205"/>
      <c r="BL46" s="1205"/>
      <c r="BM46" s="1205"/>
      <c r="BN46" s="1205"/>
      <c r="BO46" s="1205"/>
      <c r="BP46" s="1205"/>
      <c r="BQ46" s="1205"/>
      <c r="BR46" s="1205"/>
      <c r="BS46" s="1205"/>
      <c r="BT46" s="1205"/>
      <c r="BU46" s="1205"/>
      <c r="BV46" s="1205"/>
      <c r="BW46" s="1205"/>
      <c r="BX46" s="1205"/>
      <c r="BY46" s="1205"/>
      <c r="BZ46" s="1205"/>
      <c r="CA46" s="1205"/>
      <c r="CB46" s="1205"/>
      <c r="CC46" s="1205"/>
      <c r="CD46" s="1205"/>
      <c r="CE46" s="1205"/>
      <c r="CF46" s="1205"/>
      <c r="CG46" s="1205"/>
      <c r="CH46" s="1205"/>
      <c r="CI46" s="1205"/>
      <c r="CJ46" s="1205"/>
      <c r="CK46" s="1205"/>
      <c r="CL46" s="1205"/>
      <c r="CM46" s="1205"/>
      <c r="CN46" s="1205"/>
      <c r="CO46" s="1205"/>
      <c r="CP46" s="1205"/>
      <c r="CQ46" s="1205"/>
      <c r="CR46" s="1205"/>
      <c r="CS46" s="1205"/>
      <c r="CT46" s="1205"/>
      <c r="CU46" s="1205"/>
      <c r="CV46" s="1205"/>
      <c r="CW46" s="1205"/>
      <c r="CX46" s="1205"/>
      <c r="CY46" s="1205"/>
      <c r="CZ46" s="1205"/>
      <c r="DA46" s="1205"/>
      <c r="DB46" s="1205"/>
      <c r="DC46" s="1206"/>
    </row>
    <row r="47" spans="2:109" x14ac:dyDescent="0.15">
      <c r="B47" s="256"/>
      <c r="AN47" s="1207"/>
      <c r="AO47" s="1208"/>
      <c r="AP47" s="1208"/>
      <c r="AQ47" s="1208"/>
      <c r="AR47" s="1208"/>
      <c r="AS47" s="1208"/>
      <c r="AT47" s="1208"/>
      <c r="AU47" s="1208"/>
      <c r="AV47" s="1208"/>
      <c r="AW47" s="1208"/>
      <c r="AX47" s="1208"/>
      <c r="AY47" s="1208"/>
      <c r="AZ47" s="1208"/>
      <c r="BA47" s="1208"/>
      <c r="BB47" s="1208"/>
      <c r="BC47" s="1208"/>
      <c r="BD47" s="1208"/>
      <c r="BE47" s="1208"/>
      <c r="BF47" s="1208"/>
      <c r="BG47" s="1208"/>
      <c r="BH47" s="1208"/>
      <c r="BI47" s="1208"/>
      <c r="BJ47" s="1208"/>
      <c r="BK47" s="1208"/>
      <c r="BL47" s="1208"/>
      <c r="BM47" s="1208"/>
      <c r="BN47" s="1208"/>
      <c r="BO47" s="1208"/>
      <c r="BP47" s="1208"/>
      <c r="BQ47" s="1208"/>
      <c r="BR47" s="1208"/>
      <c r="BS47" s="1208"/>
      <c r="BT47" s="1208"/>
      <c r="BU47" s="1208"/>
      <c r="BV47" s="1208"/>
      <c r="BW47" s="1208"/>
      <c r="BX47" s="1208"/>
      <c r="BY47" s="1208"/>
      <c r="BZ47" s="1208"/>
      <c r="CA47" s="1208"/>
      <c r="CB47" s="1208"/>
      <c r="CC47" s="1208"/>
      <c r="CD47" s="1208"/>
      <c r="CE47" s="1208"/>
      <c r="CF47" s="1208"/>
      <c r="CG47" s="1208"/>
      <c r="CH47" s="1208"/>
      <c r="CI47" s="1208"/>
      <c r="CJ47" s="1208"/>
      <c r="CK47" s="1208"/>
      <c r="CL47" s="1208"/>
      <c r="CM47" s="1208"/>
      <c r="CN47" s="1208"/>
      <c r="CO47" s="1208"/>
      <c r="CP47" s="1208"/>
      <c r="CQ47" s="1208"/>
      <c r="CR47" s="1208"/>
      <c r="CS47" s="1208"/>
      <c r="CT47" s="1208"/>
      <c r="CU47" s="1208"/>
      <c r="CV47" s="1208"/>
      <c r="CW47" s="1208"/>
      <c r="CX47" s="1208"/>
      <c r="CY47" s="1208"/>
      <c r="CZ47" s="1208"/>
      <c r="DA47" s="1208"/>
      <c r="DB47" s="1208"/>
      <c r="DC47" s="1209"/>
    </row>
    <row r="48" spans="2:109" x14ac:dyDescent="0.15">
      <c r="B48" s="256"/>
      <c r="H48" s="1210"/>
      <c r="I48" s="1210"/>
      <c r="J48" s="1210"/>
      <c r="AN48" s="1210"/>
      <c r="AO48" s="1210"/>
      <c r="AP48" s="1210"/>
      <c r="AZ48" s="1210"/>
      <c r="BA48" s="1210"/>
      <c r="BB48" s="1210"/>
      <c r="BL48" s="1210"/>
      <c r="BM48" s="1210"/>
      <c r="BN48" s="1210"/>
      <c r="BX48" s="1210"/>
      <c r="BY48" s="1210"/>
      <c r="BZ48" s="1210"/>
      <c r="CJ48" s="1210"/>
      <c r="CK48" s="1210"/>
      <c r="CL48" s="1210"/>
      <c r="CV48" s="1210"/>
      <c r="CW48" s="1210"/>
      <c r="CX48" s="1210"/>
    </row>
    <row r="49" spans="1:109" x14ac:dyDescent="0.15">
      <c r="B49" s="256"/>
      <c r="AN49" s="252" t="s">
        <v>611</v>
      </c>
    </row>
    <row r="50" spans="1:109" x14ac:dyDescent="0.15">
      <c r="B50" s="256"/>
      <c r="G50" s="1211"/>
      <c r="H50" s="1211"/>
      <c r="I50" s="1211"/>
      <c r="J50" s="1211"/>
      <c r="K50" s="1212"/>
      <c r="L50" s="1212"/>
      <c r="M50" s="1213"/>
      <c r="N50" s="1213"/>
      <c r="AN50" s="1214"/>
      <c r="AO50" s="1215"/>
      <c r="AP50" s="1215"/>
      <c r="AQ50" s="1215"/>
      <c r="AR50" s="1215"/>
      <c r="AS50" s="1215"/>
      <c r="AT50" s="1215"/>
      <c r="AU50" s="1215"/>
      <c r="AV50" s="1215"/>
      <c r="AW50" s="1215"/>
      <c r="AX50" s="1215"/>
      <c r="AY50" s="1215"/>
      <c r="AZ50" s="1215"/>
      <c r="BA50" s="1215"/>
      <c r="BB50" s="1215"/>
      <c r="BC50" s="1215"/>
      <c r="BD50" s="1215"/>
      <c r="BE50" s="1215"/>
      <c r="BF50" s="1215"/>
      <c r="BG50" s="1215"/>
      <c r="BH50" s="1215"/>
      <c r="BI50" s="1215"/>
      <c r="BJ50" s="1215"/>
      <c r="BK50" s="1215"/>
      <c r="BL50" s="1215"/>
      <c r="BM50" s="1215"/>
      <c r="BN50" s="1215"/>
      <c r="BO50" s="1216"/>
      <c r="BP50" s="1217" t="s">
        <v>567</v>
      </c>
      <c r="BQ50" s="1217"/>
      <c r="BR50" s="1217"/>
      <c r="BS50" s="1217"/>
      <c r="BT50" s="1217"/>
      <c r="BU50" s="1217"/>
      <c r="BV50" s="1217"/>
      <c r="BW50" s="1217"/>
      <c r="BX50" s="1217" t="s">
        <v>568</v>
      </c>
      <c r="BY50" s="1217"/>
      <c r="BZ50" s="1217"/>
      <c r="CA50" s="1217"/>
      <c r="CB50" s="1217"/>
      <c r="CC50" s="1217"/>
      <c r="CD50" s="1217"/>
      <c r="CE50" s="1217"/>
      <c r="CF50" s="1217" t="s">
        <v>569</v>
      </c>
      <c r="CG50" s="1217"/>
      <c r="CH50" s="1217"/>
      <c r="CI50" s="1217"/>
      <c r="CJ50" s="1217"/>
      <c r="CK50" s="1217"/>
      <c r="CL50" s="1217"/>
      <c r="CM50" s="1217"/>
      <c r="CN50" s="1217" t="s">
        <v>570</v>
      </c>
      <c r="CO50" s="1217"/>
      <c r="CP50" s="1217"/>
      <c r="CQ50" s="1217"/>
      <c r="CR50" s="1217"/>
      <c r="CS50" s="1217"/>
      <c r="CT50" s="1217"/>
      <c r="CU50" s="1217"/>
      <c r="CV50" s="1217" t="s">
        <v>571</v>
      </c>
      <c r="CW50" s="1217"/>
      <c r="CX50" s="1217"/>
      <c r="CY50" s="1217"/>
      <c r="CZ50" s="1217"/>
      <c r="DA50" s="1217"/>
      <c r="DB50" s="1217"/>
      <c r="DC50" s="1217"/>
    </row>
    <row r="51" spans="1:109" ht="13.5" customHeight="1" x14ac:dyDescent="0.15">
      <c r="B51" s="256"/>
      <c r="G51" s="1218"/>
      <c r="H51" s="1218"/>
      <c r="I51" s="1219"/>
      <c r="J51" s="1219"/>
      <c r="K51" s="1220"/>
      <c r="L51" s="1220"/>
      <c r="M51" s="1220"/>
      <c r="N51" s="1220"/>
      <c r="AM51" s="1210"/>
      <c r="AN51" s="1221" t="s">
        <v>612</v>
      </c>
      <c r="AO51" s="1221"/>
      <c r="AP51" s="1221"/>
      <c r="AQ51" s="1221"/>
      <c r="AR51" s="1221"/>
      <c r="AS51" s="1221"/>
      <c r="AT51" s="1221"/>
      <c r="AU51" s="1221"/>
      <c r="AV51" s="1221"/>
      <c r="AW51" s="1221"/>
      <c r="AX51" s="1221"/>
      <c r="AY51" s="1221"/>
      <c r="AZ51" s="1221"/>
      <c r="BA51" s="1221"/>
      <c r="BB51" s="1221" t="s">
        <v>613</v>
      </c>
      <c r="BC51" s="1221"/>
      <c r="BD51" s="1221"/>
      <c r="BE51" s="1221"/>
      <c r="BF51" s="1221"/>
      <c r="BG51" s="1221"/>
      <c r="BH51" s="1221"/>
      <c r="BI51" s="1221"/>
      <c r="BJ51" s="1221"/>
      <c r="BK51" s="1221"/>
      <c r="BL51" s="1221"/>
      <c r="BM51" s="1221"/>
      <c r="BN51" s="1221"/>
      <c r="BO51" s="1221"/>
      <c r="BP51" s="1222">
        <v>73.900000000000006</v>
      </c>
      <c r="BQ51" s="1222"/>
      <c r="BR51" s="1222"/>
      <c r="BS51" s="1222"/>
      <c r="BT51" s="1222"/>
      <c r="BU51" s="1222"/>
      <c r="BV51" s="1222"/>
      <c r="BW51" s="1222"/>
      <c r="BX51" s="1222">
        <v>79.900000000000006</v>
      </c>
      <c r="BY51" s="1222"/>
      <c r="BZ51" s="1222"/>
      <c r="CA51" s="1222"/>
      <c r="CB51" s="1222"/>
      <c r="CC51" s="1222"/>
      <c r="CD51" s="1222"/>
      <c r="CE51" s="1222"/>
      <c r="CF51" s="1222">
        <v>86.1</v>
      </c>
      <c r="CG51" s="1222"/>
      <c r="CH51" s="1222"/>
      <c r="CI51" s="1222"/>
      <c r="CJ51" s="1222"/>
      <c r="CK51" s="1222"/>
      <c r="CL51" s="1222"/>
      <c r="CM51" s="1222"/>
      <c r="CN51" s="1222">
        <v>79</v>
      </c>
      <c r="CO51" s="1222"/>
      <c r="CP51" s="1222"/>
      <c r="CQ51" s="1222"/>
      <c r="CR51" s="1222"/>
      <c r="CS51" s="1222"/>
      <c r="CT51" s="1222"/>
      <c r="CU51" s="1222"/>
      <c r="CV51" s="1222">
        <v>60.4</v>
      </c>
      <c r="CW51" s="1222"/>
      <c r="CX51" s="1222"/>
      <c r="CY51" s="1222"/>
      <c r="CZ51" s="1222"/>
      <c r="DA51" s="1222"/>
      <c r="DB51" s="1222"/>
      <c r="DC51" s="1222"/>
    </row>
    <row r="52" spans="1:109" x14ac:dyDescent="0.15">
      <c r="B52" s="256"/>
      <c r="G52" s="1218"/>
      <c r="H52" s="1218"/>
      <c r="I52" s="1219"/>
      <c r="J52" s="1219"/>
      <c r="K52" s="1220"/>
      <c r="L52" s="1220"/>
      <c r="M52" s="1220"/>
      <c r="N52" s="1220"/>
      <c r="AM52" s="1210"/>
      <c r="AN52" s="1221"/>
      <c r="AO52" s="1221"/>
      <c r="AP52" s="1221"/>
      <c r="AQ52" s="1221"/>
      <c r="AR52" s="1221"/>
      <c r="AS52" s="1221"/>
      <c r="AT52" s="1221"/>
      <c r="AU52" s="1221"/>
      <c r="AV52" s="1221"/>
      <c r="AW52" s="1221"/>
      <c r="AX52" s="1221"/>
      <c r="AY52" s="1221"/>
      <c r="AZ52" s="1221"/>
      <c r="BA52" s="1221"/>
      <c r="BB52" s="1221"/>
      <c r="BC52" s="1221"/>
      <c r="BD52" s="1221"/>
      <c r="BE52" s="1221"/>
      <c r="BF52" s="1221"/>
      <c r="BG52" s="1221"/>
      <c r="BH52" s="1221"/>
      <c r="BI52" s="1221"/>
      <c r="BJ52" s="1221"/>
      <c r="BK52" s="1221"/>
      <c r="BL52" s="1221"/>
      <c r="BM52" s="1221"/>
      <c r="BN52" s="1221"/>
      <c r="BO52" s="1221"/>
      <c r="BP52" s="1222"/>
      <c r="BQ52" s="1222"/>
      <c r="BR52" s="1222"/>
      <c r="BS52" s="1222"/>
      <c r="BT52" s="1222"/>
      <c r="BU52" s="1222"/>
      <c r="BV52" s="1222"/>
      <c r="BW52" s="1222"/>
      <c r="BX52" s="1222"/>
      <c r="BY52" s="1222"/>
      <c r="BZ52" s="1222"/>
      <c r="CA52" s="1222"/>
      <c r="CB52" s="1222"/>
      <c r="CC52" s="1222"/>
      <c r="CD52" s="1222"/>
      <c r="CE52" s="1222"/>
      <c r="CF52" s="1222"/>
      <c r="CG52" s="1222"/>
      <c r="CH52" s="1222"/>
      <c r="CI52" s="1222"/>
      <c r="CJ52" s="1222"/>
      <c r="CK52" s="1222"/>
      <c r="CL52" s="1222"/>
      <c r="CM52" s="1222"/>
      <c r="CN52" s="1222"/>
      <c r="CO52" s="1222"/>
      <c r="CP52" s="1222"/>
      <c r="CQ52" s="1222"/>
      <c r="CR52" s="1222"/>
      <c r="CS52" s="1222"/>
      <c r="CT52" s="1222"/>
      <c r="CU52" s="1222"/>
      <c r="CV52" s="1222"/>
      <c r="CW52" s="1222"/>
      <c r="CX52" s="1222"/>
      <c r="CY52" s="1222"/>
      <c r="CZ52" s="1222"/>
      <c r="DA52" s="1222"/>
      <c r="DB52" s="1222"/>
      <c r="DC52" s="1222"/>
    </row>
    <row r="53" spans="1:109" x14ac:dyDescent="0.15">
      <c r="A53" s="1200"/>
      <c r="B53" s="256"/>
      <c r="G53" s="1218"/>
      <c r="H53" s="1218"/>
      <c r="I53" s="1211"/>
      <c r="J53" s="1211"/>
      <c r="K53" s="1220"/>
      <c r="L53" s="1220"/>
      <c r="M53" s="1220"/>
      <c r="N53" s="1220"/>
      <c r="AM53" s="1210"/>
      <c r="AN53" s="1221"/>
      <c r="AO53" s="1221"/>
      <c r="AP53" s="1221"/>
      <c r="AQ53" s="1221"/>
      <c r="AR53" s="1221"/>
      <c r="AS53" s="1221"/>
      <c r="AT53" s="1221"/>
      <c r="AU53" s="1221"/>
      <c r="AV53" s="1221"/>
      <c r="AW53" s="1221"/>
      <c r="AX53" s="1221"/>
      <c r="AY53" s="1221"/>
      <c r="AZ53" s="1221"/>
      <c r="BA53" s="1221"/>
      <c r="BB53" s="1221" t="s">
        <v>614</v>
      </c>
      <c r="BC53" s="1221"/>
      <c r="BD53" s="1221"/>
      <c r="BE53" s="1221"/>
      <c r="BF53" s="1221"/>
      <c r="BG53" s="1221"/>
      <c r="BH53" s="1221"/>
      <c r="BI53" s="1221"/>
      <c r="BJ53" s="1221"/>
      <c r="BK53" s="1221"/>
      <c r="BL53" s="1221"/>
      <c r="BM53" s="1221"/>
      <c r="BN53" s="1221"/>
      <c r="BO53" s="1221"/>
      <c r="BP53" s="1222">
        <v>51.7</v>
      </c>
      <c r="BQ53" s="1222"/>
      <c r="BR53" s="1222"/>
      <c r="BS53" s="1222"/>
      <c r="BT53" s="1222"/>
      <c r="BU53" s="1222"/>
      <c r="BV53" s="1222"/>
      <c r="BW53" s="1222"/>
      <c r="BX53" s="1222">
        <v>52.6</v>
      </c>
      <c r="BY53" s="1222"/>
      <c r="BZ53" s="1222"/>
      <c r="CA53" s="1222"/>
      <c r="CB53" s="1222"/>
      <c r="CC53" s="1222"/>
      <c r="CD53" s="1222"/>
      <c r="CE53" s="1222"/>
      <c r="CF53" s="1222">
        <v>53.5</v>
      </c>
      <c r="CG53" s="1222"/>
      <c r="CH53" s="1222"/>
      <c r="CI53" s="1222"/>
      <c r="CJ53" s="1222"/>
      <c r="CK53" s="1222"/>
      <c r="CL53" s="1222"/>
      <c r="CM53" s="1222"/>
      <c r="CN53" s="1222">
        <v>55</v>
      </c>
      <c r="CO53" s="1222"/>
      <c r="CP53" s="1222"/>
      <c r="CQ53" s="1222"/>
      <c r="CR53" s="1222"/>
      <c r="CS53" s="1222"/>
      <c r="CT53" s="1222"/>
      <c r="CU53" s="1222"/>
      <c r="CV53" s="1222">
        <v>56.9</v>
      </c>
      <c r="CW53" s="1222"/>
      <c r="CX53" s="1222"/>
      <c r="CY53" s="1222"/>
      <c r="CZ53" s="1222"/>
      <c r="DA53" s="1222"/>
      <c r="DB53" s="1222"/>
      <c r="DC53" s="1222"/>
    </row>
    <row r="54" spans="1:109" x14ac:dyDescent="0.15">
      <c r="A54" s="1200"/>
      <c r="B54" s="256"/>
      <c r="G54" s="1218"/>
      <c r="H54" s="1218"/>
      <c r="I54" s="1211"/>
      <c r="J54" s="1211"/>
      <c r="K54" s="1220"/>
      <c r="L54" s="1220"/>
      <c r="M54" s="1220"/>
      <c r="N54" s="1220"/>
      <c r="AM54" s="1210"/>
      <c r="AN54" s="1221"/>
      <c r="AO54" s="1221"/>
      <c r="AP54" s="1221"/>
      <c r="AQ54" s="1221"/>
      <c r="AR54" s="1221"/>
      <c r="AS54" s="1221"/>
      <c r="AT54" s="1221"/>
      <c r="AU54" s="1221"/>
      <c r="AV54" s="1221"/>
      <c r="AW54" s="1221"/>
      <c r="AX54" s="1221"/>
      <c r="AY54" s="1221"/>
      <c r="AZ54" s="1221"/>
      <c r="BA54" s="1221"/>
      <c r="BB54" s="1221"/>
      <c r="BC54" s="1221"/>
      <c r="BD54" s="1221"/>
      <c r="BE54" s="1221"/>
      <c r="BF54" s="1221"/>
      <c r="BG54" s="1221"/>
      <c r="BH54" s="1221"/>
      <c r="BI54" s="1221"/>
      <c r="BJ54" s="1221"/>
      <c r="BK54" s="1221"/>
      <c r="BL54" s="1221"/>
      <c r="BM54" s="1221"/>
      <c r="BN54" s="1221"/>
      <c r="BO54" s="1221"/>
      <c r="BP54" s="1222"/>
      <c r="BQ54" s="1222"/>
      <c r="BR54" s="1222"/>
      <c r="BS54" s="1222"/>
      <c r="BT54" s="1222"/>
      <c r="BU54" s="1222"/>
      <c r="BV54" s="1222"/>
      <c r="BW54" s="1222"/>
      <c r="BX54" s="1222"/>
      <c r="BY54" s="1222"/>
      <c r="BZ54" s="1222"/>
      <c r="CA54" s="1222"/>
      <c r="CB54" s="1222"/>
      <c r="CC54" s="1222"/>
      <c r="CD54" s="1222"/>
      <c r="CE54" s="1222"/>
      <c r="CF54" s="1222"/>
      <c r="CG54" s="1222"/>
      <c r="CH54" s="1222"/>
      <c r="CI54" s="1222"/>
      <c r="CJ54" s="1222"/>
      <c r="CK54" s="1222"/>
      <c r="CL54" s="1222"/>
      <c r="CM54" s="1222"/>
      <c r="CN54" s="1222"/>
      <c r="CO54" s="1222"/>
      <c r="CP54" s="1222"/>
      <c r="CQ54" s="1222"/>
      <c r="CR54" s="1222"/>
      <c r="CS54" s="1222"/>
      <c r="CT54" s="1222"/>
      <c r="CU54" s="1222"/>
      <c r="CV54" s="1222"/>
      <c r="CW54" s="1222"/>
      <c r="CX54" s="1222"/>
      <c r="CY54" s="1222"/>
      <c r="CZ54" s="1222"/>
      <c r="DA54" s="1222"/>
      <c r="DB54" s="1222"/>
      <c r="DC54" s="1222"/>
    </row>
    <row r="55" spans="1:109" x14ac:dyDescent="0.15">
      <c r="A55" s="1200"/>
      <c r="B55" s="256"/>
      <c r="G55" s="1211"/>
      <c r="H55" s="1211"/>
      <c r="I55" s="1211"/>
      <c r="J55" s="1211"/>
      <c r="K55" s="1220"/>
      <c r="L55" s="1220"/>
      <c r="M55" s="1220"/>
      <c r="N55" s="1220"/>
      <c r="AN55" s="1217" t="s">
        <v>615</v>
      </c>
      <c r="AO55" s="1217"/>
      <c r="AP55" s="1217"/>
      <c r="AQ55" s="1217"/>
      <c r="AR55" s="1217"/>
      <c r="AS55" s="1217"/>
      <c r="AT55" s="1217"/>
      <c r="AU55" s="1217"/>
      <c r="AV55" s="1217"/>
      <c r="AW55" s="1217"/>
      <c r="AX55" s="1217"/>
      <c r="AY55" s="1217"/>
      <c r="AZ55" s="1217"/>
      <c r="BA55" s="1217"/>
      <c r="BB55" s="1221" t="s">
        <v>613</v>
      </c>
      <c r="BC55" s="1221"/>
      <c r="BD55" s="1221"/>
      <c r="BE55" s="1221"/>
      <c r="BF55" s="1221"/>
      <c r="BG55" s="1221"/>
      <c r="BH55" s="1221"/>
      <c r="BI55" s="1221"/>
      <c r="BJ55" s="1221"/>
      <c r="BK55" s="1221"/>
      <c r="BL55" s="1221"/>
      <c r="BM55" s="1221"/>
      <c r="BN55" s="1221"/>
      <c r="BO55" s="1221"/>
      <c r="BP55" s="1222">
        <v>53.4</v>
      </c>
      <c r="BQ55" s="1222"/>
      <c r="BR55" s="1222"/>
      <c r="BS55" s="1222"/>
      <c r="BT55" s="1222"/>
      <c r="BU55" s="1222"/>
      <c r="BV55" s="1222"/>
      <c r="BW55" s="1222"/>
      <c r="BX55" s="1222">
        <v>48</v>
      </c>
      <c r="BY55" s="1222"/>
      <c r="BZ55" s="1222"/>
      <c r="CA55" s="1222"/>
      <c r="CB55" s="1222"/>
      <c r="CC55" s="1222"/>
      <c r="CD55" s="1222"/>
      <c r="CE55" s="1222"/>
      <c r="CF55" s="1222">
        <v>49.1</v>
      </c>
      <c r="CG55" s="1222"/>
      <c r="CH55" s="1222"/>
      <c r="CI55" s="1222"/>
      <c r="CJ55" s="1222"/>
      <c r="CK55" s="1222"/>
      <c r="CL55" s="1222"/>
      <c r="CM55" s="1222"/>
      <c r="CN55" s="1222">
        <v>41.5</v>
      </c>
      <c r="CO55" s="1222"/>
      <c r="CP55" s="1222"/>
      <c r="CQ55" s="1222"/>
      <c r="CR55" s="1222"/>
      <c r="CS55" s="1222"/>
      <c r="CT55" s="1222"/>
      <c r="CU55" s="1222"/>
      <c r="CV55" s="1222">
        <v>23</v>
      </c>
      <c r="CW55" s="1222"/>
      <c r="CX55" s="1222"/>
      <c r="CY55" s="1222"/>
      <c r="CZ55" s="1222"/>
      <c r="DA55" s="1222"/>
      <c r="DB55" s="1222"/>
      <c r="DC55" s="1222"/>
    </row>
    <row r="56" spans="1:109" x14ac:dyDescent="0.15">
      <c r="A56" s="1200"/>
      <c r="B56" s="256"/>
      <c r="G56" s="1211"/>
      <c r="H56" s="1211"/>
      <c r="I56" s="1211"/>
      <c r="J56" s="1211"/>
      <c r="K56" s="1220"/>
      <c r="L56" s="1220"/>
      <c r="M56" s="1220"/>
      <c r="N56" s="1220"/>
      <c r="AN56" s="1217"/>
      <c r="AO56" s="1217"/>
      <c r="AP56" s="1217"/>
      <c r="AQ56" s="1217"/>
      <c r="AR56" s="1217"/>
      <c r="AS56" s="1217"/>
      <c r="AT56" s="1217"/>
      <c r="AU56" s="1217"/>
      <c r="AV56" s="1217"/>
      <c r="AW56" s="1217"/>
      <c r="AX56" s="1217"/>
      <c r="AY56" s="1217"/>
      <c r="AZ56" s="1217"/>
      <c r="BA56" s="1217"/>
      <c r="BB56" s="1221"/>
      <c r="BC56" s="1221"/>
      <c r="BD56" s="1221"/>
      <c r="BE56" s="1221"/>
      <c r="BF56" s="1221"/>
      <c r="BG56" s="1221"/>
      <c r="BH56" s="1221"/>
      <c r="BI56" s="1221"/>
      <c r="BJ56" s="1221"/>
      <c r="BK56" s="1221"/>
      <c r="BL56" s="1221"/>
      <c r="BM56" s="1221"/>
      <c r="BN56" s="1221"/>
      <c r="BO56" s="1221"/>
      <c r="BP56" s="1222"/>
      <c r="BQ56" s="1222"/>
      <c r="BR56" s="1222"/>
      <c r="BS56" s="1222"/>
      <c r="BT56" s="1222"/>
      <c r="BU56" s="1222"/>
      <c r="BV56" s="1222"/>
      <c r="BW56" s="1222"/>
      <c r="BX56" s="1222"/>
      <c r="BY56" s="1222"/>
      <c r="BZ56" s="1222"/>
      <c r="CA56" s="1222"/>
      <c r="CB56" s="1222"/>
      <c r="CC56" s="1222"/>
      <c r="CD56" s="1222"/>
      <c r="CE56" s="1222"/>
      <c r="CF56" s="1222"/>
      <c r="CG56" s="1222"/>
      <c r="CH56" s="1222"/>
      <c r="CI56" s="1222"/>
      <c r="CJ56" s="1222"/>
      <c r="CK56" s="1222"/>
      <c r="CL56" s="1222"/>
      <c r="CM56" s="1222"/>
      <c r="CN56" s="1222"/>
      <c r="CO56" s="1222"/>
      <c r="CP56" s="1222"/>
      <c r="CQ56" s="1222"/>
      <c r="CR56" s="1222"/>
      <c r="CS56" s="1222"/>
      <c r="CT56" s="1222"/>
      <c r="CU56" s="1222"/>
      <c r="CV56" s="1222"/>
      <c r="CW56" s="1222"/>
      <c r="CX56" s="1222"/>
      <c r="CY56" s="1222"/>
      <c r="CZ56" s="1222"/>
      <c r="DA56" s="1222"/>
      <c r="DB56" s="1222"/>
      <c r="DC56" s="1222"/>
    </row>
    <row r="57" spans="1:109" s="1200" customFormat="1" x14ac:dyDescent="0.15">
      <c r="B57" s="1223"/>
      <c r="G57" s="1211"/>
      <c r="H57" s="1211"/>
      <c r="I57" s="1224"/>
      <c r="J57" s="1224"/>
      <c r="K57" s="1220"/>
      <c r="L57" s="1220"/>
      <c r="M57" s="1220"/>
      <c r="N57" s="1220"/>
      <c r="AM57" s="252"/>
      <c r="AN57" s="1217"/>
      <c r="AO57" s="1217"/>
      <c r="AP57" s="1217"/>
      <c r="AQ57" s="1217"/>
      <c r="AR57" s="1217"/>
      <c r="AS57" s="1217"/>
      <c r="AT57" s="1217"/>
      <c r="AU57" s="1217"/>
      <c r="AV57" s="1217"/>
      <c r="AW57" s="1217"/>
      <c r="AX57" s="1217"/>
      <c r="AY57" s="1217"/>
      <c r="AZ57" s="1217"/>
      <c r="BA57" s="1217"/>
      <c r="BB57" s="1221" t="s">
        <v>614</v>
      </c>
      <c r="BC57" s="1221"/>
      <c r="BD57" s="1221"/>
      <c r="BE57" s="1221"/>
      <c r="BF57" s="1221"/>
      <c r="BG57" s="1221"/>
      <c r="BH57" s="1221"/>
      <c r="BI57" s="1221"/>
      <c r="BJ57" s="1221"/>
      <c r="BK57" s="1221"/>
      <c r="BL57" s="1221"/>
      <c r="BM57" s="1221"/>
      <c r="BN57" s="1221"/>
      <c r="BO57" s="1221"/>
      <c r="BP57" s="1222">
        <v>59.6</v>
      </c>
      <c r="BQ57" s="1222"/>
      <c r="BR57" s="1222"/>
      <c r="BS57" s="1222"/>
      <c r="BT57" s="1222"/>
      <c r="BU57" s="1222"/>
      <c r="BV57" s="1222"/>
      <c r="BW57" s="1222"/>
      <c r="BX57" s="1222">
        <v>60.8</v>
      </c>
      <c r="BY57" s="1222"/>
      <c r="BZ57" s="1222"/>
      <c r="CA57" s="1222"/>
      <c r="CB57" s="1222"/>
      <c r="CC57" s="1222"/>
      <c r="CD57" s="1222"/>
      <c r="CE57" s="1222"/>
      <c r="CF57" s="1222">
        <v>61</v>
      </c>
      <c r="CG57" s="1222"/>
      <c r="CH57" s="1222"/>
      <c r="CI57" s="1222"/>
      <c r="CJ57" s="1222"/>
      <c r="CK57" s="1222"/>
      <c r="CL57" s="1222"/>
      <c r="CM57" s="1222"/>
      <c r="CN57" s="1222">
        <v>61.7</v>
      </c>
      <c r="CO57" s="1222"/>
      <c r="CP57" s="1222"/>
      <c r="CQ57" s="1222"/>
      <c r="CR57" s="1222"/>
      <c r="CS57" s="1222"/>
      <c r="CT57" s="1222"/>
      <c r="CU57" s="1222"/>
      <c r="CV57" s="1222">
        <v>62.8</v>
      </c>
      <c r="CW57" s="1222"/>
      <c r="CX57" s="1222"/>
      <c r="CY57" s="1222"/>
      <c r="CZ57" s="1222"/>
      <c r="DA57" s="1222"/>
      <c r="DB57" s="1222"/>
      <c r="DC57" s="1222"/>
      <c r="DD57" s="1225"/>
      <c r="DE57" s="1223"/>
    </row>
    <row r="58" spans="1:109" s="1200" customFormat="1" x14ac:dyDescent="0.15">
      <c r="A58" s="252"/>
      <c r="B58" s="1223"/>
      <c r="G58" s="1211"/>
      <c r="H58" s="1211"/>
      <c r="I58" s="1224"/>
      <c r="J58" s="1224"/>
      <c r="K58" s="1220"/>
      <c r="L58" s="1220"/>
      <c r="M58" s="1220"/>
      <c r="N58" s="1220"/>
      <c r="AM58" s="252"/>
      <c r="AN58" s="1217"/>
      <c r="AO58" s="1217"/>
      <c r="AP58" s="1217"/>
      <c r="AQ58" s="1217"/>
      <c r="AR58" s="1217"/>
      <c r="AS58" s="1217"/>
      <c r="AT58" s="1217"/>
      <c r="AU58" s="1217"/>
      <c r="AV58" s="1217"/>
      <c r="AW58" s="1217"/>
      <c r="AX58" s="1217"/>
      <c r="AY58" s="1217"/>
      <c r="AZ58" s="1217"/>
      <c r="BA58" s="1217"/>
      <c r="BB58" s="1221"/>
      <c r="BC58" s="1221"/>
      <c r="BD58" s="1221"/>
      <c r="BE58" s="1221"/>
      <c r="BF58" s="1221"/>
      <c r="BG58" s="1221"/>
      <c r="BH58" s="1221"/>
      <c r="BI58" s="1221"/>
      <c r="BJ58" s="1221"/>
      <c r="BK58" s="1221"/>
      <c r="BL58" s="1221"/>
      <c r="BM58" s="1221"/>
      <c r="BN58" s="1221"/>
      <c r="BO58" s="1221"/>
      <c r="BP58" s="1222"/>
      <c r="BQ58" s="1222"/>
      <c r="BR58" s="1222"/>
      <c r="BS58" s="1222"/>
      <c r="BT58" s="1222"/>
      <c r="BU58" s="1222"/>
      <c r="BV58" s="1222"/>
      <c r="BW58" s="1222"/>
      <c r="BX58" s="1222"/>
      <c r="BY58" s="1222"/>
      <c r="BZ58" s="1222"/>
      <c r="CA58" s="1222"/>
      <c r="CB58" s="1222"/>
      <c r="CC58" s="1222"/>
      <c r="CD58" s="1222"/>
      <c r="CE58" s="1222"/>
      <c r="CF58" s="1222"/>
      <c r="CG58" s="1222"/>
      <c r="CH58" s="1222"/>
      <c r="CI58" s="1222"/>
      <c r="CJ58" s="1222"/>
      <c r="CK58" s="1222"/>
      <c r="CL58" s="1222"/>
      <c r="CM58" s="1222"/>
      <c r="CN58" s="1222"/>
      <c r="CO58" s="1222"/>
      <c r="CP58" s="1222"/>
      <c r="CQ58" s="1222"/>
      <c r="CR58" s="1222"/>
      <c r="CS58" s="1222"/>
      <c r="CT58" s="1222"/>
      <c r="CU58" s="1222"/>
      <c r="CV58" s="1222"/>
      <c r="CW58" s="1222"/>
      <c r="CX58" s="1222"/>
      <c r="CY58" s="1222"/>
      <c r="CZ58" s="1222"/>
      <c r="DA58" s="1222"/>
      <c r="DB58" s="1222"/>
      <c r="DC58" s="1222"/>
      <c r="DD58" s="1225"/>
      <c r="DE58" s="1223"/>
    </row>
    <row r="59" spans="1:109" s="1200" customFormat="1" x14ac:dyDescent="0.15">
      <c r="A59" s="252"/>
      <c r="B59" s="1223"/>
      <c r="K59" s="1226"/>
      <c r="L59" s="1226"/>
      <c r="M59" s="1226"/>
      <c r="N59" s="1226"/>
      <c r="AQ59" s="1226"/>
      <c r="AR59" s="1226"/>
      <c r="AS59" s="1226"/>
      <c r="AT59" s="1226"/>
      <c r="BC59" s="1226"/>
      <c r="BD59" s="1226"/>
      <c r="BE59" s="1226"/>
      <c r="BF59" s="1226"/>
      <c r="BO59" s="1226"/>
      <c r="BP59" s="1226"/>
      <c r="BQ59" s="1226"/>
      <c r="BR59" s="1226"/>
      <c r="CA59" s="1226"/>
      <c r="CB59" s="1226"/>
      <c r="CC59" s="1226"/>
      <c r="CD59" s="1226"/>
      <c r="CM59" s="1226"/>
      <c r="CN59" s="1226"/>
      <c r="CO59" s="1226"/>
      <c r="CP59" s="1226"/>
      <c r="CY59" s="1226"/>
      <c r="CZ59" s="1226"/>
      <c r="DA59" s="1226"/>
      <c r="DB59" s="1226"/>
      <c r="DC59" s="1226"/>
      <c r="DD59" s="1225"/>
      <c r="DE59" s="1223"/>
    </row>
    <row r="60" spans="1:109" s="1200" customFormat="1" x14ac:dyDescent="0.15">
      <c r="A60" s="252"/>
      <c r="B60" s="1223"/>
      <c r="K60" s="1226"/>
      <c r="L60" s="1226"/>
      <c r="M60" s="1226"/>
      <c r="N60" s="1226"/>
      <c r="AQ60" s="1226"/>
      <c r="AR60" s="1226"/>
      <c r="AS60" s="1226"/>
      <c r="AT60" s="1226"/>
      <c r="BC60" s="1226"/>
      <c r="BD60" s="1226"/>
      <c r="BE60" s="1226"/>
      <c r="BF60" s="1226"/>
      <c r="BO60" s="1226"/>
      <c r="BP60" s="1226"/>
      <c r="BQ60" s="1226"/>
      <c r="BR60" s="1226"/>
      <c r="CA60" s="1226"/>
      <c r="CB60" s="1226"/>
      <c r="CC60" s="1226"/>
      <c r="CD60" s="1226"/>
      <c r="CM60" s="1226"/>
      <c r="CN60" s="1226"/>
      <c r="CO60" s="1226"/>
      <c r="CP60" s="1226"/>
      <c r="CY60" s="1226"/>
      <c r="CZ60" s="1226"/>
      <c r="DA60" s="1226"/>
      <c r="DB60" s="1226"/>
      <c r="DC60" s="1226"/>
      <c r="DD60" s="1225"/>
      <c r="DE60" s="1223"/>
    </row>
    <row r="61" spans="1:109" s="1200" customFormat="1" x14ac:dyDescent="0.15">
      <c r="A61" s="252"/>
      <c r="B61" s="1227"/>
      <c r="C61" s="1228"/>
      <c r="D61" s="1228"/>
      <c r="E61" s="1228"/>
      <c r="F61" s="1228"/>
      <c r="G61" s="1228"/>
      <c r="H61" s="1228"/>
      <c r="I61" s="1228"/>
      <c r="J61" s="1228"/>
      <c r="K61" s="1228"/>
      <c r="L61" s="1228"/>
      <c r="M61" s="1229"/>
      <c r="N61" s="1229"/>
      <c r="O61" s="1228"/>
      <c r="P61" s="1228"/>
      <c r="Q61" s="1228"/>
      <c r="R61" s="1228"/>
      <c r="S61" s="1228"/>
      <c r="T61" s="1228"/>
      <c r="U61" s="1228"/>
      <c r="V61" s="1228"/>
      <c r="W61" s="1228"/>
      <c r="X61" s="1228"/>
      <c r="Y61" s="1228"/>
      <c r="Z61" s="1228"/>
      <c r="AA61" s="1228"/>
      <c r="AB61" s="1228"/>
      <c r="AC61" s="1228"/>
      <c r="AD61" s="1228"/>
      <c r="AE61" s="1228"/>
      <c r="AF61" s="1228"/>
      <c r="AG61" s="1228"/>
      <c r="AH61" s="1228"/>
      <c r="AI61" s="1228"/>
      <c r="AJ61" s="1228"/>
      <c r="AK61" s="1228"/>
      <c r="AL61" s="1228"/>
      <c r="AM61" s="1228"/>
      <c r="AN61" s="1228"/>
      <c r="AO61" s="1228"/>
      <c r="AP61" s="1228"/>
      <c r="AQ61" s="1228"/>
      <c r="AR61" s="1228"/>
      <c r="AS61" s="1229"/>
      <c r="AT61" s="1229"/>
      <c r="AU61" s="1228"/>
      <c r="AV61" s="1228"/>
      <c r="AW61" s="1228"/>
      <c r="AX61" s="1228"/>
      <c r="AY61" s="1228"/>
      <c r="AZ61" s="1228"/>
      <c r="BA61" s="1228"/>
      <c r="BB61" s="1228"/>
      <c r="BC61" s="1228"/>
      <c r="BD61" s="1228"/>
      <c r="BE61" s="1229"/>
      <c r="BF61" s="1229"/>
      <c r="BG61" s="1228"/>
      <c r="BH61" s="1228"/>
      <c r="BI61" s="1228"/>
      <c r="BJ61" s="1228"/>
      <c r="BK61" s="1228"/>
      <c r="BL61" s="1228"/>
      <c r="BM61" s="1228"/>
      <c r="BN61" s="1228"/>
      <c r="BO61" s="1228"/>
      <c r="BP61" s="1228"/>
      <c r="BQ61" s="1229"/>
      <c r="BR61" s="1229"/>
      <c r="BS61" s="1228"/>
      <c r="BT61" s="1228"/>
      <c r="BU61" s="1228"/>
      <c r="BV61" s="1228"/>
      <c r="BW61" s="1228"/>
      <c r="BX61" s="1228"/>
      <c r="BY61" s="1228"/>
      <c r="BZ61" s="1228"/>
      <c r="CA61" s="1228"/>
      <c r="CB61" s="1228"/>
      <c r="CC61" s="1229"/>
      <c r="CD61" s="1229"/>
      <c r="CE61" s="1228"/>
      <c r="CF61" s="1228"/>
      <c r="CG61" s="1228"/>
      <c r="CH61" s="1228"/>
      <c r="CI61" s="1228"/>
      <c r="CJ61" s="1228"/>
      <c r="CK61" s="1228"/>
      <c r="CL61" s="1228"/>
      <c r="CM61" s="1228"/>
      <c r="CN61" s="1228"/>
      <c r="CO61" s="1229"/>
      <c r="CP61" s="1229"/>
      <c r="CQ61" s="1228"/>
      <c r="CR61" s="1228"/>
      <c r="CS61" s="1228"/>
      <c r="CT61" s="1228"/>
      <c r="CU61" s="1228"/>
      <c r="CV61" s="1228"/>
      <c r="CW61" s="1228"/>
      <c r="CX61" s="1228"/>
      <c r="CY61" s="1228"/>
      <c r="CZ61" s="1228"/>
      <c r="DA61" s="1229"/>
      <c r="DB61" s="1229"/>
      <c r="DC61" s="1229"/>
      <c r="DD61" s="1230"/>
      <c r="DE61" s="1223"/>
    </row>
    <row r="62" spans="1:109" x14ac:dyDescent="0.15">
      <c r="B62" s="1198"/>
      <c r="C62" s="1198"/>
      <c r="D62" s="1198"/>
      <c r="E62" s="1198"/>
      <c r="F62" s="1198"/>
      <c r="G62" s="1198"/>
      <c r="H62" s="1198"/>
      <c r="I62" s="1198"/>
      <c r="J62" s="1198"/>
      <c r="K62" s="1198"/>
      <c r="L62" s="1198"/>
      <c r="M62" s="1198"/>
      <c r="N62" s="1198"/>
      <c r="O62" s="1198"/>
      <c r="P62" s="1198"/>
      <c r="Q62" s="1198"/>
      <c r="R62" s="1198"/>
      <c r="S62" s="1198"/>
      <c r="T62" s="1198"/>
      <c r="U62" s="1198"/>
      <c r="V62" s="1198"/>
      <c r="W62" s="1198"/>
      <c r="X62" s="1198"/>
      <c r="Y62" s="1198"/>
      <c r="Z62" s="1198"/>
      <c r="AA62" s="1198"/>
      <c r="AB62" s="1198"/>
      <c r="AC62" s="1198"/>
      <c r="AD62" s="1198"/>
      <c r="AE62" s="1198"/>
      <c r="AF62" s="1198"/>
      <c r="AG62" s="1198"/>
      <c r="AH62" s="1198"/>
      <c r="AI62" s="1198"/>
      <c r="AJ62" s="1198"/>
      <c r="AK62" s="1198"/>
      <c r="AL62" s="1198"/>
      <c r="AM62" s="1198"/>
      <c r="AN62" s="1198"/>
      <c r="AO62" s="1198"/>
      <c r="AP62" s="1198"/>
      <c r="AQ62" s="1198"/>
      <c r="AR62" s="1198"/>
      <c r="AS62" s="1198"/>
      <c r="AT62" s="1198"/>
      <c r="AU62" s="1198"/>
      <c r="AV62" s="1198"/>
      <c r="AW62" s="1198"/>
      <c r="AX62" s="1198"/>
      <c r="AY62" s="1198"/>
      <c r="AZ62" s="1198"/>
      <c r="BA62" s="1198"/>
      <c r="BB62" s="1198"/>
      <c r="BC62" s="1198"/>
      <c r="BD62" s="1198"/>
      <c r="BE62" s="1198"/>
      <c r="BF62" s="1198"/>
      <c r="BG62" s="1198"/>
      <c r="BH62" s="1198"/>
      <c r="BI62" s="1198"/>
      <c r="BJ62" s="1198"/>
      <c r="BK62" s="1198"/>
      <c r="BL62" s="1198"/>
      <c r="BM62" s="1198"/>
      <c r="BN62" s="1198"/>
      <c r="BO62" s="1198"/>
      <c r="BP62" s="1198"/>
      <c r="BQ62" s="1198"/>
      <c r="BR62" s="1198"/>
      <c r="BS62" s="1198"/>
      <c r="BT62" s="1198"/>
      <c r="BU62" s="1198"/>
      <c r="BV62" s="1198"/>
      <c r="BW62" s="1198"/>
      <c r="BX62" s="1198"/>
      <c r="BY62" s="1198"/>
      <c r="BZ62" s="1198"/>
      <c r="CA62" s="1198"/>
      <c r="CB62" s="1198"/>
      <c r="CC62" s="1198"/>
      <c r="CD62" s="1198"/>
      <c r="CE62" s="1198"/>
      <c r="CF62" s="1198"/>
      <c r="CG62" s="1198"/>
      <c r="CH62" s="1198"/>
      <c r="CI62" s="1198"/>
      <c r="CJ62" s="1198"/>
      <c r="CK62" s="1198"/>
      <c r="CL62" s="1198"/>
      <c r="CM62" s="1198"/>
      <c r="CN62" s="1198"/>
      <c r="CO62" s="1198"/>
      <c r="CP62" s="1198"/>
      <c r="CQ62" s="1198"/>
      <c r="CR62" s="1198"/>
      <c r="CS62" s="1198"/>
      <c r="CT62" s="1198"/>
      <c r="CU62" s="1198"/>
      <c r="CV62" s="1198"/>
      <c r="CW62" s="1198"/>
      <c r="CX62" s="1198"/>
      <c r="CY62" s="1198"/>
      <c r="CZ62" s="1198"/>
      <c r="DA62" s="1198"/>
      <c r="DB62" s="1198"/>
      <c r="DC62" s="1198"/>
      <c r="DD62" s="1198"/>
      <c r="DE62" s="252"/>
    </row>
    <row r="63" spans="1:109" ht="17.25" x14ac:dyDescent="0.15">
      <c r="B63" s="309" t="s">
        <v>616</v>
      </c>
    </row>
    <row r="64" spans="1:109" x14ac:dyDescent="0.15">
      <c r="B64" s="256"/>
      <c r="G64" s="1199"/>
      <c r="I64" s="1231"/>
      <c r="J64" s="1231"/>
      <c r="K64" s="1231"/>
      <c r="L64" s="1231"/>
      <c r="M64" s="1231"/>
      <c r="N64" s="1232"/>
      <c r="AM64" s="1199"/>
      <c r="AN64" s="1199" t="s">
        <v>609</v>
      </c>
      <c r="AP64" s="1200"/>
      <c r="AQ64" s="1200"/>
      <c r="AR64" s="1200"/>
      <c r="AY64" s="1199"/>
      <c r="BA64" s="1200"/>
      <c r="BB64" s="1200"/>
      <c r="BC64" s="1200"/>
      <c r="BK64" s="1199"/>
      <c r="BM64" s="1200"/>
      <c r="BN64" s="1200"/>
      <c r="BO64" s="1200"/>
      <c r="BW64" s="1199"/>
      <c r="BY64" s="1200"/>
      <c r="BZ64" s="1200"/>
      <c r="CA64" s="1200"/>
      <c r="CI64" s="1199"/>
      <c r="CK64" s="1200"/>
      <c r="CL64" s="1200"/>
      <c r="CM64" s="1200"/>
      <c r="CU64" s="1199"/>
      <c r="CW64" s="1200"/>
      <c r="CX64" s="1200"/>
      <c r="CY64" s="1200"/>
    </row>
    <row r="65" spans="2:107" x14ac:dyDescent="0.15">
      <c r="B65" s="256"/>
      <c r="AN65" s="1201" t="s">
        <v>617</v>
      </c>
      <c r="AO65" s="1202"/>
      <c r="AP65" s="1202"/>
      <c r="AQ65" s="1202"/>
      <c r="AR65" s="1202"/>
      <c r="AS65" s="1202"/>
      <c r="AT65" s="1202"/>
      <c r="AU65" s="1202"/>
      <c r="AV65" s="1202"/>
      <c r="AW65" s="1202"/>
      <c r="AX65" s="1202"/>
      <c r="AY65" s="1202"/>
      <c r="AZ65" s="1202"/>
      <c r="BA65" s="1202"/>
      <c r="BB65" s="1202"/>
      <c r="BC65" s="1202"/>
      <c r="BD65" s="1202"/>
      <c r="BE65" s="1202"/>
      <c r="BF65" s="1202"/>
      <c r="BG65" s="1202"/>
      <c r="BH65" s="1202"/>
      <c r="BI65" s="1202"/>
      <c r="BJ65" s="1202"/>
      <c r="BK65" s="1202"/>
      <c r="BL65" s="1202"/>
      <c r="BM65" s="1202"/>
      <c r="BN65" s="1202"/>
      <c r="BO65" s="1202"/>
      <c r="BP65" s="1202"/>
      <c r="BQ65" s="1202"/>
      <c r="BR65" s="1202"/>
      <c r="BS65" s="1202"/>
      <c r="BT65" s="1202"/>
      <c r="BU65" s="1202"/>
      <c r="BV65" s="1202"/>
      <c r="BW65" s="1202"/>
      <c r="BX65" s="1202"/>
      <c r="BY65" s="1202"/>
      <c r="BZ65" s="1202"/>
      <c r="CA65" s="1202"/>
      <c r="CB65" s="1202"/>
      <c r="CC65" s="1202"/>
      <c r="CD65" s="1202"/>
      <c r="CE65" s="1202"/>
      <c r="CF65" s="1202"/>
      <c r="CG65" s="1202"/>
      <c r="CH65" s="1202"/>
      <c r="CI65" s="1202"/>
      <c r="CJ65" s="1202"/>
      <c r="CK65" s="1202"/>
      <c r="CL65" s="1202"/>
      <c r="CM65" s="1202"/>
      <c r="CN65" s="1202"/>
      <c r="CO65" s="1202"/>
      <c r="CP65" s="1202"/>
      <c r="CQ65" s="1202"/>
      <c r="CR65" s="1202"/>
      <c r="CS65" s="1202"/>
      <c r="CT65" s="1202"/>
      <c r="CU65" s="1202"/>
      <c r="CV65" s="1202"/>
      <c r="CW65" s="1202"/>
      <c r="CX65" s="1202"/>
      <c r="CY65" s="1202"/>
      <c r="CZ65" s="1202"/>
      <c r="DA65" s="1202"/>
      <c r="DB65" s="1202"/>
      <c r="DC65" s="1203"/>
    </row>
    <row r="66" spans="2:107" x14ac:dyDescent="0.15">
      <c r="B66" s="256"/>
      <c r="AN66" s="1204"/>
      <c r="AO66" s="1205"/>
      <c r="AP66" s="1205"/>
      <c r="AQ66" s="1205"/>
      <c r="AR66" s="1205"/>
      <c r="AS66" s="1205"/>
      <c r="AT66" s="1205"/>
      <c r="AU66" s="1205"/>
      <c r="AV66" s="1205"/>
      <c r="AW66" s="1205"/>
      <c r="AX66" s="1205"/>
      <c r="AY66" s="1205"/>
      <c r="AZ66" s="1205"/>
      <c r="BA66" s="1205"/>
      <c r="BB66" s="1205"/>
      <c r="BC66" s="1205"/>
      <c r="BD66" s="1205"/>
      <c r="BE66" s="1205"/>
      <c r="BF66" s="1205"/>
      <c r="BG66" s="1205"/>
      <c r="BH66" s="1205"/>
      <c r="BI66" s="1205"/>
      <c r="BJ66" s="1205"/>
      <c r="BK66" s="1205"/>
      <c r="BL66" s="1205"/>
      <c r="BM66" s="1205"/>
      <c r="BN66" s="1205"/>
      <c r="BO66" s="1205"/>
      <c r="BP66" s="1205"/>
      <c r="BQ66" s="1205"/>
      <c r="BR66" s="1205"/>
      <c r="BS66" s="1205"/>
      <c r="BT66" s="1205"/>
      <c r="BU66" s="1205"/>
      <c r="BV66" s="1205"/>
      <c r="BW66" s="1205"/>
      <c r="BX66" s="1205"/>
      <c r="BY66" s="1205"/>
      <c r="BZ66" s="1205"/>
      <c r="CA66" s="1205"/>
      <c r="CB66" s="1205"/>
      <c r="CC66" s="1205"/>
      <c r="CD66" s="1205"/>
      <c r="CE66" s="1205"/>
      <c r="CF66" s="1205"/>
      <c r="CG66" s="1205"/>
      <c r="CH66" s="1205"/>
      <c r="CI66" s="1205"/>
      <c r="CJ66" s="1205"/>
      <c r="CK66" s="1205"/>
      <c r="CL66" s="1205"/>
      <c r="CM66" s="1205"/>
      <c r="CN66" s="1205"/>
      <c r="CO66" s="1205"/>
      <c r="CP66" s="1205"/>
      <c r="CQ66" s="1205"/>
      <c r="CR66" s="1205"/>
      <c r="CS66" s="1205"/>
      <c r="CT66" s="1205"/>
      <c r="CU66" s="1205"/>
      <c r="CV66" s="1205"/>
      <c r="CW66" s="1205"/>
      <c r="CX66" s="1205"/>
      <c r="CY66" s="1205"/>
      <c r="CZ66" s="1205"/>
      <c r="DA66" s="1205"/>
      <c r="DB66" s="1205"/>
      <c r="DC66" s="1206"/>
    </row>
    <row r="67" spans="2:107" x14ac:dyDescent="0.15">
      <c r="B67" s="256"/>
      <c r="AN67" s="1204"/>
      <c r="AO67" s="1205"/>
      <c r="AP67" s="1205"/>
      <c r="AQ67" s="1205"/>
      <c r="AR67" s="1205"/>
      <c r="AS67" s="1205"/>
      <c r="AT67" s="1205"/>
      <c r="AU67" s="1205"/>
      <c r="AV67" s="1205"/>
      <c r="AW67" s="1205"/>
      <c r="AX67" s="1205"/>
      <c r="AY67" s="1205"/>
      <c r="AZ67" s="1205"/>
      <c r="BA67" s="1205"/>
      <c r="BB67" s="1205"/>
      <c r="BC67" s="1205"/>
      <c r="BD67" s="1205"/>
      <c r="BE67" s="1205"/>
      <c r="BF67" s="1205"/>
      <c r="BG67" s="1205"/>
      <c r="BH67" s="1205"/>
      <c r="BI67" s="1205"/>
      <c r="BJ67" s="1205"/>
      <c r="BK67" s="1205"/>
      <c r="BL67" s="1205"/>
      <c r="BM67" s="1205"/>
      <c r="BN67" s="1205"/>
      <c r="BO67" s="1205"/>
      <c r="BP67" s="1205"/>
      <c r="BQ67" s="1205"/>
      <c r="BR67" s="1205"/>
      <c r="BS67" s="1205"/>
      <c r="BT67" s="1205"/>
      <c r="BU67" s="1205"/>
      <c r="BV67" s="1205"/>
      <c r="BW67" s="1205"/>
      <c r="BX67" s="1205"/>
      <c r="BY67" s="1205"/>
      <c r="BZ67" s="1205"/>
      <c r="CA67" s="1205"/>
      <c r="CB67" s="1205"/>
      <c r="CC67" s="1205"/>
      <c r="CD67" s="1205"/>
      <c r="CE67" s="1205"/>
      <c r="CF67" s="1205"/>
      <c r="CG67" s="1205"/>
      <c r="CH67" s="1205"/>
      <c r="CI67" s="1205"/>
      <c r="CJ67" s="1205"/>
      <c r="CK67" s="1205"/>
      <c r="CL67" s="1205"/>
      <c r="CM67" s="1205"/>
      <c r="CN67" s="1205"/>
      <c r="CO67" s="1205"/>
      <c r="CP67" s="1205"/>
      <c r="CQ67" s="1205"/>
      <c r="CR67" s="1205"/>
      <c r="CS67" s="1205"/>
      <c r="CT67" s="1205"/>
      <c r="CU67" s="1205"/>
      <c r="CV67" s="1205"/>
      <c r="CW67" s="1205"/>
      <c r="CX67" s="1205"/>
      <c r="CY67" s="1205"/>
      <c r="CZ67" s="1205"/>
      <c r="DA67" s="1205"/>
      <c r="DB67" s="1205"/>
      <c r="DC67" s="1206"/>
    </row>
    <row r="68" spans="2:107" x14ac:dyDescent="0.15">
      <c r="B68" s="256"/>
      <c r="AN68" s="1204"/>
      <c r="AO68" s="1205"/>
      <c r="AP68" s="1205"/>
      <c r="AQ68" s="1205"/>
      <c r="AR68" s="1205"/>
      <c r="AS68" s="1205"/>
      <c r="AT68" s="1205"/>
      <c r="AU68" s="1205"/>
      <c r="AV68" s="1205"/>
      <c r="AW68" s="1205"/>
      <c r="AX68" s="1205"/>
      <c r="AY68" s="1205"/>
      <c r="AZ68" s="1205"/>
      <c r="BA68" s="1205"/>
      <c r="BB68" s="1205"/>
      <c r="BC68" s="1205"/>
      <c r="BD68" s="1205"/>
      <c r="BE68" s="1205"/>
      <c r="BF68" s="1205"/>
      <c r="BG68" s="1205"/>
      <c r="BH68" s="1205"/>
      <c r="BI68" s="1205"/>
      <c r="BJ68" s="1205"/>
      <c r="BK68" s="1205"/>
      <c r="BL68" s="1205"/>
      <c r="BM68" s="1205"/>
      <c r="BN68" s="1205"/>
      <c r="BO68" s="1205"/>
      <c r="BP68" s="1205"/>
      <c r="BQ68" s="1205"/>
      <c r="BR68" s="1205"/>
      <c r="BS68" s="1205"/>
      <c r="BT68" s="1205"/>
      <c r="BU68" s="1205"/>
      <c r="BV68" s="1205"/>
      <c r="BW68" s="1205"/>
      <c r="BX68" s="1205"/>
      <c r="BY68" s="1205"/>
      <c r="BZ68" s="1205"/>
      <c r="CA68" s="1205"/>
      <c r="CB68" s="1205"/>
      <c r="CC68" s="1205"/>
      <c r="CD68" s="1205"/>
      <c r="CE68" s="1205"/>
      <c r="CF68" s="1205"/>
      <c r="CG68" s="1205"/>
      <c r="CH68" s="1205"/>
      <c r="CI68" s="1205"/>
      <c r="CJ68" s="1205"/>
      <c r="CK68" s="1205"/>
      <c r="CL68" s="1205"/>
      <c r="CM68" s="1205"/>
      <c r="CN68" s="1205"/>
      <c r="CO68" s="1205"/>
      <c r="CP68" s="1205"/>
      <c r="CQ68" s="1205"/>
      <c r="CR68" s="1205"/>
      <c r="CS68" s="1205"/>
      <c r="CT68" s="1205"/>
      <c r="CU68" s="1205"/>
      <c r="CV68" s="1205"/>
      <c r="CW68" s="1205"/>
      <c r="CX68" s="1205"/>
      <c r="CY68" s="1205"/>
      <c r="CZ68" s="1205"/>
      <c r="DA68" s="1205"/>
      <c r="DB68" s="1205"/>
      <c r="DC68" s="1206"/>
    </row>
    <row r="69" spans="2:107" x14ac:dyDescent="0.15">
      <c r="B69" s="256"/>
      <c r="AN69" s="1207"/>
      <c r="AO69" s="1208"/>
      <c r="AP69" s="1208"/>
      <c r="AQ69" s="1208"/>
      <c r="AR69" s="1208"/>
      <c r="AS69" s="1208"/>
      <c r="AT69" s="1208"/>
      <c r="AU69" s="1208"/>
      <c r="AV69" s="1208"/>
      <c r="AW69" s="1208"/>
      <c r="AX69" s="1208"/>
      <c r="AY69" s="1208"/>
      <c r="AZ69" s="1208"/>
      <c r="BA69" s="1208"/>
      <c r="BB69" s="1208"/>
      <c r="BC69" s="1208"/>
      <c r="BD69" s="1208"/>
      <c r="BE69" s="1208"/>
      <c r="BF69" s="1208"/>
      <c r="BG69" s="1208"/>
      <c r="BH69" s="1208"/>
      <c r="BI69" s="1208"/>
      <c r="BJ69" s="1208"/>
      <c r="BK69" s="1208"/>
      <c r="BL69" s="1208"/>
      <c r="BM69" s="1208"/>
      <c r="BN69" s="1208"/>
      <c r="BO69" s="1208"/>
      <c r="BP69" s="1208"/>
      <c r="BQ69" s="1208"/>
      <c r="BR69" s="1208"/>
      <c r="BS69" s="1208"/>
      <c r="BT69" s="1208"/>
      <c r="BU69" s="1208"/>
      <c r="BV69" s="1208"/>
      <c r="BW69" s="1208"/>
      <c r="BX69" s="1208"/>
      <c r="BY69" s="1208"/>
      <c r="BZ69" s="1208"/>
      <c r="CA69" s="1208"/>
      <c r="CB69" s="1208"/>
      <c r="CC69" s="1208"/>
      <c r="CD69" s="1208"/>
      <c r="CE69" s="1208"/>
      <c r="CF69" s="1208"/>
      <c r="CG69" s="1208"/>
      <c r="CH69" s="1208"/>
      <c r="CI69" s="1208"/>
      <c r="CJ69" s="1208"/>
      <c r="CK69" s="1208"/>
      <c r="CL69" s="1208"/>
      <c r="CM69" s="1208"/>
      <c r="CN69" s="1208"/>
      <c r="CO69" s="1208"/>
      <c r="CP69" s="1208"/>
      <c r="CQ69" s="1208"/>
      <c r="CR69" s="1208"/>
      <c r="CS69" s="1208"/>
      <c r="CT69" s="1208"/>
      <c r="CU69" s="1208"/>
      <c r="CV69" s="1208"/>
      <c r="CW69" s="1208"/>
      <c r="CX69" s="1208"/>
      <c r="CY69" s="1208"/>
      <c r="CZ69" s="1208"/>
      <c r="DA69" s="1208"/>
      <c r="DB69" s="1208"/>
      <c r="DC69" s="1209"/>
    </row>
    <row r="70" spans="2:107" x14ac:dyDescent="0.15">
      <c r="B70" s="256"/>
      <c r="H70" s="1233"/>
      <c r="I70" s="1233"/>
      <c r="J70" s="1234"/>
      <c r="K70" s="1234"/>
      <c r="L70" s="1235"/>
      <c r="M70" s="1234"/>
      <c r="N70" s="1235"/>
      <c r="AN70" s="1210"/>
      <c r="AO70" s="1210"/>
      <c r="AP70" s="1210"/>
      <c r="AZ70" s="1210"/>
      <c r="BA70" s="1210"/>
      <c r="BB70" s="1210"/>
      <c r="BL70" s="1210"/>
      <c r="BM70" s="1210"/>
      <c r="BN70" s="1210"/>
      <c r="BX70" s="1210"/>
      <c r="BY70" s="1210"/>
      <c r="BZ70" s="1210"/>
      <c r="CJ70" s="1210"/>
      <c r="CK70" s="1210"/>
      <c r="CL70" s="1210"/>
      <c r="CV70" s="1210"/>
      <c r="CW70" s="1210"/>
      <c r="CX70" s="1210"/>
    </row>
    <row r="71" spans="2:107" x14ac:dyDescent="0.15">
      <c r="B71" s="256"/>
      <c r="G71" s="1236"/>
      <c r="I71" s="1237"/>
      <c r="J71" s="1234"/>
      <c r="K71" s="1234"/>
      <c r="L71" s="1235"/>
      <c r="M71" s="1234"/>
      <c r="N71" s="1235"/>
      <c r="AM71" s="1236"/>
      <c r="AN71" s="252" t="s">
        <v>611</v>
      </c>
    </row>
    <row r="72" spans="2:107" x14ac:dyDescent="0.15">
      <c r="B72" s="256"/>
      <c r="G72" s="1211"/>
      <c r="H72" s="1211"/>
      <c r="I72" s="1211"/>
      <c r="J72" s="1211"/>
      <c r="K72" s="1212"/>
      <c r="L72" s="1212"/>
      <c r="M72" s="1213"/>
      <c r="N72" s="1213"/>
      <c r="AN72" s="1214"/>
      <c r="AO72" s="1215"/>
      <c r="AP72" s="1215"/>
      <c r="AQ72" s="1215"/>
      <c r="AR72" s="1215"/>
      <c r="AS72" s="1215"/>
      <c r="AT72" s="1215"/>
      <c r="AU72" s="1215"/>
      <c r="AV72" s="1215"/>
      <c r="AW72" s="1215"/>
      <c r="AX72" s="1215"/>
      <c r="AY72" s="1215"/>
      <c r="AZ72" s="1215"/>
      <c r="BA72" s="1215"/>
      <c r="BB72" s="1215"/>
      <c r="BC72" s="1215"/>
      <c r="BD72" s="1215"/>
      <c r="BE72" s="1215"/>
      <c r="BF72" s="1215"/>
      <c r="BG72" s="1215"/>
      <c r="BH72" s="1215"/>
      <c r="BI72" s="1215"/>
      <c r="BJ72" s="1215"/>
      <c r="BK72" s="1215"/>
      <c r="BL72" s="1215"/>
      <c r="BM72" s="1215"/>
      <c r="BN72" s="1215"/>
      <c r="BO72" s="1216"/>
      <c r="BP72" s="1217" t="s">
        <v>567</v>
      </c>
      <c r="BQ72" s="1217"/>
      <c r="BR72" s="1217"/>
      <c r="BS72" s="1217"/>
      <c r="BT72" s="1217"/>
      <c r="BU72" s="1217"/>
      <c r="BV72" s="1217"/>
      <c r="BW72" s="1217"/>
      <c r="BX72" s="1217" t="s">
        <v>568</v>
      </c>
      <c r="BY72" s="1217"/>
      <c r="BZ72" s="1217"/>
      <c r="CA72" s="1217"/>
      <c r="CB72" s="1217"/>
      <c r="CC72" s="1217"/>
      <c r="CD72" s="1217"/>
      <c r="CE72" s="1217"/>
      <c r="CF72" s="1217" t="s">
        <v>569</v>
      </c>
      <c r="CG72" s="1217"/>
      <c r="CH72" s="1217"/>
      <c r="CI72" s="1217"/>
      <c r="CJ72" s="1217"/>
      <c r="CK72" s="1217"/>
      <c r="CL72" s="1217"/>
      <c r="CM72" s="1217"/>
      <c r="CN72" s="1217" t="s">
        <v>570</v>
      </c>
      <c r="CO72" s="1217"/>
      <c r="CP72" s="1217"/>
      <c r="CQ72" s="1217"/>
      <c r="CR72" s="1217"/>
      <c r="CS72" s="1217"/>
      <c r="CT72" s="1217"/>
      <c r="CU72" s="1217"/>
      <c r="CV72" s="1217" t="s">
        <v>571</v>
      </c>
      <c r="CW72" s="1217"/>
      <c r="CX72" s="1217"/>
      <c r="CY72" s="1217"/>
      <c r="CZ72" s="1217"/>
      <c r="DA72" s="1217"/>
      <c r="DB72" s="1217"/>
      <c r="DC72" s="1217"/>
    </row>
    <row r="73" spans="2:107" x14ac:dyDescent="0.15">
      <c r="B73" s="256"/>
      <c r="G73" s="1218"/>
      <c r="H73" s="1218"/>
      <c r="I73" s="1218"/>
      <c r="J73" s="1218"/>
      <c r="K73" s="1238"/>
      <c r="L73" s="1238"/>
      <c r="M73" s="1238"/>
      <c r="N73" s="1238"/>
      <c r="AM73" s="1210"/>
      <c r="AN73" s="1221" t="s">
        <v>612</v>
      </c>
      <c r="AO73" s="1221"/>
      <c r="AP73" s="1221"/>
      <c r="AQ73" s="1221"/>
      <c r="AR73" s="1221"/>
      <c r="AS73" s="1221"/>
      <c r="AT73" s="1221"/>
      <c r="AU73" s="1221"/>
      <c r="AV73" s="1221"/>
      <c r="AW73" s="1221"/>
      <c r="AX73" s="1221"/>
      <c r="AY73" s="1221"/>
      <c r="AZ73" s="1221"/>
      <c r="BA73" s="1221"/>
      <c r="BB73" s="1221" t="s">
        <v>613</v>
      </c>
      <c r="BC73" s="1221"/>
      <c r="BD73" s="1221"/>
      <c r="BE73" s="1221"/>
      <c r="BF73" s="1221"/>
      <c r="BG73" s="1221"/>
      <c r="BH73" s="1221"/>
      <c r="BI73" s="1221"/>
      <c r="BJ73" s="1221"/>
      <c r="BK73" s="1221"/>
      <c r="BL73" s="1221"/>
      <c r="BM73" s="1221"/>
      <c r="BN73" s="1221"/>
      <c r="BO73" s="1221"/>
      <c r="BP73" s="1222">
        <v>73.900000000000006</v>
      </c>
      <c r="BQ73" s="1222"/>
      <c r="BR73" s="1222"/>
      <c r="BS73" s="1222"/>
      <c r="BT73" s="1222"/>
      <c r="BU73" s="1222"/>
      <c r="BV73" s="1222"/>
      <c r="BW73" s="1222"/>
      <c r="BX73" s="1222">
        <v>79.900000000000006</v>
      </c>
      <c r="BY73" s="1222"/>
      <c r="BZ73" s="1222"/>
      <c r="CA73" s="1222"/>
      <c r="CB73" s="1222"/>
      <c r="CC73" s="1222"/>
      <c r="CD73" s="1222"/>
      <c r="CE73" s="1222"/>
      <c r="CF73" s="1222">
        <v>86.1</v>
      </c>
      <c r="CG73" s="1222"/>
      <c r="CH73" s="1222"/>
      <c r="CI73" s="1222"/>
      <c r="CJ73" s="1222"/>
      <c r="CK73" s="1222"/>
      <c r="CL73" s="1222"/>
      <c r="CM73" s="1222"/>
      <c r="CN73" s="1222">
        <v>79</v>
      </c>
      <c r="CO73" s="1222"/>
      <c r="CP73" s="1222"/>
      <c r="CQ73" s="1222"/>
      <c r="CR73" s="1222"/>
      <c r="CS73" s="1222"/>
      <c r="CT73" s="1222"/>
      <c r="CU73" s="1222"/>
      <c r="CV73" s="1222">
        <v>60.4</v>
      </c>
      <c r="CW73" s="1222"/>
      <c r="CX73" s="1222"/>
      <c r="CY73" s="1222"/>
      <c r="CZ73" s="1222"/>
      <c r="DA73" s="1222"/>
      <c r="DB73" s="1222"/>
      <c r="DC73" s="1222"/>
    </row>
    <row r="74" spans="2:107" x14ac:dyDescent="0.15">
      <c r="B74" s="256"/>
      <c r="G74" s="1218"/>
      <c r="H74" s="1218"/>
      <c r="I74" s="1218"/>
      <c r="J74" s="1218"/>
      <c r="K74" s="1238"/>
      <c r="L74" s="1238"/>
      <c r="M74" s="1238"/>
      <c r="N74" s="1238"/>
      <c r="AM74" s="1210"/>
      <c r="AN74" s="1221"/>
      <c r="AO74" s="1221"/>
      <c r="AP74" s="1221"/>
      <c r="AQ74" s="1221"/>
      <c r="AR74" s="1221"/>
      <c r="AS74" s="1221"/>
      <c r="AT74" s="1221"/>
      <c r="AU74" s="1221"/>
      <c r="AV74" s="1221"/>
      <c r="AW74" s="1221"/>
      <c r="AX74" s="1221"/>
      <c r="AY74" s="1221"/>
      <c r="AZ74" s="1221"/>
      <c r="BA74" s="1221"/>
      <c r="BB74" s="1221"/>
      <c r="BC74" s="1221"/>
      <c r="BD74" s="1221"/>
      <c r="BE74" s="1221"/>
      <c r="BF74" s="1221"/>
      <c r="BG74" s="1221"/>
      <c r="BH74" s="1221"/>
      <c r="BI74" s="1221"/>
      <c r="BJ74" s="1221"/>
      <c r="BK74" s="1221"/>
      <c r="BL74" s="1221"/>
      <c r="BM74" s="1221"/>
      <c r="BN74" s="1221"/>
      <c r="BO74" s="1221"/>
      <c r="BP74" s="1222"/>
      <c r="BQ74" s="1222"/>
      <c r="BR74" s="1222"/>
      <c r="BS74" s="1222"/>
      <c r="BT74" s="1222"/>
      <c r="BU74" s="1222"/>
      <c r="BV74" s="1222"/>
      <c r="BW74" s="1222"/>
      <c r="BX74" s="1222"/>
      <c r="BY74" s="1222"/>
      <c r="BZ74" s="1222"/>
      <c r="CA74" s="1222"/>
      <c r="CB74" s="1222"/>
      <c r="CC74" s="1222"/>
      <c r="CD74" s="1222"/>
      <c r="CE74" s="1222"/>
      <c r="CF74" s="1222"/>
      <c r="CG74" s="1222"/>
      <c r="CH74" s="1222"/>
      <c r="CI74" s="1222"/>
      <c r="CJ74" s="1222"/>
      <c r="CK74" s="1222"/>
      <c r="CL74" s="1222"/>
      <c r="CM74" s="1222"/>
      <c r="CN74" s="1222"/>
      <c r="CO74" s="1222"/>
      <c r="CP74" s="1222"/>
      <c r="CQ74" s="1222"/>
      <c r="CR74" s="1222"/>
      <c r="CS74" s="1222"/>
      <c r="CT74" s="1222"/>
      <c r="CU74" s="1222"/>
      <c r="CV74" s="1222"/>
      <c r="CW74" s="1222"/>
      <c r="CX74" s="1222"/>
      <c r="CY74" s="1222"/>
      <c r="CZ74" s="1222"/>
      <c r="DA74" s="1222"/>
      <c r="DB74" s="1222"/>
      <c r="DC74" s="1222"/>
    </row>
    <row r="75" spans="2:107" x14ac:dyDescent="0.15">
      <c r="B75" s="256"/>
      <c r="G75" s="1218"/>
      <c r="H75" s="1218"/>
      <c r="I75" s="1211"/>
      <c r="J75" s="1211"/>
      <c r="K75" s="1220"/>
      <c r="L75" s="1220"/>
      <c r="M75" s="1220"/>
      <c r="N75" s="1220"/>
      <c r="AM75" s="1210"/>
      <c r="AN75" s="1221"/>
      <c r="AO75" s="1221"/>
      <c r="AP75" s="1221"/>
      <c r="AQ75" s="1221"/>
      <c r="AR75" s="1221"/>
      <c r="AS75" s="1221"/>
      <c r="AT75" s="1221"/>
      <c r="AU75" s="1221"/>
      <c r="AV75" s="1221"/>
      <c r="AW75" s="1221"/>
      <c r="AX75" s="1221"/>
      <c r="AY75" s="1221"/>
      <c r="AZ75" s="1221"/>
      <c r="BA75" s="1221"/>
      <c r="BB75" s="1221" t="s">
        <v>618</v>
      </c>
      <c r="BC75" s="1221"/>
      <c r="BD75" s="1221"/>
      <c r="BE75" s="1221"/>
      <c r="BF75" s="1221"/>
      <c r="BG75" s="1221"/>
      <c r="BH75" s="1221"/>
      <c r="BI75" s="1221"/>
      <c r="BJ75" s="1221"/>
      <c r="BK75" s="1221"/>
      <c r="BL75" s="1221"/>
      <c r="BM75" s="1221"/>
      <c r="BN75" s="1221"/>
      <c r="BO75" s="1221"/>
      <c r="BP75" s="1222">
        <v>7.8</v>
      </c>
      <c r="BQ75" s="1222"/>
      <c r="BR75" s="1222"/>
      <c r="BS75" s="1222"/>
      <c r="BT75" s="1222"/>
      <c r="BU75" s="1222"/>
      <c r="BV75" s="1222"/>
      <c r="BW75" s="1222"/>
      <c r="BX75" s="1222">
        <v>7.6</v>
      </c>
      <c r="BY75" s="1222"/>
      <c r="BZ75" s="1222"/>
      <c r="CA75" s="1222"/>
      <c r="CB75" s="1222"/>
      <c r="CC75" s="1222"/>
      <c r="CD75" s="1222"/>
      <c r="CE75" s="1222"/>
      <c r="CF75" s="1222">
        <v>8.1999999999999993</v>
      </c>
      <c r="CG75" s="1222"/>
      <c r="CH75" s="1222"/>
      <c r="CI75" s="1222"/>
      <c r="CJ75" s="1222"/>
      <c r="CK75" s="1222"/>
      <c r="CL75" s="1222"/>
      <c r="CM75" s="1222"/>
      <c r="CN75" s="1222">
        <v>8.6</v>
      </c>
      <c r="CO75" s="1222"/>
      <c r="CP75" s="1222"/>
      <c r="CQ75" s="1222"/>
      <c r="CR75" s="1222"/>
      <c r="CS75" s="1222"/>
      <c r="CT75" s="1222"/>
      <c r="CU75" s="1222"/>
      <c r="CV75" s="1222">
        <v>8.9</v>
      </c>
      <c r="CW75" s="1222"/>
      <c r="CX75" s="1222"/>
      <c r="CY75" s="1222"/>
      <c r="CZ75" s="1222"/>
      <c r="DA75" s="1222"/>
      <c r="DB75" s="1222"/>
      <c r="DC75" s="1222"/>
    </row>
    <row r="76" spans="2:107" x14ac:dyDescent="0.15">
      <c r="B76" s="256"/>
      <c r="G76" s="1218"/>
      <c r="H76" s="1218"/>
      <c r="I76" s="1211"/>
      <c r="J76" s="1211"/>
      <c r="K76" s="1220"/>
      <c r="L76" s="1220"/>
      <c r="M76" s="1220"/>
      <c r="N76" s="1220"/>
      <c r="AM76" s="1210"/>
      <c r="AN76" s="1221"/>
      <c r="AO76" s="1221"/>
      <c r="AP76" s="1221"/>
      <c r="AQ76" s="1221"/>
      <c r="AR76" s="1221"/>
      <c r="AS76" s="1221"/>
      <c r="AT76" s="1221"/>
      <c r="AU76" s="1221"/>
      <c r="AV76" s="1221"/>
      <c r="AW76" s="1221"/>
      <c r="AX76" s="1221"/>
      <c r="AY76" s="1221"/>
      <c r="AZ76" s="1221"/>
      <c r="BA76" s="1221"/>
      <c r="BB76" s="1221"/>
      <c r="BC76" s="1221"/>
      <c r="BD76" s="1221"/>
      <c r="BE76" s="1221"/>
      <c r="BF76" s="1221"/>
      <c r="BG76" s="1221"/>
      <c r="BH76" s="1221"/>
      <c r="BI76" s="1221"/>
      <c r="BJ76" s="1221"/>
      <c r="BK76" s="1221"/>
      <c r="BL76" s="1221"/>
      <c r="BM76" s="1221"/>
      <c r="BN76" s="1221"/>
      <c r="BO76" s="1221"/>
      <c r="BP76" s="1222"/>
      <c r="BQ76" s="1222"/>
      <c r="BR76" s="1222"/>
      <c r="BS76" s="1222"/>
      <c r="BT76" s="1222"/>
      <c r="BU76" s="1222"/>
      <c r="BV76" s="1222"/>
      <c r="BW76" s="1222"/>
      <c r="BX76" s="1222"/>
      <c r="BY76" s="1222"/>
      <c r="BZ76" s="1222"/>
      <c r="CA76" s="1222"/>
      <c r="CB76" s="1222"/>
      <c r="CC76" s="1222"/>
      <c r="CD76" s="1222"/>
      <c r="CE76" s="1222"/>
      <c r="CF76" s="1222"/>
      <c r="CG76" s="1222"/>
      <c r="CH76" s="1222"/>
      <c r="CI76" s="1222"/>
      <c r="CJ76" s="1222"/>
      <c r="CK76" s="1222"/>
      <c r="CL76" s="1222"/>
      <c r="CM76" s="1222"/>
      <c r="CN76" s="1222"/>
      <c r="CO76" s="1222"/>
      <c r="CP76" s="1222"/>
      <c r="CQ76" s="1222"/>
      <c r="CR76" s="1222"/>
      <c r="CS76" s="1222"/>
      <c r="CT76" s="1222"/>
      <c r="CU76" s="1222"/>
      <c r="CV76" s="1222"/>
      <c r="CW76" s="1222"/>
      <c r="CX76" s="1222"/>
      <c r="CY76" s="1222"/>
      <c r="CZ76" s="1222"/>
      <c r="DA76" s="1222"/>
      <c r="DB76" s="1222"/>
      <c r="DC76" s="1222"/>
    </row>
    <row r="77" spans="2:107" x14ac:dyDescent="0.15">
      <c r="B77" s="256"/>
      <c r="G77" s="1211"/>
      <c r="H77" s="1211"/>
      <c r="I77" s="1211"/>
      <c r="J77" s="1211"/>
      <c r="K77" s="1238"/>
      <c r="L77" s="1238"/>
      <c r="M77" s="1238"/>
      <c r="N77" s="1238"/>
      <c r="AN77" s="1217" t="s">
        <v>615</v>
      </c>
      <c r="AO77" s="1217"/>
      <c r="AP77" s="1217"/>
      <c r="AQ77" s="1217"/>
      <c r="AR77" s="1217"/>
      <c r="AS77" s="1217"/>
      <c r="AT77" s="1217"/>
      <c r="AU77" s="1217"/>
      <c r="AV77" s="1217"/>
      <c r="AW77" s="1217"/>
      <c r="AX77" s="1217"/>
      <c r="AY77" s="1217"/>
      <c r="AZ77" s="1217"/>
      <c r="BA77" s="1217"/>
      <c r="BB77" s="1221" t="s">
        <v>613</v>
      </c>
      <c r="BC77" s="1221"/>
      <c r="BD77" s="1221"/>
      <c r="BE77" s="1221"/>
      <c r="BF77" s="1221"/>
      <c r="BG77" s="1221"/>
      <c r="BH77" s="1221"/>
      <c r="BI77" s="1221"/>
      <c r="BJ77" s="1221"/>
      <c r="BK77" s="1221"/>
      <c r="BL77" s="1221"/>
      <c r="BM77" s="1221"/>
      <c r="BN77" s="1221"/>
      <c r="BO77" s="1221"/>
      <c r="BP77" s="1222">
        <v>53.4</v>
      </c>
      <c r="BQ77" s="1222"/>
      <c r="BR77" s="1222"/>
      <c r="BS77" s="1222"/>
      <c r="BT77" s="1222"/>
      <c r="BU77" s="1222"/>
      <c r="BV77" s="1222"/>
      <c r="BW77" s="1222"/>
      <c r="BX77" s="1222">
        <v>48</v>
      </c>
      <c r="BY77" s="1222"/>
      <c r="BZ77" s="1222"/>
      <c r="CA77" s="1222"/>
      <c r="CB77" s="1222"/>
      <c r="CC77" s="1222"/>
      <c r="CD77" s="1222"/>
      <c r="CE77" s="1222"/>
      <c r="CF77" s="1222">
        <v>49.1</v>
      </c>
      <c r="CG77" s="1222"/>
      <c r="CH77" s="1222"/>
      <c r="CI77" s="1222"/>
      <c r="CJ77" s="1222"/>
      <c r="CK77" s="1222"/>
      <c r="CL77" s="1222"/>
      <c r="CM77" s="1222"/>
      <c r="CN77" s="1222">
        <v>41.5</v>
      </c>
      <c r="CO77" s="1222"/>
      <c r="CP77" s="1222"/>
      <c r="CQ77" s="1222"/>
      <c r="CR77" s="1222"/>
      <c r="CS77" s="1222"/>
      <c r="CT77" s="1222"/>
      <c r="CU77" s="1222"/>
      <c r="CV77" s="1222">
        <v>23</v>
      </c>
      <c r="CW77" s="1222"/>
      <c r="CX77" s="1222"/>
      <c r="CY77" s="1222"/>
      <c r="CZ77" s="1222"/>
      <c r="DA77" s="1222"/>
      <c r="DB77" s="1222"/>
      <c r="DC77" s="1222"/>
    </row>
    <row r="78" spans="2:107" x14ac:dyDescent="0.15">
      <c r="B78" s="256"/>
      <c r="G78" s="1211"/>
      <c r="H78" s="1211"/>
      <c r="I78" s="1211"/>
      <c r="J78" s="1211"/>
      <c r="K78" s="1238"/>
      <c r="L78" s="1238"/>
      <c r="M78" s="1238"/>
      <c r="N78" s="1238"/>
      <c r="AN78" s="1217"/>
      <c r="AO78" s="1217"/>
      <c r="AP78" s="1217"/>
      <c r="AQ78" s="1217"/>
      <c r="AR78" s="1217"/>
      <c r="AS78" s="1217"/>
      <c r="AT78" s="1217"/>
      <c r="AU78" s="1217"/>
      <c r="AV78" s="1217"/>
      <c r="AW78" s="1217"/>
      <c r="AX78" s="1217"/>
      <c r="AY78" s="1217"/>
      <c r="AZ78" s="1217"/>
      <c r="BA78" s="1217"/>
      <c r="BB78" s="1221"/>
      <c r="BC78" s="1221"/>
      <c r="BD78" s="1221"/>
      <c r="BE78" s="1221"/>
      <c r="BF78" s="1221"/>
      <c r="BG78" s="1221"/>
      <c r="BH78" s="1221"/>
      <c r="BI78" s="1221"/>
      <c r="BJ78" s="1221"/>
      <c r="BK78" s="1221"/>
      <c r="BL78" s="1221"/>
      <c r="BM78" s="1221"/>
      <c r="BN78" s="1221"/>
      <c r="BO78" s="1221"/>
      <c r="BP78" s="1222"/>
      <c r="BQ78" s="1222"/>
      <c r="BR78" s="1222"/>
      <c r="BS78" s="1222"/>
      <c r="BT78" s="1222"/>
      <c r="BU78" s="1222"/>
      <c r="BV78" s="1222"/>
      <c r="BW78" s="1222"/>
      <c r="BX78" s="1222"/>
      <c r="BY78" s="1222"/>
      <c r="BZ78" s="1222"/>
      <c r="CA78" s="1222"/>
      <c r="CB78" s="1222"/>
      <c r="CC78" s="1222"/>
      <c r="CD78" s="1222"/>
      <c r="CE78" s="1222"/>
      <c r="CF78" s="1222"/>
      <c r="CG78" s="1222"/>
      <c r="CH78" s="1222"/>
      <c r="CI78" s="1222"/>
      <c r="CJ78" s="1222"/>
      <c r="CK78" s="1222"/>
      <c r="CL78" s="1222"/>
      <c r="CM78" s="1222"/>
      <c r="CN78" s="1222"/>
      <c r="CO78" s="1222"/>
      <c r="CP78" s="1222"/>
      <c r="CQ78" s="1222"/>
      <c r="CR78" s="1222"/>
      <c r="CS78" s="1222"/>
      <c r="CT78" s="1222"/>
      <c r="CU78" s="1222"/>
      <c r="CV78" s="1222"/>
      <c r="CW78" s="1222"/>
      <c r="CX78" s="1222"/>
      <c r="CY78" s="1222"/>
      <c r="CZ78" s="1222"/>
      <c r="DA78" s="1222"/>
      <c r="DB78" s="1222"/>
      <c r="DC78" s="1222"/>
    </row>
    <row r="79" spans="2:107" x14ac:dyDescent="0.15">
      <c r="B79" s="256"/>
      <c r="G79" s="1211"/>
      <c r="H79" s="1211"/>
      <c r="I79" s="1224"/>
      <c r="J79" s="1224"/>
      <c r="K79" s="1239"/>
      <c r="L79" s="1239"/>
      <c r="M79" s="1239"/>
      <c r="N79" s="1239"/>
      <c r="AN79" s="1217"/>
      <c r="AO79" s="1217"/>
      <c r="AP79" s="1217"/>
      <c r="AQ79" s="1217"/>
      <c r="AR79" s="1217"/>
      <c r="AS79" s="1217"/>
      <c r="AT79" s="1217"/>
      <c r="AU79" s="1217"/>
      <c r="AV79" s="1217"/>
      <c r="AW79" s="1217"/>
      <c r="AX79" s="1217"/>
      <c r="AY79" s="1217"/>
      <c r="AZ79" s="1217"/>
      <c r="BA79" s="1217"/>
      <c r="BB79" s="1221" t="s">
        <v>618</v>
      </c>
      <c r="BC79" s="1221"/>
      <c r="BD79" s="1221"/>
      <c r="BE79" s="1221"/>
      <c r="BF79" s="1221"/>
      <c r="BG79" s="1221"/>
      <c r="BH79" s="1221"/>
      <c r="BI79" s="1221"/>
      <c r="BJ79" s="1221"/>
      <c r="BK79" s="1221"/>
      <c r="BL79" s="1221"/>
      <c r="BM79" s="1221"/>
      <c r="BN79" s="1221"/>
      <c r="BO79" s="1221"/>
      <c r="BP79" s="1222">
        <v>9.8000000000000007</v>
      </c>
      <c r="BQ79" s="1222"/>
      <c r="BR79" s="1222"/>
      <c r="BS79" s="1222"/>
      <c r="BT79" s="1222"/>
      <c r="BU79" s="1222"/>
      <c r="BV79" s="1222"/>
      <c r="BW79" s="1222"/>
      <c r="BX79" s="1222">
        <v>9.6</v>
      </c>
      <c r="BY79" s="1222"/>
      <c r="BZ79" s="1222"/>
      <c r="CA79" s="1222"/>
      <c r="CB79" s="1222"/>
      <c r="CC79" s="1222"/>
      <c r="CD79" s="1222"/>
      <c r="CE79" s="1222"/>
      <c r="CF79" s="1222">
        <v>9.5</v>
      </c>
      <c r="CG79" s="1222"/>
      <c r="CH79" s="1222"/>
      <c r="CI79" s="1222"/>
      <c r="CJ79" s="1222"/>
      <c r="CK79" s="1222"/>
      <c r="CL79" s="1222"/>
      <c r="CM79" s="1222"/>
      <c r="CN79" s="1222">
        <v>9.1999999999999993</v>
      </c>
      <c r="CO79" s="1222"/>
      <c r="CP79" s="1222"/>
      <c r="CQ79" s="1222"/>
      <c r="CR79" s="1222"/>
      <c r="CS79" s="1222"/>
      <c r="CT79" s="1222"/>
      <c r="CU79" s="1222"/>
      <c r="CV79" s="1222">
        <v>8.1999999999999993</v>
      </c>
      <c r="CW79" s="1222"/>
      <c r="CX79" s="1222"/>
      <c r="CY79" s="1222"/>
      <c r="CZ79" s="1222"/>
      <c r="DA79" s="1222"/>
      <c r="DB79" s="1222"/>
      <c r="DC79" s="1222"/>
    </row>
    <row r="80" spans="2:107" x14ac:dyDescent="0.15">
      <c r="B80" s="256"/>
      <c r="G80" s="1211"/>
      <c r="H80" s="1211"/>
      <c r="I80" s="1224"/>
      <c r="J80" s="1224"/>
      <c r="K80" s="1239"/>
      <c r="L80" s="1239"/>
      <c r="M80" s="1239"/>
      <c r="N80" s="1239"/>
      <c r="AN80" s="1217"/>
      <c r="AO80" s="1217"/>
      <c r="AP80" s="1217"/>
      <c r="AQ80" s="1217"/>
      <c r="AR80" s="1217"/>
      <c r="AS80" s="1217"/>
      <c r="AT80" s="1217"/>
      <c r="AU80" s="1217"/>
      <c r="AV80" s="1217"/>
      <c r="AW80" s="1217"/>
      <c r="AX80" s="1217"/>
      <c r="AY80" s="1217"/>
      <c r="AZ80" s="1217"/>
      <c r="BA80" s="1217"/>
      <c r="BB80" s="1221"/>
      <c r="BC80" s="1221"/>
      <c r="BD80" s="1221"/>
      <c r="BE80" s="1221"/>
      <c r="BF80" s="1221"/>
      <c r="BG80" s="1221"/>
      <c r="BH80" s="1221"/>
      <c r="BI80" s="1221"/>
      <c r="BJ80" s="1221"/>
      <c r="BK80" s="1221"/>
      <c r="BL80" s="1221"/>
      <c r="BM80" s="1221"/>
      <c r="BN80" s="1221"/>
      <c r="BO80" s="1221"/>
      <c r="BP80" s="1222"/>
      <c r="BQ80" s="1222"/>
      <c r="BR80" s="1222"/>
      <c r="BS80" s="1222"/>
      <c r="BT80" s="1222"/>
      <c r="BU80" s="1222"/>
      <c r="BV80" s="1222"/>
      <c r="BW80" s="1222"/>
      <c r="BX80" s="1222"/>
      <c r="BY80" s="1222"/>
      <c r="BZ80" s="1222"/>
      <c r="CA80" s="1222"/>
      <c r="CB80" s="1222"/>
      <c r="CC80" s="1222"/>
      <c r="CD80" s="1222"/>
      <c r="CE80" s="1222"/>
      <c r="CF80" s="1222"/>
      <c r="CG80" s="1222"/>
      <c r="CH80" s="1222"/>
      <c r="CI80" s="1222"/>
      <c r="CJ80" s="1222"/>
      <c r="CK80" s="1222"/>
      <c r="CL80" s="1222"/>
      <c r="CM80" s="1222"/>
      <c r="CN80" s="1222"/>
      <c r="CO80" s="1222"/>
      <c r="CP80" s="1222"/>
      <c r="CQ80" s="1222"/>
      <c r="CR80" s="1222"/>
      <c r="CS80" s="1222"/>
      <c r="CT80" s="1222"/>
      <c r="CU80" s="1222"/>
      <c r="CV80" s="1222"/>
      <c r="CW80" s="1222"/>
      <c r="CX80" s="1222"/>
      <c r="CY80" s="1222"/>
      <c r="CZ80" s="1222"/>
      <c r="DA80" s="1222"/>
      <c r="DB80" s="1222"/>
      <c r="DC80" s="1222"/>
    </row>
    <row r="81" spans="2:109" x14ac:dyDescent="0.15">
      <c r="B81" s="256"/>
    </row>
    <row r="82" spans="2:109" ht="17.25" x14ac:dyDescent="0.15">
      <c r="B82" s="256"/>
      <c r="K82" s="1240"/>
      <c r="L82" s="1240"/>
      <c r="M82" s="1240"/>
      <c r="N82" s="1240"/>
      <c r="AQ82" s="1240"/>
      <c r="AR82" s="1240"/>
      <c r="AS82" s="1240"/>
      <c r="AT82" s="1240"/>
      <c r="BC82" s="1240"/>
      <c r="BD82" s="1240"/>
      <c r="BE82" s="1240"/>
      <c r="BF82" s="1240"/>
      <c r="BO82" s="1240"/>
      <c r="BP82" s="1240"/>
      <c r="BQ82" s="1240"/>
      <c r="BR82" s="1240"/>
      <c r="CA82" s="1240"/>
      <c r="CB82" s="1240"/>
      <c r="CC82" s="1240"/>
      <c r="CD82" s="1240"/>
      <c r="CM82" s="1240"/>
      <c r="CN82" s="1240"/>
      <c r="CO82" s="1240"/>
      <c r="CP82" s="1240"/>
      <c r="CY82" s="1240"/>
      <c r="CZ82" s="1240"/>
      <c r="DA82" s="1240"/>
      <c r="DB82" s="1240"/>
      <c r="DC82" s="1240"/>
    </row>
    <row r="83" spans="2:109" x14ac:dyDescent="0.15">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x14ac:dyDescent="0.15">
      <c r="DD84" s="252"/>
      <c r="DE84" s="252"/>
    </row>
    <row r="85" spans="2:109" x14ac:dyDescent="0.15">
      <c r="DD85" s="252"/>
      <c r="DE85" s="252"/>
    </row>
  </sheetData>
  <sheetProtection algorithmName="SHA-512" hashValue="a7UXgkbvVWgeAcdZPUVSCVqaLU0NOJU49/N3Yq5bynonxaI45Jy92SlKV2WsgRSTZdceoNFi24cnwhd5pHsfAw==" saltValue="qDcN1JoVORG+2dWp6oGf0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514</v>
      </c>
    </row>
  </sheetData>
  <sheetProtection algorithmName="SHA-512" hashValue="tNwY3EyioaoSRK4vR/7/qdWmVM1Fm489Og3E8CS8EjQXtML7dLDF1YPm2q6kjJ1EwLLF8r2uyDs1R+R+nbTNjw==" saltValue="hTddbbyf4wmkbcB+2zb9d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514</v>
      </c>
    </row>
  </sheetData>
  <sheetProtection algorithmName="SHA-512" hashValue="S02Ffl3KAkfSZSH86qKcVd905nlXcs0/jZ5rRgeLNgn7iM3URAZuw9iAAhZj49OYTVLiw6O6XTKDXb6ltyyYxQ==" saltValue="rKucudhFINXwLlWO8pf8f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564</v>
      </c>
      <c r="G2" s="146"/>
      <c r="H2" s="147"/>
    </row>
    <row r="3" spans="1:8" x14ac:dyDescent="0.15">
      <c r="A3" s="143" t="s">
        <v>557</v>
      </c>
      <c r="B3" s="148"/>
      <c r="C3" s="149"/>
      <c r="D3" s="150">
        <v>38416</v>
      </c>
      <c r="E3" s="151"/>
      <c r="F3" s="152">
        <v>88968</v>
      </c>
      <c r="G3" s="153"/>
      <c r="H3" s="154"/>
    </row>
    <row r="4" spans="1:8" x14ac:dyDescent="0.15">
      <c r="A4" s="155"/>
      <c r="B4" s="156"/>
      <c r="C4" s="157"/>
      <c r="D4" s="158">
        <v>21483</v>
      </c>
      <c r="E4" s="159"/>
      <c r="F4" s="160">
        <v>45482</v>
      </c>
      <c r="G4" s="161"/>
      <c r="H4" s="162"/>
    </row>
    <row r="5" spans="1:8" x14ac:dyDescent="0.15">
      <c r="A5" s="143" t="s">
        <v>559</v>
      </c>
      <c r="B5" s="148"/>
      <c r="C5" s="149"/>
      <c r="D5" s="150">
        <v>41259</v>
      </c>
      <c r="E5" s="151"/>
      <c r="F5" s="152">
        <v>85173</v>
      </c>
      <c r="G5" s="153"/>
      <c r="H5" s="154"/>
    </row>
    <row r="6" spans="1:8" x14ac:dyDescent="0.15">
      <c r="A6" s="155"/>
      <c r="B6" s="156"/>
      <c r="C6" s="157"/>
      <c r="D6" s="158">
        <v>20694</v>
      </c>
      <c r="E6" s="159"/>
      <c r="F6" s="160">
        <v>43913</v>
      </c>
      <c r="G6" s="161"/>
      <c r="H6" s="162"/>
    </row>
    <row r="7" spans="1:8" x14ac:dyDescent="0.15">
      <c r="A7" s="143" t="s">
        <v>560</v>
      </c>
      <c r="B7" s="148"/>
      <c r="C7" s="149"/>
      <c r="D7" s="150">
        <v>29257</v>
      </c>
      <c r="E7" s="151"/>
      <c r="F7" s="152">
        <v>94081</v>
      </c>
      <c r="G7" s="153"/>
      <c r="H7" s="154"/>
    </row>
    <row r="8" spans="1:8" x14ac:dyDescent="0.15">
      <c r="A8" s="155"/>
      <c r="B8" s="156"/>
      <c r="C8" s="157"/>
      <c r="D8" s="158">
        <v>15282</v>
      </c>
      <c r="E8" s="159"/>
      <c r="F8" s="160">
        <v>48949</v>
      </c>
      <c r="G8" s="161"/>
      <c r="H8" s="162"/>
    </row>
    <row r="9" spans="1:8" x14ac:dyDescent="0.15">
      <c r="A9" s="143" t="s">
        <v>561</v>
      </c>
      <c r="B9" s="148"/>
      <c r="C9" s="149"/>
      <c r="D9" s="150">
        <v>20282</v>
      </c>
      <c r="E9" s="151"/>
      <c r="F9" s="152">
        <v>92632</v>
      </c>
      <c r="G9" s="153"/>
      <c r="H9" s="154"/>
    </row>
    <row r="10" spans="1:8" x14ac:dyDescent="0.15">
      <c r="A10" s="155"/>
      <c r="B10" s="156"/>
      <c r="C10" s="157"/>
      <c r="D10" s="158">
        <v>10493</v>
      </c>
      <c r="E10" s="159"/>
      <c r="F10" s="160">
        <v>47978</v>
      </c>
      <c r="G10" s="161"/>
      <c r="H10" s="162"/>
    </row>
    <row r="11" spans="1:8" x14ac:dyDescent="0.15">
      <c r="A11" s="143" t="s">
        <v>562</v>
      </c>
      <c r="B11" s="148"/>
      <c r="C11" s="149"/>
      <c r="D11" s="150">
        <v>8725</v>
      </c>
      <c r="E11" s="151"/>
      <c r="F11" s="152">
        <v>71279</v>
      </c>
      <c r="G11" s="153"/>
      <c r="H11" s="154"/>
    </row>
    <row r="12" spans="1:8" x14ac:dyDescent="0.15">
      <c r="A12" s="155"/>
      <c r="B12" s="156"/>
      <c r="C12" s="163"/>
      <c r="D12" s="158">
        <v>7625</v>
      </c>
      <c r="E12" s="159"/>
      <c r="F12" s="160">
        <v>36731</v>
      </c>
      <c r="G12" s="161"/>
      <c r="H12" s="162"/>
    </row>
    <row r="13" spans="1:8" x14ac:dyDescent="0.15">
      <c r="A13" s="143"/>
      <c r="B13" s="148"/>
      <c r="C13" s="149"/>
      <c r="D13" s="150">
        <v>27588</v>
      </c>
      <c r="E13" s="151"/>
      <c r="F13" s="152">
        <v>86427</v>
      </c>
      <c r="G13" s="164"/>
      <c r="H13" s="154"/>
    </row>
    <row r="14" spans="1:8" x14ac:dyDescent="0.15">
      <c r="A14" s="155"/>
      <c r="B14" s="156"/>
      <c r="C14" s="157"/>
      <c r="D14" s="158">
        <v>15115</v>
      </c>
      <c r="E14" s="159"/>
      <c r="F14" s="160">
        <v>44611</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7.54</v>
      </c>
      <c r="C19" s="165">
        <f>ROUND(VALUE(SUBSTITUTE(実質収支比率等に係る経年分析!G$48,"▲","-")),2)</f>
        <v>5.72</v>
      </c>
      <c r="D19" s="165">
        <f>ROUND(VALUE(SUBSTITUTE(実質収支比率等に係る経年分析!H$48,"▲","-")),2)</f>
        <v>4.76</v>
      </c>
      <c r="E19" s="165">
        <f>ROUND(VALUE(SUBSTITUTE(実質収支比率等に係る経年分析!I$48,"▲","-")),2)</f>
        <v>6.1</v>
      </c>
      <c r="F19" s="165">
        <f>ROUND(VALUE(SUBSTITUTE(実質収支比率等に係る経年分析!J$48,"▲","-")),2)</f>
        <v>8.2899999999999991</v>
      </c>
    </row>
    <row r="20" spans="1:11" x14ac:dyDescent="0.15">
      <c r="A20" s="165" t="s">
        <v>55</v>
      </c>
      <c r="B20" s="165">
        <f>ROUND(VALUE(SUBSTITUTE(実質収支比率等に係る経年分析!F$47,"▲","-")),2)</f>
        <v>15.66</v>
      </c>
      <c r="C20" s="165">
        <f>ROUND(VALUE(SUBSTITUTE(実質収支比率等に係る経年分析!G$47,"▲","-")),2)</f>
        <v>14.7</v>
      </c>
      <c r="D20" s="165">
        <f>ROUND(VALUE(SUBSTITUTE(実質収支比率等に係る経年分析!H$47,"▲","-")),2)</f>
        <v>11.27</v>
      </c>
      <c r="E20" s="165">
        <f>ROUND(VALUE(SUBSTITUTE(実質収支比率等に係る経年分析!I$47,"▲","-")),2)</f>
        <v>10.85</v>
      </c>
      <c r="F20" s="165">
        <f>ROUND(VALUE(SUBSTITUTE(実質収支比率等に係る経年分析!J$47,"▲","-")),2)</f>
        <v>13.58</v>
      </c>
    </row>
    <row r="21" spans="1:11" x14ac:dyDescent="0.15">
      <c r="A21" s="165" t="s">
        <v>56</v>
      </c>
      <c r="B21" s="165">
        <f>IF(ISNUMBER(VALUE(SUBSTITUTE(実質収支比率等に係る経年分析!F$49,"▲","-"))),ROUND(VALUE(SUBSTITUTE(実質収支比率等に係る経年分析!F$49,"▲","-")),2),NA())</f>
        <v>-6.9</v>
      </c>
      <c r="C21" s="165">
        <f>IF(ISNUMBER(VALUE(SUBSTITUTE(実質収支比率等に係る経年分析!G$49,"▲","-"))),ROUND(VALUE(SUBSTITUTE(実質収支比率等に係る経年分析!G$49,"▲","-")),2),NA())</f>
        <v>-6.73</v>
      </c>
      <c r="D21" s="165">
        <f>IF(ISNUMBER(VALUE(SUBSTITUTE(実質収支比率等に係る経年分析!H$49,"▲","-"))),ROUND(VALUE(SUBSTITUTE(実質収支比率等に係る経年分析!H$49,"▲","-")),2),NA())</f>
        <v>-7.35</v>
      </c>
      <c r="E21" s="165">
        <f>IF(ISNUMBER(VALUE(SUBSTITUTE(実質収支比率等に係る経年分析!I$49,"▲","-"))),ROUND(VALUE(SUBSTITUTE(実質収支比率等に係る経年分析!I$49,"▲","-")),2),NA())</f>
        <v>-0.92</v>
      </c>
      <c r="F21" s="165">
        <f>IF(ISNUMBER(VALUE(SUBSTITUTE(実質収支比率等に係る経年分析!J$49,"▲","-"))),ROUND(VALUE(SUBSTITUTE(実質収支比率等に係る経年分析!J$49,"▲","-")),2),NA())</f>
        <v>2.5099999999999998</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0.12</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0.06</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0.02</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0.02</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後期高齢者医療特別会計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0.06</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0.03</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0.05</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0.04</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0.04</v>
      </c>
    </row>
    <row r="30" spans="1:11" x14ac:dyDescent="0.15">
      <c r="A30" s="166" t="str">
        <f>IF(連結実質赤字比率に係る赤字・黒字の構成分析!C$40="",NA(),連結実質赤字比率に係る赤字・黒字の構成分析!C$40)</f>
        <v>土地区画整理事業特別会計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0.24</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0.27</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0.13</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0.3</v>
      </c>
    </row>
    <row r="31" spans="1:11" x14ac:dyDescent="0.15">
      <c r="A31" s="166" t="str">
        <f>IF(連結実質赤字比率に係る赤字・黒字の構成分析!C$39="",NA(),連結実質赤字比率に係る赤字・黒字の構成分析!C$39)</f>
        <v>国民健康保険特別会計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2.59</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0.62</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0.27</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0.47</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0.51</v>
      </c>
    </row>
    <row r="32" spans="1:11" x14ac:dyDescent="0.15">
      <c r="A32" s="166" t="str">
        <f>IF(連結実質赤字比率に係る赤字・黒字の構成分析!C$38="",NA(),連結実質赤字比率に係る赤字・黒字の構成分析!C$38)</f>
        <v>下水道事業会計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0.54</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0.22</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1.2</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0.47</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0.86</v>
      </c>
    </row>
    <row r="33" spans="1:16" x14ac:dyDescent="0.15">
      <c r="A33" s="166" t="str">
        <f>IF(連結実質赤字比率に係る赤字・黒字の構成分析!C$37="",NA(),連結実質赤字比率に係る赤字・黒字の構成分析!C$37)</f>
        <v>介護保険特別会計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1.83</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1.56</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1.42</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1.56</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1.82</v>
      </c>
    </row>
    <row r="34" spans="1:16" x14ac:dyDescent="0.15">
      <c r="A34" s="166" t="str">
        <f>IF(連結実質赤字比率に係る赤字・黒字の構成分析!C$36="",NA(),連結実質赤字比率に係る赤字・黒字の構成分析!C$36)</f>
        <v>ガス事業会計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3.44</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3.61</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4.09</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4.2300000000000004</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3.41</v>
      </c>
    </row>
    <row r="35" spans="1:16" x14ac:dyDescent="0.15">
      <c r="A35" s="166" t="str">
        <f>IF(連結実質赤字比率に係る赤字・黒字の構成分析!C$35="",NA(),連結実質赤字比率に係る赤字・黒字の構成分析!C$35)</f>
        <v>病院事業会計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2.52</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2.17</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2.35</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3.16</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3.87</v>
      </c>
    </row>
    <row r="36" spans="1:16" x14ac:dyDescent="0.15">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7.29</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5.44</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4.75</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5.96</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7.99</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1184</v>
      </c>
      <c r="E42" s="167"/>
      <c r="F42" s="167"/>
      <c r="G42" s="167">
        <f>'実質公債費比率（分子）の構造'!L$52</f>
        <v>1217</v>
      </c>
      <c r="H42" s="167"/>
      <c r="I42" s="167"/>
      <c r="J42" s="167">
        <f>'実質公債費比率（分子）の構造'!M$52</f>
        <v>1165</v>
      </c>
      <c r="K42" s="167"/>
      <c r="L42" s="167"/>
      <c r="M42" s="167">
        <f>'実質公債費比率（分子）の構造'!N$52</f>
        <v>1157</v>
      </c>
      <c r="N42" s="167"/>
      <c r="O42" s="167"/>
      <c r="P42" s="167">
        <f>'実質公債費比率（分子）の構造'!O$52</f>
        <v>1170</v>
      </c>
    </row>
    <row r="43" spans="1:16" x14ac:dyDescent="0.15">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65</v>
      </c>
      <c r="B44" s="167">
        <f>'実質公債費比率（分子）の構造'!K$50</f>
        <v>5</v>
      </c>
      <c r="C44" s="167"/>
      <c r="D44" s="167"/>
      <c r="E44" s="167">
        <f>'実質公債費比率（分子）の構造'!L$50</f>
        <v>6</v>
      </c>
      <c r="F44" s="167"/>
      <c r="G44" s="167"/>
      <c r="H44" s="167">
        <f>'実質公債費比率（分子）の構造'!M$50</f>
        <v>6</v>
      </c>
      <c r="I44" s="167"/>
      <c r="J44" s="167"/>
      <c r="K44" s="167">
        <f>'実質公債費比率（分子）の構造'!N$50</f>
        <v>4</v>
      </c>
      <c r="L44" s="167"/>
      <c r="M44" s="167"/>
      <c r="N44" s="167">
        <f>'実質公債費比率（分子）の構造'!O$50</f>
        <v>3</v>
      </c>
      <c r="O44" s="167"/>
      <c r="P44" s="167"/>
    </row>
    <row r="45" spans="1:16" x14ac:dyDescent="0.15">
      <c r="A45" s="167" t="s">
        <v>66</v>
      </c>
      <c r="B45" s="167">
        <f>'実質公債費比率（分子）の構造'!K$49</f>
        <v>61</v>
      </c>
      <c r="C45" s="167"/>
      <c r="D45" s="167"/>
      <c r="E45" s="167">
        <f>'実質公債費比率（分子）の構造'!L$49</f>
        <v>55</v>
      </c>
      <c r="F45" s="167"/>
      <c r="G45" s="167"/>
      <c r="H45" s="167">
        <f>'実質公債費比率（分子）の構造'!M$49</f>
        <v>66</v>
      </c>
      <c r="I45" s="167"/>
      <c r="J45" s="167"/>
      <c r="K45" s="167">
        <f>'実質公債費比率（分子）の構造'!N$49</f>
        <v>83</v>
      </c>
      <c r="L45" s="167"/>
      <c r="M45" s="167"/>
      <c r="N45" s="167">
        <f>'実質公債費比率（分子）の構造'!O$49</f>
        <v>79</v>
      </c>
      <c r="O45" s="167"/>
      <c r="P45" s="167"/>
    </row>
    <row r="46" spans="1:16" x14ac:dyDescent="0.15">
      <c r="A46" s="167" t="s">
        <v>67</v>
      </c>
      <c r="B46" s="167">
        <f>'実質公債費比率（分子）の構造'!K$48</f>
        <v>604</v>
      </c>
      <c r="C46" s="167"/>
      <c r="D46" s="167"/>
      <c r="E46" s="167">
        <f>'実質公債費比率（分子）の構造'!L$48</f>
        <v>562</v>
      </c>
      <c r="F46" s="167"/>
      <c r="G46" s="167"/>
      <c r="H46" s="167">
        <f>'実質公債費比率（分子）の構造'!M$48</f>
        <v>531</v>
      </c>
      <c r="I46" s="167"/>
      <c r="J46" s="167"/>
      <c r="K46" s="167">
        <f>'実質公債費比率（分子）の構造'!N$48</f>
        <v>465</v>
      </c>
      <c r="L46" s="167"/>
      <c r="M46" s="167"/>
      <c r="N46" s="167">
        <f>'実質公債費比率（分子）の構造'!O$48</f>
        <v>397</v>
      </c>
      <c r="O46" s="167"/>
      <c r="P46" s="167"/>
    </row>
    <row r="47" spans="1:16" x14ac:dyDescent="0.15">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70</v>
      </c>
      <c r="B49" s="167">
        <f>'実質公債費比率（分子）の構造'!K$45</f>
        <v>1179</v>
      </c>
      <c r="C49" s="167"/>
      <c r="D49" s="167"/>
      <c r="E49" s="167">
        <f>'実質公債費比率（分子）の構造'!L$45</f>
        <v>1260</v>
      </c>
      <c r="F49" s="167"/>
      <c r="G49" s="167"/>
      <c r="H49" s="167">
        <f>'実質公債費比率（分子）の構造'!M$45</f>
        <v>1339</v>
      </c>
      <c r="I49" s="167"/>
      <c r="J49" s="167"/>
      <c r="K49" s="167">
        <f>'実質公債費比率（分子）の構造'!N$45</f>
        <v>1418</v>
      </c>
      <c r="L49" s="167"/>
      <c r="M49" s="167"/>
      <c r="N49" s="167">
        <f>'実質公債費比率（分子）の構造'!O$45</f>
        <v>1500</v>
      </c>
      <c r="O49" s="167"/>
      <c r="P49" s="167"/>
    </row>
    <row r="50" spans="1:16" x14ac:dyDescent="0.15">
      <c r="A50" s="167" t="s">
        <v>71</v>
      </c>
      <c r="B50" s="167" t="e">
        <f>NA()</f>
        <v>#N/A</v>
      </c>
      <c r="C50" s="167">
        <f>IF(ISNUMBER('実質公債費比率（分子）の構造'!K$53),'実質公債費比率（分子）の構造'!K$53,NA())</f>
        <v>665</v>
      </c>
      <c r="D50" s="167" t="e">
        <f>NA()</f>
        <v>#N/A</v>
      </c>
      <c r="E50" s="167" t="e">
        <f>NA()</f>
        <v>#N/A</v>
      </c>
      <c r="F50" s="167">
        <f>IF(ISNUMBER('実質公債費比率（分子）の構造'!L$53),'実質公債費比率（分子）の構造'!L$53,NA())</f>
        <v>666</v>
      </c>
      <c r="G50" s="167" t="e">
        <f>NA()</f>
        <v>#N/A</v>
      </c>
      <c r="H50" s="167" t="e">
        <f>NA()</f>
        <v>#N/A</v>
      </c>
      <c r="I50" s="167">
        <f>IF(ISNUMBER('実質公債費比率（分子）の構造'!M$53),'実質公債費比率（分子）の構造'!M$53,NA())</f>
        <v>777</v>
      </c>
      <c r="J50" s="167" t="e">
        <f>NA()</f>
        <v>#N/A</v>
      </c>
      <c r="K50" s="167" t="e">
        <f>NA()</f>
        <v>#N/A</v>
      </c>
      <c r="L50" s="167">
        <f>IF(ISNUMBER('実質公債費比率（分子）の構造'!N$53),'実質公債費比率（分子）の構造'!N$53,NA())</f>
        <v>813</v>
      </c>
      <c r="M50" s="167" t="e">
        <f>NA()</f>
        <v>#N/A</v>
      </c>
      <c r="N50" s="167" t="e">
        <f>NA()</f>
        <v>#N/A</v>
      </c>
      <c r="O50" s="167">
        <f>IF(ISNUMBER('実質公債費比率（分子）の構造'!O$53),'実質公債費比率（分子）の構造'!O$53,NA())</f>
        <v>809</v>
      </c>
      <c r="P50" s="167" t="e">
        <f>NA()</f>
        <v>#N/A</v>
      </c>
    </row>
    <row r="53" spans="1:16" x14ac:dyDescent="0.15">
      <c r="A53" s="139" t="s">
        <v>72</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15">
      <c r="A56" s="166" t="s">
        <v>43</v>
      </c>
      <c r="B56" s="166"/>
      <c r="C56" s="166"/>
      <c r="D56" s="166">
        <f>'将来負担比率（分子）の構造'!I$52</f>
        <v>14815</v>
      </c>
      <c r="E56" s="166"/>
      <c r="F56" s="166"/>
      <c r="G56" s="166">
        <f>'将来負担比率（分子）の構造'!J$52</f>
        <v>14642</v>
      </c>
      <c r="H56" s="166"/>
      <c r="I56" s="166"/>
      <c r="J56" s="166">
        <f>'将来負担比率（分子）の構造'!K$52</f>
        <v>14516</v>
      </c>
      <c r="K56" s="166"/>
      <c r="L56" s="166"/>
      <c r="M56" s="166">
        <f>'将来負担比率（分子）の構造'!L$52</f>
        <v>14072</v>
      </c>
      <c r="N56" s="166"/>
      <c r="O56" s="166"/>
      <c r="P56" s="166">
        <f>'将来負担比率（分子）の構造'!M$52</f>
        <v>13558</v>
      </c>
    </row>
    <row r="57" spans="1:16" x14ac:dyDescent="0.15">
      <c r="A57" s="166" t="s">
        <v>42</v>
      </c>
      <c r="B57" s="166"/>
      <c r="C57" s="166"/>
      <c r="D57" s="166" t="str">
        <f>'将来負担比率（分子）の構造'!I$51</f>
        <v>-</v>
      </c>
      <c r="E57" s="166"/>
      <c r="F57" s="166"/>
      <c r="G57" s="166" t="str">
        <f>'将来負担比率（分子）の構造'!J$51</f>
        <v>-</v>
      </c>
      <c r="H57" s="166"/>
      <c r="I57" s="166"/>
      <c r="J57" s="166" t="str">
        <f>'将来負担比率（分子）の構造'!K$51</f>
        <v>-</v>
      </c>
      <c r="K57" s="166"/>
      <c r="L57" s="166"/>
      <c r="M57" s="166" t="str">
        <f>'将来負担比率（分子）の構造'!L$51</f>
        <v>-</v>
      </c>
      <c r="N57" s="166"/>
      <c r="O57" s="166"/>
      <c r="P57" s="166" t="str">
        <f>'将来負担比率（分子）の構造'!M$51</f>
        <v>-</v>
      </c>
    </row>
    <row r="58" spans="1:16" x14ac:dyDescent="0.15">
      <c r="A58" s="166" t="s">
        <v>41</v>
      </c>
      <c r="B58" s="166"/>
      <c r="C58" s="166"/>
      <c r="D58" s="166">
        <f>'将来負担比率（分子）の構造'!I$50</f>
        <v>4406</v>
      </c>
      <c r="E58" s="166"/>
      <c r="F58" s="166"/>
      <c r="G58" s="166">
        <f>'将来負担比率（分子）の構造'!J$50</f>
        <v>4206</v>
      </c>
      <c r="H58" s="166"/>
      <c r="I58" s="166"/>
      <c r="J58" s="166">
        <f>'将来負担比率（分子）の構造'!K$50</f>
        <v>3529</v>
      </c>
      <c r="K58" s="166"/>
      <c r="L58" s="166"/>
      <c r="M58" s="166">
        <f>'将来負担比率（分子）の構造'!L$50</f>
        <v>3429</v>
      </c>
      <c r="N58" s="166"/>
      <c r="O58" s="166"/>
      <c r="P58" s="166">
        <f>'将来負担比率（分子）の構造'!M$50</f>
        <v>4080</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35</v>
      </c>
      <c r="B62" s="166">
        <f>'将来負担比率（分子）の構造'!I$45</f>
        <v>2353</v>
      </c>
      <c r="C62" s="166"/>
      <c r="D62" s="166"/>
      <c r="E62" s="166">
        <f>'将来負担比率（分子）の構造'!J$45</f>
        <v>2424</v>
      </c>
      <c r="F62" s="166"/>
      <c r="G62" s="166"/>
      <c r="H62" s="166">
        <f>'将来負担比率（分子）の構造'!K$45</f>
        <v>2428</v>
      </c>
      <c r="I62" s="166"/>
      <c r="J62" s="166"/>
      <c r="K62" s="166">
        <f>'将来負担比率（分子）の構造'!L$45</f>
        <v>2523</v>
      </c>
      <c r="L62" s="166"/>
      <c r="M62" s="166"/>
      <c r="N62" s="166">
        <f>'将来負担比率（分子）の構造'!M$45</f>
        <v>2590</v>
      </c>
      <c r="O62" s="166"/>
      <c r="P62" s="166"/>
    </row>
    <row r="63" spans="1:16" x14ac:dyDescent="0.15">
      <c r="A63" s="166" t="s">
        <v>34</v>
      </c>
      <c r="B63" s="166">
        <f>'将来負担比率（分子）の構造'!I$44</f>
        <v>541</v>
      </c>
      <c r="C63" s="166"/>
      <c r="D63" s="166"/>
      <c r="E63" s="166">
        <f>'将来負担比率（分子）の構造'!J$44</f>
        <v>515</v>
      </c>
      <c r="F63" s="166"/>
      <c r="G63" s="166"/>
      <c r="H63" s="166">
        <f>'将来負担比率（分子）の構造'!K$44</f>
        <v>674</v>
      </c>
      <c r="I63" s="166"/>
      <c r="J63" s="166"/>
      <c r="K63" s="166">
        <f>'将来負担比率（分子）の構造'!L$44</f>
        <v>619</v>
      </c>
      <c r="L63" s="166"/>
      <c r="M63" s="166"/>
      <c r="N63" s="166">
        <f>'将来負担比率（分子）の構造'!M$44</f>
        <v>697</v>
      </c>
      <c r="O63" s="166"/>
      <c r="P63" s="166"/>
    </row>
    <row r="64" spans="1:16" x14ac:dyDescent="0.15">
      <c r="A64" s="166" t="s">
        <v>33</v>
      </c>
      <c r="B64" s="166">
        <f>'将来負担比率（分子）の構造'!I$43</f>
        <v>6546</v>
      </c>
      <c r="C64" s="166"/>
      <c r="D64" s="166"/>
      <c r="E64" s="166">
        <f>'将来負担比率（分子）の構造'!J$43</f>
        <v>6146</v>
      </c>
      <c r="F64" s="166"/>
      <c r="G64" s="166"/>
      <c r="H64" s="166">
        <f>'将来負担比率（分子）の構造'!K$43</f>
        <v>5693</v>
      </c>
      <c r="I64" s="166"/>
      <c r="J64" s="166"/>
      <c r="K64" s="166">
        <f>'将来負担比率（分子）の構造'!L$43</f>
        <v>5236</v>
      </c>
      <c r="L64" s="166"/>
      <c r="M64" s="166"/>
      <c r="N64" s="166">
        <f>'将来負担比率（分子）の構造'!M$43</f>
        <v>4458</v>
      </c>
      <c r="O64" s="166"/>
      <c r="P64" s="166"/>
    </row>
    <row r="65" spans="1:16" x14ac:dyDescent="0.15">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15">
      <c r="A66" s="166" t="s">
        <v>31</v>
      </c>
      <c r="B66" s="166">
        <f>'将来負担比率（分子）の構造'!I$41</f>
        <v>16058</v>
      </c>
      <c r="C66" s="166"/>
      <c r="D66" s="166"/>
      <c r="E66" s="166">
        <f>'将来負担比率（分子）の構造'!J$41</f>
        <v>16520</v>
      </c>
      <c r="F66" s="166"/>
      <c r="G66" s="166"/>
      <c r="H66" s="166">
        <f>'将来負担比率（分子）の構造'!K$41</f>
        <v>16603</v>
      </c>
      <c r="I66" s="166"/>
      <c r="J66" s="166"/>
      <c r="K66" s="166">
        <f>'将来負担比率（分子）の構造'!L$41</f>
        <v>16189</v>
      </c>
      <c r="L66" s="166"/>
      <c r="M66" s="166"/>
      <c r="N66" s="166">
        <f>'将来負担比率（分子）の構造'!M$41</f>
        <v>15616</v>
      </c>
      <c r="O66" s="166"/>
      <c r="P66" s="166"/>
    </row>
    <row r="67" spans="1:16" x14ac:dyDescent="0.15">
      <c r="A67" s="166" t="s">
        <v>75</v>
      </c>
      <c r="B67" s="166" t="e">
        <f>NA()</f>
        <v>#N/A</v>
      </c>
      <c r="C67" s="166">
        <f>IF(ISNUMBER('将来負担比率（分子）の構造'!I$53), IF('将来負担比率（分子）の構造'!I$53 &lt; 0, 0, '将来負担比率（分子）の構造'!I$53), NA())</f>
        <v>6277</v>
      </c>
      <c r="D67" s="166" t="e">
        <f>NA()</f>
        <v>#N/A</v>
      </c>
      <c r="E67" s="166" t="e">
        <f>NA()</f>
        <v>#N/A</v>
      </c>
      <c r="F67" s="166">
        <f>IF(ISNUMBER('将来負担比率（分子）の構造'!J$53), IF('将来負担比率（分子）の構造'!J$53 &lt; 0, 0, '将来負担比率（分子）の構造'!J$53), NA())</f>
        <v>6758</v>
      </c>
      <c r="G67" s="166" t="e">
        <f>NA()</f>
        <v>#N/A</v>
      </c>
      <c r="H67" s="166" t="e">
        <f>NA()</f>
        <v>#N/A</v>
      </c>
      <c r="I67" s="166">
        <f>IF(ISNUMBER('将来負担比率（分子）の構造'!K$53), IF('将来負担比率（分子）の構造'!K$53 &lt; 0, 0, '将来負担比率（分子）の構造'!K$53), NA())</f>
        <v>7353</v>
      </c>
      <c r="J67" s="166" t="e">
        <f>NA()</f>
        <v>#N/A</v>
      </c>
      <c r="K67" s="166" t="e">
        <f>NA()</f>
        <v>#N/A</v>
      </c>
      <c r="L67" s="166">
        <f>IF(ISNUMBER('将来負担比率（分子）の構造'!L$53), IF('将来負担比率（分子）の構造'!L$53 &lt; 0, 0, '将来負担比率（分子）の構造'!L$53), NA())</f>
        <v>7067</v>
      </c>
      <c r="M67" s="166" t="e">
        <f>NA()</f>
        <v>#N/A</v>
      </c>
      <c r="N67" s="166" t="e">
        <f>NA()</f>
        <v>#N/A</v>
      </c>
      <c r="O67" s="166">
        <f>IF(ISNUMBER('将来負担比率（分子）の構造'!M$53), IF('将来負担比率（分子）の構造'!M$53 &lt; 0, 0, '将来負担比率（分子）の構造'!M$53), NA())</f>
        <v>5723</v>
      </c>
      <c r="P67" s="166" t="e">
        <f>NA()</f>
        <v>#N/A</v>
      </c>
    </row>
    <row r="70" spans="1:16" x14ac:dyDescent="0.15">
      <c r="A70" s="168" t="s">
        <v>76</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77</v>
      </c>
      <c r="B72" s="170">
        <f>基金残高に係る経年分析!F55</f>
        <v>1092</v>
      </c>
      <c r="C72" s="170">
        <f>基金残高に係る経年分析!G55</f>
        <v>1095</v>
      </c>
      <c r="D72" s="170">
        <f>基金残高に係る経年分析!H55</f>
        <v>1445</v>
      </c>
    </row>
    <row r="73" spans="1:16" x14ac:dyDescent="0.15">
      <c r="A73" s="169" t="s">
        <v>78</v>
      </c>
      <c r="B73" s="170">
        <f>基金残高に係る経年分析!F56</f>
        <v>0</v>
      </c>
      <c r="C73" s="170">
        <f>基金残高に係る経年分析!G56</f>
        <v>0</v>
      </c>
      <c r="D73" s="170">
        <f>基金残高に係る経年分析!H56</f>
        <v>454</v>
      </c>
    </row>
    <row r="74" spans="1:16" x14ac:dyDescent="0.15">
      <c r="A74" s="169" t="s">
        <v>79</v>
      </c>
      <c r="B74" s="170">
        <f>基金残高に係る経年分析!F57</f>
        <v>1540</v>
      </c>
      <c r="C74" s="170">
        <f>基金残高に係る経年分析!G57</f>
        <v>1516</v>
      </c>
      <c r="D74" s="170">
        <f>基金残高に係る経年分析!H57</f>
        <v>1460</v>
      </c>
    </row>
  </sheetData>
  <sheetProtection algorithmName="SHA-512" hashValue="97kZXTBWSDuYJtd/7+SdDTQqNVzmfPHWuUfOtSGWr3r4yzffcgTm6nrLGOJdlSZ5J7Yg96SdtLp6ZXnx6LfwaA==" saltValue="/mP0C7Ka7smOqJUbzSMy7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Normal="100" workbookViewId="0"/>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7"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00" t="s">
        <v>212</v>
      </c>
      <c r="DI1" s="701"/>
      <c r="DJ1" s="701"/>
      <c r="DK1" s="701"/>
      <c r="DL1" s="701"/>
      <c r="DM1" s="701"/>
      <c r="DN1" s="702"/>
      <c r="DO1" s="205"/>
      <c r="DP1" s="700" t="s">
        <v>213</v>
      </c>
      <c r="DQ1" s="701"/>
      <c r="DR1" s="701"/>
      <c r="DS1" s="701"/>
      <c r="DT1" s="701"/>
      <c r="DU1" s="701"/>
      <c r="DV1" s="701"/>
      <c r="DW1" s="701"/>
      <c r="DX1" s="701"/>
      <c r="DY1" s="701"/>
      <c r="DZ1" s="701"/>
      <c r="EA1" s="701"/>
      <c r="EB1" s="701"/>
      <c r="EC1" s="702"/>
      <c r="ED1" s="204"/>
      <c r="EE1" s="204"/>
      <c r="EF1" s="204"/>
      <c r="EG1" s="204"/>
      <c r="EH1" s="204"/>
      <c r="EI1" s="204"/>
      <c r="EJ1" s="204"/>
      <c r="EK1" s="204"/>
      <c r="EL1" s="204"/>
      <c r="EM1" s="204"/>
    </row>
    <row r="2" spans="2:143" ht="22.5" customHeight="1" x14ac:dyDescent="0.15">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2" t="s">
        <v>217</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x14ac:dyDescent="0.15">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703" t="s">
        <v>221</v>
      </c>
      <c r="AQ4" s="703"/>
      <c r="AR4" s="703"/>
      <c r="AS4" s="703"/>
      <c r="AT4" s="703"/>
      <c r="AU4" s="703"/>
      <c r="AV4" s="703"/>
      <c r="AW4" s="703"/>
      <c r="AX4" s="703"/>
      <c r="AY4" s="703"/>
      <c r="AZ4" s="703"/>
      <c r="BA4" s="703"/>
      <c r="BB4" s="703"/>
      <c r="BC4" s="703"/>
      <c r="BD4" s="703"/>
      <c r="BE4" s="703"/>
      <c r="BF4" s="703"/>
      <c r="BG4" s="703" t="s">
        <v>222</v>
      </c>
      <c r="BH4" s="703"/>
      <c r="BI4" s="703"/>
      <c r="BJ4" s="703"/>
      <c r="BK4" s="703"/>
      <c r="BL4" s="703"/>
      <c r="BM4" s="703"/>
      <c r="BN4" s="703"/>
      <c r="BO4" s="703" t="s">
        <v>219</v>
      </c>
      <c r="BP4" s="703"/>
      <c r="BQ4" s="703"/>
      <c r="BR4" s="703"/>
      <c r="BS4" s="703" t="s">
        <v>223</v>
      </c>
      <c r="BT4" s="703"/>
      <c r="BU4" s="703"/>
      <c r="BV4" s="703"/>
      <c r="BW4" s="703"/>
      <c r="BX4" s="703"/>
      <c r="BY4" s="703"/>
      <c r="BZ4" s="703"/>
      <c r="CA4" s="703"/>
      <c r="CB4" s="703"/>
      <c r="CD4" s="662" t="s">
        <v>224</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ht="11.25" customHeight="1" x14ac:dyDescent="0.15">
      <c r="B5" s="659" t="s">
        <v>225</v>
      </c>
      <c r="C5" s="660"/>
      <c r="D5" s="660"/>
      <c r="E5" s="660"/>
      <c r="F5" s="660"/>
      <c r="G5" s="660"/>
      <c r="H5" s="660"/>
      <c r="I5" s="660"/>
      <c r="J5" s="660"/>
      <c r="K5" s="660"/>
      <c r="L5" s="660"/>
      <c r="M5" s="660"/>
      <c r="N5" s="660"/>
      <c r="O5" s="660"/>
      <c r="P5" s="660"/>
      <c r="Q5" s="661"/>
      <c r="R5" s="656">
        <v>5052306</v>
      </c>
      <c r="S5" s="657"/>
      <c r="T5" s="657"/>
      <c r="U5" s="657"/>
      <c r="V5" s="657"/>
      <c r="W5" s="657"/>
      <c r="X5" s="657"/>
      <c r="Y5" s="685"/>
      <c r="Z5" s="698">
        <v>28.2</v>
      </c>
      <c r="AA5" s="698"/>
      <c r="AB5" s="698"/>
      <c r="AC5" s="698"/>
      <c r="AD5" s="699">
        <v>5052306</v>
      </c>
      <c r="AE5" s="699"/>
      <c r="AF5" s="699"/>
      <c r="AG5" s="699"/>
      <c r="AH5" s="699"/>
      <c r="AI5" s="699"/>
      <c r="AJ5" s="699"/>
      <c r="AK5" s="699"/>
      <c r="AL5" s="686">
        <v>49.4</v>
      </c>
      <c r="AM5" s="671"/>
      <c r="AN5" s="671"/>
      <c r="AO5" s="687"/>
      <c r="AP5" s="659" t="s">
        <v>226</v>
      </c>
      <c r="AQ5" s="660"/>
      <c r="AR5" s="660"/>
      <c r="AS5" s="660"/>
      <c r="AT5" s="660"/>
      <c r="AU5" s="660"/>
      <c r="AV5" s="660"/>
      <c r="AW5" s="660"/>
      <c r="AX5" s="660"/>
      <c r="AY5" s="660"/>
      <c r="AZ5" s="660"/>
      <c r="BA5" s="660"/>
      <c r="BB5" s="660"/>
      <c r="BC5" s="660"/>
      <c r="BD5" s="660"/>
      <c r="BE5" s="660"/>
      <c r="BF5" s="661"/>
      <c r="BG5" s="609">
        <v>5052306</v>
      </c>
      <c r="BH5" s="610"/>
      <c r="BI5" s="610"/>
      <c r="BJ5" s="610"/>
      <c r="BK5" s="610"/>
      <c r="BL5" s="610"/>
      <c r="BM5" s="610"/>
      <c r="BN5" s="611"/>
      <c r="BO5" s="635">
        <v>100</v>
      </c>
      <c r="BP5" s="635"/>
      <c r="BQ5" s="635"/>
      <c r="BR5" s="635"/>
      <c r="BS5" s="636" t="s">
        <v>128</v>
      </c>
      <c r="BT5" s="636"/>
      <c r="BU5" s="636"/>
      <c r="BV5" s="636"/>
      <c r="BW5" s="636"/>
      <c r="BX5" s="636"/>
      <c r="BY5" s="636"/>
      <c r="BZ5" s="636"/>
      <c r="CA5" s="636"/>
      <c r="CB5" s="681"/>
      <c r="CD5" s="662" t="s">
        <v>221</v>
      </c>
      <c r="CE5" s="663"/>
      <c r="CF5" s="663"/>
      <c r="CG5" s="663"/>
      <c r="CH5" s="663"/>
      <c r="CI5" s="663"/>
      <c r="CJ5" s="663"/>
      <c r="CK5" s="663"/>
      <c r="CL5" s="663"/>
      <c r="CM5" s="663"/>
      <c r="CN5" s="663"/>
      <c r="CO5" s="663"/>
      <c r="CP5" s="663"/>
      <c r="CQ5" s="664"/>
      <c r="CR5" s="662" t="s">
        <v>227</v>
      </c>
      <c r="CS5" s="663"/>
      <c r="CT5" s="663"/>
      <c r="CU5" s="663"/>
      <c r="CV5" s="663"/>
      <c r="CW5" s="663"/>
      <c r="CX5" s="663"/>
      <c r="CY5" s="664"/>
      <c r="CZ5" s="662" t="s">
        <v>219</v>
      </c>
      <c r="DA5" s="663"/>
      <c r="DB5" s="663"/>
      <c r="DC5" s="664"/>
      <c r="DD5" s="662" t="s">
        <v>228</v>
      </c>
      <c r="DE5" s="663"/>
      <c r="DF5" s="663"/>
      <c r="DG5" s="663"/>
      <c r="DH5" s="663"/>
      <c r="DI5" s="663"/>
      <c r="DJ5" s="663"/>
      <c r="DK5" s="663"/>
      <c r="DL5" s="663"/>
      <c r="DM5" s="663"/>
      <c r="DN5" s="663"/>
      <c r="DO5" s="663"/>
      <c r="DP5" s="664"/>
      <c r="DQ5" s="662" t="s">
        <v>229</v>
      </c>
      <c r="DR5" s="663"/>
      <c r="DS5" s="663"/>
      <c r="DT5" s="663"/>
      <c r="DU5" s="663"/>
      <c r="DV5" s="663"/>
      <c r="DW5" s="663"/>
      <c r="DX5" s="663"/>
      <c r="DY5" s="663"/>
      <c r="DZ5" s="663"/>
      <c r="EA5" s="663"/>
      <c r="EB5" s="663"/>
      <c r="EC5" s="664"/>
    </row>
    <row r="6" spans="2:143" ht="11.25" customHeight="1" x14ac:dyDescent="0.15">
      <c r="B6" s="606" t="s">
        <v>230</v>
      </c>
      <c r="C6" s="607"/>
      <c r="D6" s="607"/>
      <c r="E6" s="607"/>
      <c r="F6" s="607"/>
      <c r="G6" s="607"/>
      <c r="H6" s="607"/>
      <c r="I6" s="607"/>
      <c r="J6" s="607"/>
      <c r="K6" s="607"/>
      <c r="L6" s="607"/>
      <c r="M6" s="607"/>
      <c r="N6" s="607"/>
      <c r="O6" s="607"/>
      <c r="P6" s="607"/>
      <c r="Q6" s="608"/>
      <c r="R6" s="609">
        <v>196007</v>
      </c>
      <c r="S6" s="610"/>
      <c r="T6" s="610"/>
      <c r="U6" s="610"/>
      <c r="V6" s="610"/>
      <c r="W6" s="610"/>
      <c r="X6" s="610"/>
      <c r="Y6" s="611"/>
      <c r="Z6" s="635">
        <v>1.1000000000000001</v>
      </c>
      <c r="AA6" s="635"/>
      <c r="AB6" s="635"/>
      <c r="AC6" s="635"/>
      <c r="AD6" s="636">
        <v>196007</v>
      </c>
      <c r="AE6" s="636"/>
      <c r="AF6" s="636"/>
      <c r="AG6" s="636"/>
      <c r="AH6" s="636"/>
      <c r="AI6" s="636"/>
      <c r="AJ6" s="636"/>
      <c r="AK6" s="636"/>
      <c r="AL6" s="612">
        <v>1.9</v>
      </c>
      <c r="AM6" s="613"/>
      <c r="AN6" s="613"/>
      <c r="AO6" s="637"/>
      <c r="AP6" s="606" t="s">
        <v>231</v>
      </c>
      <c r="AQ6" s="607"/>
      <c r="AR6" s="607"/>
      <c r="AS6" s="607"/>
      <c r="AT6" s="607"/>
      <c r="AU6" s="607"/>
      <c r="AV6" s="607"/>
      <c r="AW6" s="607"/>
      <c r="AX6" s="607"/>
      <c r="AY6" s="607"/>
      <c r="AZ6" s="607"/>
      <c r="BA6" s="607"/>
      <c r="BB6" s="607"/>
      <c r="BC6" s="607"/>
      <c r="BD6" s="607"/>
      <c r="BE6" s="607"/>
      <c r="BF6" s="608"/>
      <c r="BG6" s="609">
        <v>5052306</v>
      </c>
      <c r="BH6" s="610"/>
      <c r="BI6" s="610"/>
      <c r="BJ6" s="610"/>
      <c r="BK6" s="610"/>
      <c r="BL6" s="610"/>
      <c r="BM6" s="610"/>
      <c r="BN6" s="611"/>
      <c r="BO6" s="635">
        <v>100</v>
      </c>
      <c r="BP6" s="635"/>
      <c r="BQ6" s="635"/>
      <c r="BR6" s="635"/>
      <c r="BS6" s="636" t="s">
        <v>232</v>
      </c>
      <c r="BT6" s="636"/>
      <c r="BU6" s="636"/>
      <c r="BV6" s="636"/>
      <c r="BW6" s="636"/>
      <c r="BX6" s="636"/>
      <c r="BY6" s="636"/>
      <c r="BZ6" s="636"/>
      <c r="CA6" s="636"/>
      <c r="CB6" s="681"/>
      <c r="CD6" s="659" t="s">
        <v>233</v>
      </c>
      <c r="CE6" s="660"/>
      <c r="CF6" s="660"/>
      <c r="CG6" s="660"/>
      <c r="CH6" s="660"/>
      <c r="CI6" s="660"/>
      <c r="CJ6" s="660"/>
      <c r="CK6" s="660"/>
      <c r="CL6" s="660"/>
      <c r="CM6" s="660"/>
      <c r="CN6" s="660"/>
      <c r="CO6" s="660"/>
      <c r="CP6" s="660"/>
      <c r="CQ6" s="661"/>
      <c r="CR6" s="609">
        <v>153075</v>
      </c>
      <c r="CS6" s="610"/>
      <c r="CT6" s="610"/>
      <c r="CU6" s="610"/>
      <c r="CV6" s="610"/>
      <c r="CW6" s="610"/>
      <c r="CX6" s="610"/>
      <c r="CY6" s="611"/>
      <c r="CZ6" s="686">
        <v>0.9</v>
      </c>
      <c r="DA6" s="671"/>
      <c r="DB6" s="671"/>
      <c r="DC6" s="688"/>
      <c r="DD6" s="615">
        <v>81</v>
      </c>
      <c r="DE6" s="610"/>
      <c r="DF6" s="610"/>
      <c r="DG6" s="610"/>
      <c r="DH6" s="610"/>
      <c r="DI6" s="610"/>
      <c r="DJ6" s="610"/>
      <c r="DK6" s="610"/>
      <c r="DL6" s="610"/>
      <c r="DM6" s="610"/>
      <c r="DN6" s="610"/>
      <c r="DO6" s="610"/>
      <c r="DP6" s="611"/>
      <c r="DQ6" s="615">
        <v>153075</v>
      </c>
      <c r="DR6" s="610"/>
      <c r="DS6" s="610"/>
      <c r="DT6" s="610"/>
      <c r="DU6" s="610"/>
      <c r="DV6" s="610"/>
      <c r="DW6" s="610"/>
      <c r="DX6" s="610"/>
      <c r="DY6" s="610"/>
      <c r="DZ6" s="610"/>
      <c r="EA6" s="610"/>
      <c r="EB6" s="610"/>
      <c r="EC6" s="645"/>
    </row>
    <row r="7" spans="2:143" ht="11.25" customHeight="1" x14ac:dyDescent="0.15">
      <c r="B7" s="606" t="s">
        <v>234</v>
      </c>
      <c r="C7" s="607"/>
      <c r="D7" s="607"/>
      <c r="E7" s="607"/>
      <c r="F7" s="607"/>
      <c r="G7" s="607"/>
      <c r="H7" s="607"/>
      <c r="I7" s="607"/>
      <c r="J7" s="607"/>
      <c r="K7" s="607"/>
      <c r="L7" s="607"/>
      <c r="M7" s="607"/>
      <c r="N7" s="607"/>
      <c r="O7" s="607"/>
      <c r="P7" s="607"/>
      <c r="Q7" s="608"/>
      <c r="R7" s="609">
        <v>4185</v>
      </c>
      <c r="S7" s="610"/>
      <c r="T7" s="610"/>
      <c r="U7" s="610"/>
      <c r="V7" s="610"/>
      <c r="W7" s="610"/>
      <c r="X7" s="610"/>
      <c r="Y7" s="611"/>
      <c r="Z7" s="635">
        <v>0</v>
      </c>
      <c r="AA7" s="635"/>
      <c r="AB7" s="635"/>
      <c r="AC7" s="635"/>
      <c r="AD7" s="636">
        <v>4185</v>
      </c>
      <c r="AE7" s="636"/>
      <c r="AF7" s="636"/>
      <c r="AG7" s="636"/>
      <c r="AH7" s="636"/>
      <c r="AI7" s="636"/>
      <c r="AJ7" s="636"/>
      <c r="AK7" s="636"/>
      <c r="AL7" s="612">
        <v>0</v>
      </c>
      <c r="AM7" s="613"/>
      <c r="AN7" s="613"/>
      <c r="AO7" s="637"/>
      <c r="AP7" s="606" t="s">
        <v>235</v>
      </c>
      <c r="AQ7" s="607"/>
      <c r="AR7" s="607"/>
      <c r="AS7" s="607"/>
      <c r="AT7" s="607"/>
      <c r="AU7" s="607"/>
      <c r="AV7" s="607"/>
      <c r="AW7" s="607"/>
      <c r="AX7" s="607"/>
      <c r="AY7" s="607"/>
      <c r="AZ7" s="607"/>
      <c r="BA7" s="607"/>
      <c r="BB7" s="607"/>
      <c r="BC7" s="607"/>
      <c r="BD7" s="607"/>
      <c r="BE7" s="607"/>
      <c r="BF7" s="608"/>
      <c r="BG7" s="609">
        <v>2665809</v>
      </c>
      <c r="BH7" s="610"/>
      <c r="BI7" s="610"/>
      <c r="BJ7" s="610"/>
      <c r="BK7" s="610"/>
      <c r="BL7" s="610"/>
      <c r="BM7" s="610"/>
      <c r="BN7" s="611"/>
      <c r="BO7" s="635">
        <v>52.8</v>
      </c>
      <c r="BP7" s="635"/>
      <c r="BQ7" s="635"/>
      <c r="BR7" s="635"/>
      <c r="BS7" s="636" t="s">
        <v>128</v>
      </c>
      <c r="BT7" s="636"/>
      <c r="BU7" s="636"/>
      <c r="BV7" s="636"/>
      <c r="BW7" s="636"/>
      <c r="BX7" s="636"/>
      <c r="BY7" s="636"/>
      <c r="BZ7" s="636"/>
      <c r="CA7" s="636"/>
      <c r="CB7" s="681"/>
      <c r="CD7" s="606" t="s">
        <v>236</v>
      </c>
      <c r="CE7" s="607"/>
      <c r="CF7" s="607"/>
      <c r="CG7" s="607"/>
      <c r="CH7" s="607"/>
      <c r="CI7" s="607"/>
      <c r="CJ7" s="607"/>
      <c r="CK7" s="607"/>
      <c r="CL7" s="607"/>
      <c r="CM7" s="607"/>
      <c r="CN7" s="607"/>
      <c r="CO7" s="607"/>
      <c r="CP7" s="607"/>
      <c r="CQ7" s="608"/>
      <c r="CR7" s="609">
        <v>2366103</v>
      </c>
      <c r="CS7" s="610"/>
      <c r="CT7" s="610"/>
      <c r="CU7" s="610"/>
      <c r="CV7" s="610"/>
      <c r="CW7" s="610"/>
      <c r="CX7" s="610"/>
      <c r="CY7" s="611"/>
      <c r="CZ7" s="635">
        <v>14</v>
      </c>
      <c r="DA7" s="635"/>
      <c r="DB7" s="635"/>
      <c r="DC7" s="635"/>
      <c r="DD7" s="615">
        <v>14297</v>
      </c>
      <c r="DE7" s="610"/>
      <c r="DF7" s="610"/>
      <c r="DG7" s="610"/>
      <c r="DH7" s="610"/>
      <c r="DI7" s="610"/>
      <c r="DJ7" s="610"/>
      <c r="DK7" s="610"/>
      <c r="DL7" s="610"/>
      <c r="DM7" s="610"/>
      <c r="DN7" s="610"/>
      <c r="DO7" s="610"/>
      <c r="DP7" s="611"/>
      <c r="DQ7" s="615">
        <v>2175154</v>
      </c>
      <c r="DR7" s="610"/>
      <c r="DS7" s="610"/>
      <c r="DT7" s="610"/>
      <c r="DU7" s="610"/>
      <c r="DV7" s="610"/>
      <c r="DW7" s="610"/>
      <c r="DX7" s="610"/>
      <c r="DY7" s="610"/>
      <c r="DZ7" s="610"/>
      <c r="EA7" s="610"/>
      <c r="EB7" s="610"/>
      <c r="EC7" s="645"/>
    </row>
    <row r="8" spans="2:143" ht="11.25" customHeight="1" x14ac:dyDescent="0.15">
      <c r="B8" s="606" t="s">
        <v>237</v>
      </c>
      <c r="C8" s="607"/>
      <c r="D8" s="607"/>
      <c r="E8" s="607"/>
      <c r="F8" s="607"/>
      <c r="G8" s="607"/>
      <c r="H8" s="607"/>
      <c r="I8" s="607"/>
      <c r="J8" s="607"/>
      <c r="K8" s="607"/>
      <c r="L8" s="607"/>
      <c r="M8" s="607"/>
      <c r="N8" s="607"/>
      <c r="O8" s="607"/>
      <c r="P8" s="607"/>
      <c r="Q8" s="608"/>
      <c r="R8" s="609">
        <v>43210</v>
      </c>
      <c r="S8" s="610"/>
      <c r="T8" s="610"/>
      <c r="U8" s="610"/>
      <c r="V8" s="610"/>
      <c r="W8" s="610"/>
      <c r="X8" s="610"/>
      <c r="Y8" s="611"/>
      <c r="Z8" s="635">
        <v>0.2</v>
      </c>
      <c r="AA8" s="635"/>
      <c r="AB8" s="635"/>
      <c r="AC8" s="635"/>
      <c r="AD8" s="636">
        <v>43210</v>
      </c>
      <c r="AE8" s="636"/>
      <c r="AF8" s="636"/>
      <c r="AG8" s="636"/>
      <c r="AH8" s="636"/>
      <c r="AI8" s="636"/>
      <c r="AJ8" s="636"/>
      <c r="AK8" s="636"/>
      <c r="AL8" s="612">
        <v>0.4</v>
      </c>
      <c r="AM8" s="613"/>
      <c r="AN8" s="613"/>
      <c r="AO8" s="637"/>
      <c r="AP8" s="606" t="s">
        <v>238</v>
      </c>
      <c r="AQ8" s="607"/>
      <c r="AR8" s="607"/>
      <c r="AS8" s="607"/>
      <c r="AT8" s="607"/>
      <c r="AU8" s="607"/>
      <c r="AV8" s="607"/>
      <c r="AW8" s="607"/>
      <c r="AX8" s="607"/>
      <c r="AY8" s="607"/>
      <c r="AZ8" s="607"/>
      <c r="BA8" s="607"/>
      <c r="BB8" s="607"/>
      <c r="BC8" s="607"/>
      <c r="BD8" s="607"/>
      <c r="BE8" s="607"/>
      <c r="BF8" s="608"/>
      <c r="BG8" s="609">
        <v>87184</v>
      </c>
      <c r="BH8" s="610"/>
      <c r="BI8" s="610"/>
      <c r="BJ8" s="610"/>
      <c r="BK8" s="610"/>
      <c r="BL8" s="610"/>
      <c r="BM8" s="610"/>
      <c r="BN8" s="611"/>
      <c r="BO8" s="635">
        <v>1.7</v>
      </c>
      <c r="BP8" s="635"/>
      <c r="BQ8" s="635"/>
      <c r="BR8" s="635"/>
      <c r="BS8" s="636" t="s">
        <v>232</v>
      </c>
      <c r="BT8" s="636"/>
      <c r="BU8" s="636"/>
      <c r="BV8" s="636"/>
      <c r="BW8" s="636"/>
      <c r="BX8" s="636"/>
      <c r="BY8" s="636"/>
      <c r="BZ8" s="636"/>
      <c r="CA8" s="636"/>
      <c r="CB8" s="681"/>
      <c r="CD8" s="606" t="s">
        <v>239</v>
      </c>
      <c r="CE8" s="607"/>
      <c r="CF8" s="607"/>
      <c r="CG8" s="607"/>
      <c r="CH8" s="607"/>
      <c r="CI8" s="607"/>
      <c r="CJ8" s="607"/>
      <c r="CK8" s="607"/>
      <c r="CL8" s="607"/>
      <c r="CM8" s="607"/>
      <c r="CN8" s="607"/>
      <c r="CO8" s="607"/>
      <c r="CP8" s="607"/>
      <c r="CQ8" s="608"/>
      <c r="CR8" s="609">
        <v>6924884</v>
      </c>
      <c r="CS8" s="610"/>
      <c r="CT8" s="610"/>
      <c r="CU8" s="610"/>
      <c r="CV8" s="610"/>
      <c r="CW8" s="610"/>
      <c r="CX8" s="610"/>
      <c r="CY8" s="611"/>
      <c r="CZ8" s="635">
        <v>40.9</v>
      </c>
      <c r="DA8" s="635"/>
      <c r="DB8" s="635"/>
      <c r="DC8" s="635"/>
      <c r="DD8" s="615">
        <v>4642</v>
      </c>
      <c r="DE8" s="610"/>
      <c r="DF8" s="610"/>
      <c r="DG8" s="610"/>
      <c r="DH8" s="610"/>
      <c r="DI8" s="610"/>
      <c r="DJ8" s="610"/>
      <c r="DK8" s="610"/>
      <c r="DL8" s="610"/>
      <c r="DM8" s="610"/>
      <c r="DN8" s="610"/>
      <c r="DO8" s="610"/>
      <c r="DP8" s="611"/>
      <c r="DQ8" s="615">
        <v>3143907</v>
      </c>
      <c r="DR8" s="610"/>
      <c r="DS8" s="610"/>
      <c r="DT8" s="610"/>
      <c r="DU8" s="610"/>
      <c r="DV8" s="610"/>
      <c r="DW8" s="610"/>
      <c r="DX8" s="610"/>
      <c r="DY8" s="610"/>
      <c r="DZ8" s="610"/>
      <c r="EA8" s="610"/>
      <c r="EB8" s="610"/>
      <c r="EC8" s="645"/>
    </row>
    <row r="9" spans="2:143" ht="11.25" customHeight="1" x14ac:dyDescent="0.15">
      <c r="B9" s="606" t="s">
        <v>240</v>
      </c>
      <c r="C9" s="607"/>
      <c r="D9" s="607"/>
      <c r="E9" s="607"/>
      <c r="F9" s="607"/>
      <c r="G9" s="607"/>
      <c r="H9" s="607"/>
      <c r="I9" s="607"/>
      <c r="J9" s="607"/>
      <c r="K9" s="607"/>
      <c r="L9" s="607"/>
      <c r="M9" s="607"/>
      <c r="N9" s="607"/>
      <c r="O9" s="607"/>
      <c r="P9" s="607"/>
      <c r="Q9" s="608"/>
      <c r="R9" s="609">
        <v>54490</v>
      </c>
      <c r="S9" s="610"/>
      <c r="T9" s="610"/>
      <c r="U9" s="610"/>
      <c r="V9" s="610"/>
      <c r="W9" s="610"/>
      <c r="X9" s="610"/>
      <c r="Y9" s="611"/>
      <c r="Z9" s="635">
        <v>0.3</v>
      </c>
      <c r="AA9" s="635"/>
      <c r="AB9" s="635"/>
      <c r="AC9" s="635"/>
      <c r="AD9" s="636">
        <v>54490</v>
      </c>
      <c r="AE9" s="636"/>
      <c r="AF9" s="636"/>
      <c r="AG9" s="636"/>
      <c r="AH9" s="636"/>
      <c r="AI9" s="636"/>
      <c r="AJ9" s="636"/>
      <c r="AK9" s="636"/>
      <c r="AL9" s="612">
        <v>0.5</v>
      </c>
      <c r="AM9" s="613"/>
      <c r="AN9" s="613"/>
      <c r="AO9" s="637"/>
      <c r="AP9" s="606" t="s">
        <v>241</v>
      </c>
      <c r="AQ9" s="607"/>
      <c r="AR9" s="607"/>
      <c r="AS9" s="607"/>
      <c r="AT9" s="607"/>
      <c r="AU9" s="607"/>
      <c r="AV9" s="607"/>
      <c r="AW9" s="607"/>
      <c r="AX9" s="607"/>
      <c r="AY9" s="607"/>
      <c r="AZ9" s="607"/>
      <c r="BA9" s="607"/>
      <c r="BB9" s="607"/>
      <c r="BC9" s="607"/>
      <c r="BD9" s="607"/>
      <c r="BE9" s="607"/>
      <c r="BF9" s="608"/>
      <c r="BG9" s="609">
        <v>2447578</v>
      </c>
      <c r="BH9" s="610"/>
      <c r="BI9" s="610"/>
      <c r="BJ9" s="610"/>
      <c r="BK9" s="610"/>
      <c r="BL9" s="610"/>
      <c r="BM9" s="610"/>
      <c r="BN9" s="611"/>
      <c r="BO9" s="635">
        <v>48.4</v>
      </c>
      <c r="BP9" s="635"/>
      <c r="BQ9" s="635"/>
      <c r="BR9" s="635"/>
      <c r="BS9" s="636" t="s">
        <v>232</v>
      </c>
      <c r="BT9" s="636"/>
      <c r="BU9" s="636"/>
      <c r="BV9" s="636"/>
      <c r="BW9" s="636"/>
      <c r="BX9" s="636"/>
      <c r="BY9" s="636"/>
      <c r="BZ9" s="636"/>
      <c r="CA9" s="636"/>
      <c r="CB9" s="681"/>
      <c r="CD9" s="606" t="s">
        <v>242</v>
      </c>
      <c r="CE9" s="607"/>
      <c r="CF9" s="607"/>
      <c r="CG9" s="607"/>
      <c r="CH9" s="607"/>
      <c r="CI9" s="607"/>
      <c r="CJ9" s="607"/>
      <c r="CK9" s="607"/>
      <c r="CL9" s="607"/>
      <c r="CM9" s="607"/>
      <c r="CN9" s="607"/>
      <c r="CO9" s="607"/>
      <c r="CP9" s="607"/>
      <c r="CQ9" s="608"/>
      <c r="CR9" s="609">
        <v>2050934</v>
      </c>
      <c r="CS9" s="610"/>
      <c r="CT9" s="610"/>
      <c r="CU9" s="610"/>
      <c r="CV9" s="610"/>
      <c r="CW9" s="610"/>
      <c r="CX9" s="610"/>
      <c r="CY9" s="611"/>
      <c r="CZ9" s="635">
        <v>12.1</v>
      </c>
      <c r="DA9" s="635"/>
      <c r="DB9" s="635"/>
      <c r="DC9" s="635"/>
      <c r="DD9" s="615">
        <v>10473</v>
      </c>
      <c r="DE9" s="610"/>
      <c r="DF9" s="610"/>
      <c r="DG9" s="610"/>
      <c r="DH9" s="610"/>
      <c r="DI9" s="610"/>
      <c r="DJ9" s="610"/>
      <c r="DK9" s="610"/>
      <c r="DL9" s="610"/>
      <c r="DM9" s="610"/>
      <c r="DN9" s="610"/>
      <c r="DO9" s="610"/>
      <c r="DP9" s="611"/>
      <c r="DQ9" s="615">
        <v>1512807</v>
      </c>
      <c r="DR9" s="610"/>
      <c r="DS9" s="610"/>
      <c r="DT9" s="610"/>
      <c r="DU9" s="610"/>
      <c r="DV9" s="610"/>
      <c r="DW9" s="610"/>
      <c r="DX9" s="610"/>
      <c r="DY9" s="610"/>
      <c r="DZ9" s="610"/>
      <c r="EA9" s="610"/>
      <c r="EB9" s="610"/>
      <c r="EC9" s="645"/>
    </row>
    <row r="10" spans="2:143" ht="11.25" customHeight="1" x14ac:dyDescent="0.15">
      <c r="B10" s="606" t="s">
        <v>243</v>
      </c>
      <c r="C10" s="607"/>
      <c r="D10" s="607"/>
      <c r="E10" s="607"/>
      <c r="F10" s="607"/>
      <c r="G10" s="607"/>
      <c r="H10" s="607"/>
      <c r="I10" s="607"/>
      <c r="J10" s="607"/>
      <c r="K10" s="607"/>
      <c r="L10" s="607"/>
      <c r="M10" s="607"/>
      <c r="N10" s="607"/>
      <c r="O10" s="607"/>
      <c r="P10" s="607"/>
      <c r="Q10" s="608"/>
      <c r="R10" s="609" t="s">
        <v>232</v>
      </c>
      <c r="S10" s="610"/>
      <c r="T10" s="610"/>
      <c r="U10" s="610"/>
      <c r="V10" s="610"/>
      <c r="W10" s="610"/>
      <c r="X10" s="610"/>
      <c r="Y10" s="611"/>
      <c r="Z10" s="635" t="s">
        <v>128</v>
      </c>
      <c r="AA10" s="635"/>
      <c r="AB10" s="635"/>
      <c r="AC10" s="635"/>
      <c r="AD10" s="636" t="s">
        <v>128</v>
      </c>
      <c r="AE10" s="636"/>
      <c r="AF10" s="636"/>
      <c r="AG10" s="636"/>
      <c r="AH10" s="636"/>
      <c r="AI10" s="636"/>
      <c r="AJ10" s="636"/>
      <c r="AK10" s="636"/>
      <c r="AL10" s="612" t="s">
        <v>128</v>
      </c>
      <c r="AM10" s="613"/>
      <c r="AN10" s="613"/>
      <c r="AO10" s="637"/>
      <c r="AP10" s="606" t="s">
        <v>244</v>
      </c>
      <c r="AQ10" s="607"/>
      <c r="AR10" s="607"/>
      <c r="AS10" s="607"/>
      <c r="AT10" s="607"/>
      <c r="AU10" s="607"/>
      <c r="AV10" s="607"/>
      <c r="AW10" s="607"/>
      <c r="AX10" s="607"/>
      <c r="AY10" s="607"/>
      <c r="AZ10" s="607"/>
      <c r="BA10" s="607"/>
      <c r="BB10" s="607"/>
      <c r="BC10" s="607"/>
      <c r="BD10" s="607"/>
      <c r="BE10" s="607"/>
      <c r="BF10" s="608"/>
      <c r="BG10" s="609">
        <v>78506</v>
      </c>
      <c r="BH10" s="610"/>
      <c r="BI10" s="610"/>
      <c r="BJ10" s="610"/>
      <c r="BK10" s="610"/>
      <c r="BL10" s="610"/>
      <c r="BM10" s="610"/>
      <c r="BN10" s="611"/>
      <c r="BO10" s="635">
        <v>1.6</v>
      </c>
      <c r="BP10" s="635"/>
      <c r="BQ10" s="635"/>
      <c r="BR10" s="635"/>
      <c r="BS10" s="636" t="s">
        <v>232</v>
      </c>
      <c r="BT10" s="636"/>
      <c r="BU10" s="636"/>
      <c r="BV10" s="636"/>
      <c r="BW10" s="636"/>
      <c r="BX10" s="636"/>
      <c r="BY10" s="636"/>
      <c r="BZ10" s="636"/>
      <c r="CA10" s="636"/>
      <c r="CB10" s="681"/>
      <c r="CD10" s="606" t="s">
        <v>245</v>
      </c>
      <c r="CE10" s="607"/>
      <c r="CF10" s="607"/>
      <c r="CG10" s="607"/>
      <c r="CH10" s="607"/>
      <c r="CI10" s="607"/>
      <c r="CJ10" s="607"/>
      <c r="CK10" s="607"/>
      <c r="CL10" s="607"/>
      <c r="CM10" s="607"/>
      <c r="CN10" s="607"/>
      <c r="CO10" s="607"/>
      <c r="CP10" s="607"/>
      <c r="CQ10" s="608"/>
      <c r="CR10" s="609" t="s">
        <v>128</v>
      </c>
      <c r="CS10" s="610"/>
      <c r="CT10" s="610"/>
      <c r="CU10" s="610"/>
      <c r="CV10" s="610"/>
      <c r="CW10" s="610"/>
      <c r="CX10" s="610"/>
      <c r="CY10" s="611"/>
      <c r="CZ10" s="635" t="s">
        <v>232</v>
      </c>
      <c r="DA10" s="635"/>
      <c r="DB10" s="635"/>
      <c r="DC10" s="635"/>
      <c r="DD10" s="615" t="s">
        <v>128</v>
      </c>
      <c r="DE10" s="610"/>
      <c r="DF10" s="610"/>
      <c r="DG10" s="610"/>
      <c r="DH10" s="610"/>
      <c r="DI10" s="610"/>
      <c r="DJ10" s="610"/>
      <c r="DK10" s="610"/>
      <c r="DL10" s="610"/>
      <c r="DM10" s="610"/>
      <c r="DN10" s="610"/>
      <c r="DO10" s="610"/>
      <c r="DP10" s="611"/>
      <c r="DQ10" s="615" t="s">
        <v>128</v>
      </c>
      <c r="DR10" s="610"/>
      <c r="DS10" s="610"/>
      <c r="DT10" s="610"/>
      <c r="DU10" s="610"/>
      <c r="DV10" s="610"/>
      <c r="DW10" s="610"/>
      <c r="DX10" s="610"/>
      <c r="DY10" s="610"/>
      <c r="DZ10" s="610"/>
      <c r="EA10" s="610"/>
      <c r="EB10" s="610"/>
      <c r="EC10" s="645"/>
    </row>
    <row r="11" spans="2:143" ht="11.25" customHeight="1" x14ac:dyDescent="0.15">
      <c r="B11" s="606" t="s">
        <v>246</v>
      </c>
      <c r="C11" s="607"/>
      <c r="D11" s="607"/>
      <c r="E11" s="607"/>
      <c r="F11" s="607"/>
      <c r="G11" s="607"/>
      <c r="H11" s="607"/>
      <c r="I11" s="607"/>
      <c r="J11" s="607"/>
      <c r="K11" s="607"/>
      <c r="L11" s="607"/>
      <c r="M11" s="607"/>
      <c r="N11" s="607"/>
      <c r="O11" s="607"/>
      <c r="P11" s="607"/>
      <c r="Q11" s="608"/>
      <c r="R11" s="609">
        <v>1016605</v>
      </c>
      <c r="S11" s="610"/>
      <c r="T11" s="610"/>
      <c r="U11" s="610"/>
      <c r="V11" s="610"/>
      <c r="W11" s="610"/>
      <c r="X11" s="610"/>
      <c r="Y11" s="611"/>
      <c r="Z11" s="612">
        <v>5.7</v>
      </c>
      <c r="AA11" s="613"/>
      <c r="AB11" s="613"/>
      <c r="AC11" s="614"/>
      <c r="AD11" s="615">
        <v>1016605</v>
      </c>
      <c r="AE11" s="610"/>
      <c r="AF11" s="610"/>
      <c r="AG11" s="610"/>
      <c r="AH11" s="610"/>
      <c r="AI11" s="610"/>
      <c r="AJ11" s="610"/>
      <c r="AK11" s="611"/>
      <c r="AL11" s="612">
        <v>9.9</v>
      </c>
      <c r="AM11" s="613"/>
      <c r="AN11" s="613"/>
      <c r="AO11" s="637"/>
      <c r="AP11" s="606" t="s">
        <v>247</v>
      </c>
      <c r="AQ11" s="607"/>
      <c r="AR11" s="607"/>
      <c r="AS11" s="607"/>
      <c r="AT11" s="607"/>
      <c r="AU11" s="607"/>
      <c r="AV11" s="607"/>
      <c r="AW11" s="607"/>
      <c r="AX11" s="607"/>
      <c r="AY11" s="607"/>
      <c r="AZ11" s="607"/>
      <c r="BA11" s="607"/>
      <c r="BB11" s="607"/>
      <c r="BC11" s="607"/>
      <c r="BD11" s="607"/>
      <c r="BE11" s="607"/>
      <c r="BF11" s="608"/>
      <c r="BG11" s="609">
        <v>52541</v>
      </c>
      <c r="BH11" s="610"/>
      <c r="BI11" s="610"/>
      <c r="BJ11" s="610"/>
      <c r="BK11" s="610"/>
      <c r="BL11" s="610"/>
      <c r="BM11" s="610"/>
      <c r="BN11" s="611"/>
      <c r="BO11" s="635">
        <v>1</v>
      </c>
      <c r="BP11" s="635"/>
      <c r="BQ11" s="635"/>
      <c r="BR11" s="635"/>
      <c r="BS11" s="636" t="s">
        <v>232</v>
      </c>
      <c r="BT11" s="636"/>
      <c r="BU11" s="636"/>
      <c r="BV11" s="636"/>
      <c r="BW11" s="636"/>
      <c r="BX11" s="636"/>
      <c r="BY11" s="636"/>
      <c r="BZ11" s="636"/>
      <c r="CA11" s="636"/>
      <c r="CB11" s="681"/>
      <c r="CD11" s="606" t="s">
        <v>248</v>
      </c>
      <c r="CE11" s="607"/>
      <c r="CF11" s="607"/>
      <c r="CG11" s="607"/>
      <c r="CH11" s="607"/>
      <c r="CI11" s="607"/>
      <c r="CJ11" s="607"/>
      <c r="CK11" s="607"/>
      <c r="CL11" s="607"/>
      <c r="CM11" s="607"/>
      <c r="CN11" s="607"/>
      <c r="CO11" s="607"/>
      <c r="CP11" s="607"/>
      <c r="CQ11" s="608"/>
      <c r="CR11" s="609">
        <v>435037</v>
      </c>
      <c r="CS11" s="610"/>
      <c r="CT11" s="610"/>
      <c r="CU11" s="610"/>
      <c r="CV11" s="610"/>
      <c r="CW11" s="610"/>
      <c r="CX11" s="610"/>
      <c r="CY11" s="611"/>
      <c r="CZ11" s="635">
        <v>2.6</v>
      </c>
      <c r="DA11" s="635"/>
      <c r="DB11" s="635"/>
      <c r="DC11" s="635"/>
      <c r="DD11" s="615">
        <v>72359</v>
      </c>
      <c r="DE11" s="610"/>
      <c r="DF11" s="610"/>
      <c r="DG11" s="610"/>
      <c r="DH11" s="610"/>
      <c r="DI11" s="610"/>
      <c r="DJ11" s="610"/>
      <c r="DK11" s="610"/>
      <c r="DL11" s="610"/>
      <c r="DM11" s="610"/>
      <c r="DN11" s="610"/>
      <c r="DO11" s="610"/>
      <c r="DP11" s="611"/>
      <c r="DQ11" s="615">
        <v>324467</v>
      </c>
      <c r="DR11" s="610"/>
      <c r="DS11" s="610"/>
      <c r="DT11" s="610"/>
      <c r="DU11" s="610"/>
      <c r="DV11" s="610"/>
      <c r="DW11" s="610"/>
      <c r="DX11" s="610"/>
      <c r="DY11" s="610"/>
      <c r="DZ11" s="610"/>
      <c r="EA11" s="610"/>
      <c r="EB11" s="610"/>
      <c r="EC11" s="645"/>
    </row>
    <row r="12" spans="2:143" ht="11.25" customHeight="1" x14ac:dyDescent="0.15">
      <c r="B12" s="606" t="s">
        <v>249</v>
      </c>
      <c r="C12" s="607"/>
      <c r="D12" s="607"/>
      <c r="E12" s="607"/>
      <c r="F12" s="607"/>
      <c r="G12" s="607"/>
      <c r="H12" s="607"/>
      <c r="I12" s="607"/>
      <c r="J12" s="607"/>
      <c r="K12" s="607"/>
      <c r="L12" s="607"/>
      <c r="M12" s="607"/>
      <c r="N12" s="607"/>
      <c r="O12" s="607"/>
      <c r="P12" s="607"/>
      <c r="Q12" s="608"/>
      <c r="R12" s="609">
        <v>35401</v>
      </c>
      <c r="S12" s="610"/>
      <c r="T12" s="610"/>
      <c r="U12" s="610"/>
      <c r="V12" s="610"/>
      <c r="W12" s="610"/>
      <c r="X12" s="610"/>
      <c r="Y12" s="611"/>
      <c r="Z12" s="635">
        <v>0.2</v>
      </c>
      <c r="AA12" s="635"/>
      <c r="AB12" s="635"/>
      <c r="AC12" s="635"/>
      <c r="AD12" s="636">
        <v>35401</v>
      </c>
      <c r="AE12" s="636"/>
      <c r="AF12" s="636"/>
      <c r="AG12" s="636"/>
      <c r="AH12" s="636"/>
      <c r="AI12" s="636"/>
      <c r="AJ12" s="636"/>
      <c r="AK12" s="636"/>
      <c r="AL12" s="612">
        <v>0.3</v>
      </c>
      <c r="AM12" s="613"/>
      <c r="AN12" s="613"/>
      <c r="AO12" s="637"/>
      <c r="AP12" s="606" t="s">
        <v>250</v>
      </c>
      <c r="AQ12" s="607"/>
      <c r="AR12" s="607"/>
      <c r="AS12" s="607"/>
      <c r="AT12" s="607"/>
      <c r="AU12" s="607"/>
      <c r="AV12" s="607"/>
      <c r="AW12" s="607"/>
      <c r="AX12" s="607"/>
      <c r="AY12" s="607"/>
      <c r="AZ12" s="607"/>
      <c r="BA12" s="607"/>
      <c r="BB12" s="607"/>
      <c r="BC12" s="607"/>
      <c r="BD12" s="607"/>
      <c r="BE12" s="607"/>
      <c r="BF12" s="608"/>
      <c r="BG12" s="609">
        <v>1942861</v>
      </c>
      <c r="BH12" s="610"/>
      <c r="BI12" s="610"/>
      <c r="BJ12" s="610"/>
      <c r="BK12" s="610"/>
      <c r="BL12" s="610"/>
      <c r="BM12" s="610"/>
      <c r="BN12" s="611"/>
      <c r="BO12" s="635">
        <v>38.5</v>
      </c>
      <c r="BP12" s="635"/>
      <c r="BQ12" s="635"/>
      <c r="BR12" s="635"/>
      <c r="BS12" s="636" t="s">
        <v>128</v>
      </c>
      <c r="BT12" s="636"/>
      <c r="BU12" s="636"/>
      <c r="BV12" s="636"/>
      <c r="BW12" s="636"/>
      <c r="BX12" s="636"/>
      <c r="BY12" s="636"/>
      <c r="BZ12" s="636"/>
      <c r="CA12" s="636"/>
      <c r="CB12" s="681"/>
      <c r="CD12" s="606" t="s">
        <v>251</v>
      </c>
      <c r="CE12" s="607"/>
      <c r="CF12" s="607"/>
      <c r="CG12" s="607"/>
      <c r="CH12" s="607"/>
      <c r="CI12" s="607"/>
      <c r="CJ12" s="607"/>
      <c r="CK12" s="607"/>
      <c r="CL12" s="607"/>
      <c r="CM12" s="607"/>
      <c r="CN12" s="607"/>
      <c r="CO12" s="607"/>
      <c r="CP12" s="607"/>
      <c r="CQ12" s="608"/>
      <c r="CR12" s="609">
        <v>184189</v>
      </c>
      <c r="CS12" s="610"/>
      <c r="CT12" s="610"/>
      <c r="CU12" s="610"/>
      <c r="CV12" s="610"/>
      <c r="CW12" s="610"/>
      <c r="CX12" s="610"/>
      <c r="CY12" s="611"/>
      <c r="CZ12" s="635">
        <v>1.1000000000000001</v>
      </c>
      <c r="DA12" s="635"/>
      <c r="DB12" s="635"/>
      <c r="DC12" s="635"/>
      <c r="DD12" s="615">
        <v>4487</v>
      </c>
      <c r="DE12" s="610"/>
      <c r="DF12" s="610"/>
      <c r="DG12" s="610"/>
      <c r="DH12" s="610"/>
      <c r="DI12" s="610"/>
      <c r="DJ12" s="610"/>
      <c r="DK12" s="610"/>
      <c r="DL12" s="610"/>
      <c r="DM12" s="610"/>
      <c r="DN12" s="610"/>
      <c r="DO12" s="610"/>
      <c r="DP12" s="611"/>
      <c r="DQ12" s="615">
        <v>135596</v>
      </c>
      <c r="DR12" s="610"/>
      <c r="DS12" s="610"/>
      <c r="DT12" s="610"/>
      <c r="DU12" s="610"/>
      <c r="DV12" s="610"/>
      <c r="DW12" s="610"/>
      <c r="DX12" s="610"/>
      <c r="DY12" s="610"/>
      <c r="DZ12" s="610"/>
      <c r="EA12" s="610"/>
      <c r="EB12" s="610"/>
      <c r="EC12" s="645"/>
    </row>
    <row r="13" spans="2:143" ht="11.25" customHeight="1" x14ac:dyDescent="0.15">
      <c r="B13" s="606" t="s">
        <v>252</v>
      </c>
      <c r="C13" s="607"/>
      <c r="D13" s="607"/>
      <c r="E13" s="607"/>
      <c r="F13" s="607"/>
      <c r="G13" s="607"/>
      <c r="H13" s="607"/>
      <c r="I13" s="607"/>
      <c r="J13" s="607"/>
      <c r="K13" s="607"/>
      <c r="L13" s="607"/>
      <c r="M13" s="607"/>
      <c r="N13" s="607"/>
      <c r="O13" s="607"/>
      <c r="P13" s="607"/>
      <c r="Q13" s="608"/>
      <c r="R13" s="609" t="s">
        <v>232</v>
      </c>
      <c r="S13" s="610"/>
      <c r="T13" s="610"/>
      <c r="U13" s="610"/>
      <c r="V13" s="610"/>
      <c r="W13" s="610"/>
      <c r="X13" s="610"/>
      <c r="Y13" s="611"/>
      <c r="Z13" s="635" t="s">
        <v>128</v>
      </c>
      <c r="AA13" s="635"/>
      <c r="AB13" s="635"/>
      <c r="AC13" s="635"/>
      <c r="AD13" s="636" t="s">
        <v>128</v>
      </c>
      <c r="AE13" s="636"/>
      <c r="AF13" s="636"/>
      <c r="AG13" s="636"/>
      <c r="AH13" s="636"/>
      <c r="AI13" s="636"/>
      <c r="AJ13" s="636"/>
      <c r="AK13" s="636"/>
      <c r="AL13" s="612" t="s">
        <v>232</v>
      </c>
      <c r="AM13" s="613"/>
      <c r="AN13" s="613"/>
      <c r="AO13" s="637"/>
      <c r="AP13" s="606" t="s">
        <v>253</v>
      </c>
      <c r="AQ13" s="607"/>
      <c r="AR13" s="607"/>
      <c r="AS13" s="607"/>
      <c r="AT13" s="607"/>
      <c r="AU13" s="607"/>
      <c r="AV13" s="607"/>
      <c r="AW13" s="607"/>
      <c r="AX13" s="607"/>
      <c r="AY13" s="607"/>
      <c r="AZ13" s="607"/>
      <c r="BA13" s="607"/>
      <c r="BB13" s="607"/>
      <c r="BC13" s="607"/>
      <c r="BD13" s="607"/>
      <c r="BE13" s="607"/>
      <c r="BF13" s="608"/>
      <c r="BG13" s="609">
        <v>1942444</v>
      </c>
      <c r="BH13" s="610"/>
      <c r="BI13" s="610"/>
      <c r="BJ13" s="610"/>
      <c r="BK13" s="610"/>
      <c r="BL13" s="610"/>
      <c r="BM13" s="610"/>
      <c r="BN13" s="611"/>
      <c r="BO13" s="635">
        <v>38.4</v>
      </c>
      <c r="BP13" s="635"/>
      <c r="BQ13" s="635"/>
      <c r="BR13" s="635"/>
      <c r="BS13" s="636" t="s">
        <v>232</v>
      </c>
      <c r="BT13" s="636"/>
      <c r="BU13" s="636"/>
      <c r="BV13" s="636"/>
      <c r="BW13" s="636"/>
      <c r="BX13" s="636"/>
      <c r="BY13" s="636"/>
      <c r="BZ13" s="636"/>
      <c r="CA13" s="636"/>
      <c r="CB13" s="681"/>
      <c r="CD13" s="606" t="s">
        <v>254</v>
      </c>
      <c r="CE13" s="607"/>
      <c r="CF13" s="607"/>
      <c r="CG13" s="607"/>
      <c r="CH13" s="607"/>
      <c r="CI13" s="607"/>
      <c r="CJ13" s="607"/>
      <c r="CK13" s="607"/>
      <c r="CL13" s="607"/>
      <c r="CM13" s="607"/>
      <c r="CN13" s="607"/>
      <c r="CO13" s="607"/>
      <c r="CP13" s="607"/>
      <c r="CQ13" s="608"/>
      <c r="CR13" s="609">
        <v>1040965</v>
      </c>
      <c r="CS13" s="610"/>
      <c r="CT13" s="610"/>
      <c r="CU13" s="610"/>
      <c r="CV13" s="610"/>
      <c r="CW13" s="610"/>
      <c r="CX13" s="610"/>
      <c r="CY13" s="611"/>
      <c r="CZ13" s="635">
        <v>6.1</v>
      </c>
      <c r="DA13" s="635"/>
      <c r="DB13" s="635"/>
      <c r="DC13" s="635"/>
      <c r="DD13" s="615">
        <v>204377</v>
      </c>
      <c r="DE13" s="610"/>
      <c r="DF13" s="610"/>
      <c r="DG13" s="610"/>
      <c r="DH13" s="610"/>
      <c r="DI13" s="610"/>
      <c r="DJ13" s="610"/>
      <c r="DK13" s="610"/>
      <c r="DL13" s="610"/>
      <c r="DM13" s="610"/>
      <c r="DN13" s="610"/>
      <c r="DO13" s="610"/>
      <c r="DP13" s="611"/>
      <c r="DQ13" s="615">
        <v>855659</v>
      </c>
      <c r="DR13" s="610"/>
      <c r="DS13" s="610"/>
      <c r="DT13" s="610"/>
      <c r="DU13" s="610"/>
      <c r="DV13" s="610"/>
      <c r="DW13" s="610"/>
      <c r="DX13" s="610"/>
      <c r="DY13" s="610"/>
      <c r="DZ13" s="610"/>
      <c r="EA13" s="610"/>
      <c r="EB13" s="610"/>
      <c r="EC13" s="645"/>
    </row>
    <row r="14" spans="2:143" ht="11.25" customHeight="1" x14ac:dyDescent="0.15">
      <c r="B14" s="606" t="s">
        <v>255</v>
      </c>
      <c r="C14" s="607"/>
      <c r="D14" s="607"/>
      <c r="E14" s="607"/>
      <c r="F14" s="607"/>
      <c r="G14" s="607"/>
      <c r="H14" s="607"/>
      <c r="I14" s="607"/>
      <c r="J14" s="607"/>
      <c r="K14" s="607"/>
      <c r="L14" s="607"/>
      <c r="M14" s="607"/>
      <c r="N14" s="607"/>
      <c r="O14" s="607"/>
      <c r="P14" s="607"/>
      <c r="Q14" s="608"/>
      <c r="R14" s="609" t="s">
        <v>128</v>
      </c>
      <c r="S14" s="610"/>
      <c r="T14" s="610"/>
      <c r="U14" s="610"/>
      <c r="V14" s="610"/>
      <c r="W14" s="610"/>
      <c r="X14" s="610"/>
      <c r="Y14" s="611"/>
      <c r="Z14" s="635" t="s">
        <v>128</v>
      </c>
      <c r="AA14" s="635"/>
      <c r="AB14" s="635"/>
      <c r="AC14" s="635"/>
      <c r="AD14" s="636" t="s">
        <v>232</v>
      </c>
      <c r="AE14" s="636"/>
      <c r="AF14" s="636"/>
      <c r="AG14" s="636"/>
      <c r="AH14" s="636"/>
      <c r="AI14" s="636"/>
      <c r="AJ14" s="636"/>
      <c r="AK14" s="636"/>
      <c r="AL14" s="612" t="s">
        <v>128</v>
      </c>
      <c r="AM14" s="613"/>
      <c r="AN14" s="613"/>
      <c r="AO14" s="637"/>
      <c r="AP14" s="606" t="s">
        <v>256</v>
      </c>
      <c r="AQ14" s="607"/>
      <c r="AR14" s="607"/>
      <c r="AS14" s="607"/>
      <c r="AT14" s="607"/>
      <c r="AU14" s="607"/>
      <c r="AV14" s="607"/>
      <c r="AW14" s="607"/>
      <c r="AX14" s="607"/>
      <c r="AY14" s="607"/>
      <c r="AZ14" s="607"/>
      <c r="BA14" s="607"/>
      <c r="BB14" s="607"/>
      <c r="BC14" s="607"/>
      <c r="BD14" s="607"/>
      <c r="BE14" s="607"/>
      <c r="BF14" s="608"/>
      <c r="BG14" s="609">
        <v>135507</v>
      </c>
      <c r="BH14" s="610"/>
      <c r="BI14" s="610"/>
      <c r="BJ14" s="610"/>
      <c r="BK14" s="610"/>
      <c r="BL14" s="610"/>
      <c r="BM14" s="610"/>
      <c r="BN14" s="611"/>
      <c r="BO14" s="635">
        <v>2.7</v>
      </c>
      <c r="BP14" s="635"/>
      <c r="BQ14" s="635"/>
      <c r="BR14" s="635"/>
      <c r="BS14" s="636" t="s">
        <v>128</v>
      </c>
      <c r="BT14" s="636"/>
      <c r="BU14" s="636"/>
      <c r="BV14" s="636"/>
      <c r="BW14" s="636"/>
      <c r="BX14" s="636"/>
      <c r="BY14" s="636"/>
      <c r="BZ14" s="636"/>
      <c r="CA14" s="636"/>
      <c r="CB14" s="681"/>
      <c r="CD14" s="606" t="s">
        <v>257</v>
      </c>
      <c r="CE14" s="607"/>
      <c r="CF14" s="607"/>
      <c r="CG14" s="607"/>
      <c r="CH14" s="607"/>
      <c r="CI14" s="607"/>
      <c r="CJ14" s="607"/>
      <c r="CK14" s="607"/>
      <c r="CL14" s="607"/>
      <c r="CM14" s="607"/>
      <c r="CN14" s="607"/>
      <c r="CO14" s="607"/>
      <c r="CP14" s="607"/>
      <c r="CQ14" s="608"/>
      <c r="CR14" s="609">
        <v>838025</v>
      </c>
      <c r="CS14" s="610"/>
      <c r="CT14" s="610"/>
      <c r="CU14" s="610"/>
      <c r="CV14" s="610"/>
      <c r="CW14" s="610"/>
      <c r="CX14" s="610"/>
      <c r="CY14" s="611"/>
      <c r="CZ14" s="635">
        <v>4.9000000000000004</v>
      </c>
      <c r="DA14" s="635"/>
      <c r="DB14" s="635"/>
      <c r="DC14" s="635"/>
      <c r="DD14" s="615">
        <v>65937</v>
      </c>
      <c r="DE14" s="610"/>
      <c r="DF14" s="610"/>
      <c r="DG14" s="610"/>
      <c r="DH14" s="610"/>
      <c r="DI14" s="610"/>
      <c r="DJ14" s="610"/>
      <c r="DK14" s="610"/>
      <c r="DL14" s="610"/>
      <c r="DM14" s="610"/>
      <c r="DN14" s="610"/>
      <c r="DO14" s="610"/>
      <c r="DP14" s="611"/>
      <c r="DQ14" s="615">
        <v>796604</v>
      </c>
      <c r="DR14" s="610"/>
      <c r="DS14" s="610"/>
      <c r="DT14" s="610"/>
      <c r="DU14" s="610"/>
      <c r="DV14" s="610"/>
      <c r="DW14" s="610"/>
      <c r="DX14" s="610"/>
      <c r="DY14" s="610"/>
      <c r="DZ14" s="610"/>
      <c r="EA14" s="610"/>
      <c r="EB14" s="610"/>
      <c r="EC14" s="645"/>
    </row>
    <row r="15" spans="2:143" ht="11.25" customHeight="1" x14ac:dyDescent="0.15">
      <c r="B15" s="606" t="s">
        <v>258</v>
      </c>
      <c r="C15" s="607"/>
      <c r="D15" s="607"/>
      <c r="E15" s="607"/>
      <c r="F15" s="607"/>
      <c r="G15" s="607"/>
      <c r="H15" s="607"/>
      <c r="I15" s="607"/>
      <c r="J15" s="607"/>
      <c r="K15" s="607"/>
      <c r="L15" s="607"/>
      <c r="M15" s="607"/>
      <c r="N15" s="607"/>
      <c r="O15" s="607"/>
      <c r="P15" s="607"/>
      <c r="Q15" s="608"/>
      <c r="R15" s="609" t="s">
        <v>128</v>
      </c>
      <c r="S15" s="610"/>
      <c r="T15" s="610"/>
      <c r="U15" s="610"/>
      <c r="V15" s="610"/>
      <c r="W15" s="610"/>
      <c r="X15" s="610"/>
      <c r="Y15" s="611"/>
      <c r="Z15" s="635" t="s">
        <v>232</v>
      </c>
      <c r="AA15" s="635"/>
      <c r="AB15" s="635"/>
      <c r="AC15" s="635"/>
      <c r="AD15" s="636" t="s">
        <v>128</v>
      </c>
      <c r="AE15" s="636"/>
      <c r="AF15" s="636"/>
      <c r="AG15" s="636"/>
      <c r="AH15" s="636"/>
      <c r="AI15" s="636"/>
      <c r="AJ15" s="636"/>
      <c r="AK15" s="636"/>
      <c r="AL15" s="612" t="s">
        <v>232</v>
      </c>
      <c r="AM15" s="613"/>
      <c r="AN15" s="613"/>
      <c r="AO15" s="637"/>
      <c r="AP15" s="606" t="s">
        <v>259</v>
      </c>
      <c r="AQ15" s="607"/>
      <c r="AR15" s="607"/>
      <c r="AS15" s="607"/>
      <c r="AT15" s="607"/>
      <c r="AU15" s="607"/>
      <c r="AV15" s="607"/>
      <c r="AW15" s="607"/>
      <c r="AX15" s="607"/>
      <c r="AY15" s="607"/>
      <c r="AZ15" s="607"/>
      <c r="BA15" s="607"/>
      <c r="BB15" s="607"/>
      <c r="BC15" s="607"/>
      <c r="BD15" s="607"/>
      <c r="BE15" s="607"/>
      <c r="BF15" s="608"/>
      <c r="BG15" s="609">
        <v>304976</v>
      </c>
      <c r="BH15" s="610"/>
      <c r="BI15" s="610"/>
      <c r="BJ15" s="610"/>
      <c r="BK15" s="610"/>
      <c r="BL15" s="610"/>
      <c r="BM15" s="610"/>
      <c r="BN15" s="611"/>
      <c r="BO15" s="635">
        <v>6</v>
      </c>
      <c r="BP15" s="635"/>
      <c r="BQ15" s="635"/>
      <c r="BR15" s="635"/>
      <c r="BS15" s="636" t="s">
        <v>128</v>
      </c>
      <c r="BT15" s="636"/>
      <c r="BU15" s="636"/>
      <c r="BV15" s="636"/>
      <c r="BW15" s="636"/>
      <c r="BX15" s="636"/>
      <c r="BY15" s="636"/>
      <c r="BZ15" s="636"/>
      <c r="CA15" s="636"/>
      <c r="CB15" s="681"/>
      <c r="CD15" s="606" t="s">
        <v>260</v>
      </c>
      <c r="CE15" s="607"/>
      <c r="CF15" s="607"/>
      <c r="CG15" s="607"/>
      <c r="CH15" s="607"/>
      <c r="CI15" s="607"/>
      <c r="CJ15" s="607"/>
      <c r="CK15" s="607"/>
      <c r="CL15" s="607"/>
      <c r="CM15" s="607"/>
      <c r="CN15" s="607"/>
      <c r="CO15" s="607"/>
      <c r="CP15" s="607"/>
      <c r="CQ15" s="608"/>
      <c r="CR15" s="609">
        <v>1452391</v>
      </c>
      <c r="CS15" s="610"/>
      <c r="CT15" s="610"/>
      <c r="CU15" s="610"/>
      <c r="CV15" s="610"/>
      <c r="CW15" s="610"/>
      <c r="CX15" s="610"/>
      <c r="CY15" s="611"/>
      <c r="CZ15" s="635">
        <v>8.6</v>
      </c>
      <c r="DA15" s="635"/>
      <c r="DB15" s="635"/>
      <c r="DC15" s="635"/>
      <c r="DD15" s="615">
        <v>48070</v>
      </c>
      <c r="DE15" s="610"/>
      <c r="DF15" s="610"/>
      <c r="DG15" s="610"/>
      <c r="DH15" s="610"/>
      <c r="DI15" s="610"/>
      <c r="DJ15" s="610"/>
      <c r="DK15" s="610"/>
      <c r="DL15" s="610"/>
      <c r="DM15" s="610"/>
      <c r="DN15" s="610"/>
      <c r="DO15" s="610"/>
      <c r="DP15" s="611"/>
      <c r="DQ15" s="615">
        <v>1364636</v>
      </c>
      <c r="DR15" s="610"/>
      <c r="DS15" s="610"/>
      <c r="DT15" s="610"/>
      <c r="DU15" s="610"/>
      <c r="DV15" s="610"/>
      <c r="DW15" s="610"/>
      <c r="DX15" s="610"/>
      <c r="DY15" s="610"/>
      <c r="DZ15" s="610"/>
      <c r="EA15" s="610"/>
      <c r="EB15" s="610"/>
      <c r="EC15" s="645"/>
    </row>
    <row r="16" spans="2:143" ht="11.25" customHeight="1" x14ac:dyDescent="0.15">
      <c r="B16" s="606" t="s">
        <v>261</v>
      </c>
      <c r="C16" s="607"/>
      <c r="D16" s="607"/>
      <c r="E16" s="607"/>
      <c r="F16" s="607"/>
      <c r="G16" s="607"/>
      <c r="H16" s="607"/>
      <c r="I16" s="607"/>
      <c r="J16" s="607"/>
      <c r="K16" s="607"/>
      <c r="L16" s="607"/>
      <c r="M16" s="607"/>
      <c r="N16" s="607"/>
      <c r="O16" s="607"/>
      <c r="P16" s="607"/>
      <c r="Q16" s="608"/>
      <c r="R16" s="609">
        <v>24046</v>
      </c>
      <c r="S16" s="610"/>
      <c r="T16" s="610"/>
      <c r="U16" s="610"/>
      <c r="V16" s="610"/>
      <c r="W16" s="610"/>
      <c r="X16" s="610"/>
      <c r="Y16" s="611"/>
      <c r="Z16" s="635">
        <v>0.1</v>
      </c>
      <c r="AA16" s="635"/>
      <c r="AB16" s="635"/>
      <c r="AC16" s="635"/>
      <c r="AD16" s="636">
        <v>24046</v>
      </c>
      <c r="AE16" s="636"/>
      <c r="AF16" s="636"/>
      <c r="AG16" s="636"/>
      <c r="AH16" s="636"/>
      <c r="AI16" s="636"/>
      <c r="AJ16" s="636"/>
      <c r="AK16" s="636"/>
      <c r="AL16" s="612">
        <v>0.2</v>
      </c>
      <c r="AM16" s="613"/>
      <c r="AN16" s="613"/>
      <c r="AO16" s="637"/>
      <c r="AP16" s="606" t="s">
        <v>262</v>
      </c>
      <c r="AQ16" s="607"/>
      <c r="AR16" s="607"/>
      <c r="AS16" s="607"/>
      <c r="AT16" s="607"/>
      <c r="AU16" s="607"/>
      <c r="AV16" s="607"/>
      <c r="AW16" s="607"/>
      <c r="AX16" s="607"/>
      <c r="AY16" s="607"/>
      <c r="AZ16" s="607"/>
      <c r="BA16" s="607"/>
      <c r="BB16" s="607"/>
      <c r="BC16" s="607"/>
      <c r="BD16" s="607"/>
      <c r="BE16" s="607"/>
      <c r="BF16" s="608"/>
      <c r="BG16" s="609">
        <v>3153</v>
      </c>
      <c r="BH16" s="610"/>
      <c r="BI16" s="610"/>
      <c r="BJ16" s="610"/>
      <c r="BK16" s="610"/>
      <c r="BL16" s="610"/>
      <c r="BM16" s="610"/>
      <c r="BN16" s="611"/>
      <c r="BO16" s="635">
        <v>0.1</v>
      </c>
      <c r="BP16" s="635"/>
      <c r="BQ16" s="635"/>
      <c r="BR16" s="635"/>
      <c r="BS16" s="636" t="s">
        <v>128</v>
      </c>
      <c r="BT16" s="636"/>
      <c r="BU16" s="636"/>
      <c r="BV16" s="636"/>
      <c r="BW16" s="636"/>
      <c r="BX16" s="636"/>
      <c r="BY16" s="636"/>
      <c r="BZ16" s="636"/>
      <c r="CA16" s="636"/>
      <c r="CB16" s="681"/>
      <c r="CD16" s="606" t="s">
        <v>263</v>
      </c>
      <c r="CE16" s="607"/>
      <c r="CF16" s="607"/>
      <c r="CG16" s="607"/>
      <c r="CH16" s="607"/>
      <c r="CI16" s="607"/>
      <c r="CJ16" s="607"/>
      <c r="CK16" s="607"/>
      <c r="CL16" s="607"/>
      <c r="CM16" s="607"/>
      <c r="CN16" s="607"/>
      <c r="CO16" s="607"/>
      <c r="CP16" s="607"/>
      <c r="CQ16" s="608"/>
      <c r="CR16" s="609">
        <v>416</v>
      </c>
      <c r="CS16" s="610"/>
      <c r="CT16" s="610"/>
      <c r="CU16" s="610"/>
      <c r="CV16" s="610"/>
      <c r="CW16" s="610"/>
      <c r="CX16" s="610"/>
      <c r="CY16" s="611"/>
      <c r="CZ16" s="635">
        <v>0</v>
      </c>
      <c r="DA16" s="635"/>
      <c r="DB16" s="635"/>
      <c r="DC16" s="635"/>
      <c r="DD16" s="615" t="s">
        <v>232</v>
      </c>
      <c r="DE16" s="610"/>
      <c r="DF16" s="610"/>
      <c r="DG16" s="610"/>
      <c r="DH16" s="610"/>
      <c r="DI16" s="610"/>
      <c r="DJ16" s="610"/>
      <c r="DK16" s="610"/>
      <c r="DL16" s="610"/>
      <c r="DM16" s="610"/>
      <c r="DN16" s="610"/>
      <c r="DO16" s="610"/>
      <c r="DP16" s="611"/>
      <c r="DQ16" s="615">
        <v>291</v>
      </c>
      <c r="DR16" s="610"/>
      <c r="DS16" s="610"/>
      <c r="DT16" s="610"/>
      <c r="DU16" s="610"/>
      <c r="DV16" s="610"/>
      <c r="DW16" s="610"/>
      <c r="DX16" s="610"/>
      <c r="DY16" s="610"/>
      <c r="DZ16" s="610"/>
      <c r="EA16" s="610"/>
      <c r="EB16" s="610"/>
      <c r="EC16" s="645"/>
    </row>
    <row r="17" spans="2:133" ht="11.25" customHeight="1" x14ac:dyDescent="0.15">
      <c r="B17" s="606" t="s">
        <v>264</v>
      </c>
      <c r="C17" s="607"/>
      <c r="D17" s="607"/>
      <c r="E17" s="607"/>
      <c r="F17" s="607"/>
      <c r="G17" s="607"/>
      <c r="H17" s="607"/>
      <c r="I17" s="607"/>
      <c r="J17" s="607"/>
      <c r="K17" s="607"/>
      <c r="L17" s="607"/>
      <c r="M17" s="607"/>
      <c r="N17" s="607"/>
      <c r="O17" s="607"/>
      <c r="P17" s="607"/>
      <c r="Q17" s="608"/>
      <c r="R17" s="609">
        <v>27191</v>
      </c>
      <c r="S17" s="610"/>
      <c r="T17" s="610"/>
      <c r="U17" s="610"/>
      <c r="V17" s="610"/>
      <c r="W17" s="610"/>
      <c r="X17" s="610"/>
      <c r="Y17" s="611"/>
      <c r="Z17" s="635">
        <v>0.2</v>
      </c>
      <c r="AA17" s="635"/>
      <c r="AB17" s="635"/>
      <c r="AC17" s="635"/>
      <c r="AD17" s="636">
        <v>27191</v>
      </c>
      <c r="AE17" s="636"/>
      <c r="AF17" s="636"/>
      <c r="AG17" s="636"/>
      <c r="AH17" s="636"/>
      <c r="AI17" s="636"/>
      <c r="AJ17" s="636"/>
      <c r="AK17" s="636"/>
      <c r="AL17" s="612">
        <v>0.3</v>
      </c>
      <c r="AM17" s="613"/>
      <c r="AN17" s="613"/>
      <c r="AO17" s="637"/>
      <c r="AP17" s="606" t="s">
        <v>265</v>
      </c>
      <c r="AQ17" s="607"/>
      <c r="AR17" s="607"/>
      <c r="AS17" s="607"/>
      <c r="AT17" s="607"/>
      <c r="AU17" s="607"/>
      <c r="AV17" s="607"/>
      <c r="AW17" s="607"/>
      <c r="AX17" s="607"/>
      <c r="AY17" s="607"/>
      <c r="AZ17" s="607"/>
      <c r="BA17" s="607"/>
      <c r="BB17" s="607"/>
      <c r="BC17" s="607"/>
      <c r="BD17" s="607"/>
      <c r="BE17" s="607"/>
      <c r="BF17" s="608"/>
      <c r="BG17" s="609" t="s">
        <v>232</v>
      </c>
      <c r="BH17" s="610"/>
      <c r="BI17" s="610"/>
      <c r="BJ17" s="610"/>
      <c r="BK17" s="610"/>
      <c r="BL17" s="610"/>
      <c r="BM17" s="610"/>
      <c r="BN17" s="611"/>
      <c r="BO17" s="635" t="s">
        <v>128</v>
      </c>
      <c r="BP17" s="635"/>
      <c r="BQ17" s="635"/>
      <c r="BR17" s="635"/>
      <c r="BS17" s="636" t="s">
        <v>128</v>
      </c>
      <c r="BT17" s="636"/>
      <c r="BU17" s="636"/>
      <c r="BV17" s="636"/>
      <c r="BW17" s="636"/>
      <c r="BX17" s="636"/>
      <c r="BY17" s="636"/>
      <c r="BZ17" s="636"/>
      <c r="CA17" s="636"/>
      <c r="CB17" s="681"/>
      <c r="CD17" s="606" t="s">
        <v>266</v>
      </c>
      <c r="CE17" s="607"/>
      <c r="CF17" s="607"/>
      <c r="CG17" s="607"/>
      <c r="CH17" s="607"/>
      <c r="CI17" s="607"/>
      <c r="CJ17" s="607"/>
      <c r="CK17" s="607"/>
      <c r="CL17" s="607"/>
      <c r="CM17" s="607"/>
      <c r="CN17" s="607"/>
      <c r="CO17" s="607"/>
      <c r="CP17" s="607"/>
      <c r="CQ17" s="608"/>
      <c r="CR17" s="609">
        <v>1500283</v>
      </c>
      <c r="CS17" s="610"/>
      <c r="CT17" s="610"/>
      <c r="CU17" s="610"/>
      <c r="CV17" s="610"/>
      <c r="CW17" s="610"/>
      <c r="CX17" s="610"/>
      <c r="CY17" s="611"/>
      <c r="CZ17" s="635">
        <v>8.9</v>
      </c>
      <c r="DA17" s="635"/>
      <c r="DB17" s="635"/>
      <c r="DC17" s="635"/>
      <c r="DD17" s="615" t="s">
        <v>232</v>
      </c>
      <c r="DE17" s="610"/>
      <c r="DF17" s="610"/>
      <c r="DG17" s="610"/>
      <c r="DH17" s="610"/>
      <c r="DI17" s="610"/>
      <c r="DJ17" s="610"/>
      <c r="DK17" s="610"/>
      <c r="DL17" s="610"/>
      <c r="DM17" s="610"/>
      <c r="DN17" s="610"/>
      <c r="DO17" s="610"/>
      <c r="DP17" s="611"/>
      <c r="DQ17" s="615">
        <v>1500283</v>
      </c>
      <c r="DR17" s="610"/>
      <c r="DS17" s="610"/>
      <c r="DT17" s="610"/>
      <c r="DU17" s="610"/>
      <c r="DV17" s="610"/>
      <c r="DW17" s="610"/>
      <c r="DX17" s="610"/>
      <c r="DY17" s="610"/>
      <c r="DZ17" s="610"/>
      <c r="EA17" s="610"/>
      <c r="EB17" s="610"/>
      <c r="EC17" s="645"/>
    </row>
    <row r="18" spans="2:133" ht="11.25" customHeight="1" x14ac:dyDescent="0.15">
      <c r="B18" s="606" t="s">
        <v>267</v>
      </c>
      <c r="C18" s="607"/>
      <c r="D18" s="607"/>
      <c r="E18" s="607"/>
      <c r="F18" s="607"/>
      <c r="G18" s="607"/>
      <c r="H18" s="607"/>
      <c r="I18" s="607"/>
      <c r="J18" s="607"/>
      <c r="K18" s="607"/>
      <c r="L18" s="607"/>
      <c r="M18" s="607"/>
      <c r="N18" s="607"/>
      <c r="O18" s="607"/>
      <c r="P18" s="607"/>
      <c r="Q18" s="608"/>
      <c r="R18" s="609">
        <v>62071</v>
      </c>
      <c r="S18" s="610"/>
      <c r="T18" s="610"/>
      <c r="U18" s="610"/>
      <c r="V18" s="610"/>
      <c r="W18" s="610"/>
      <c r="X18" s="610"/>
      <c r="Y18" s="611"/>
      <c r="Z18" s="635">
        <v>0.3</v>
      </c>
      <c r="AA18" s="635"/>
      <c r="AB18" s="635"/>
      <c r="AC18" s="635"/>
      <c r="AD18" s="636">
        <v>62071</v>
      </c>
      <c r="AE18" s="636"/>
      <c r="AF18" s="636"/>
      <c r="AG18" s="636"/>
      <c r="AH18" s="636"/>
      <c r="AI18" s="636"/>
      <c r="AJ18" s="636"/>
      <c r="AK18" s="636"/>
      <c r="AL18" s="612">
        <v>0.60000002384185791</v>
      </c>
      <c r="AM18" s="613"/>
      <c r="AN18" s="613"/>
      <c r="AO18" s="637"/>
      <c r="AP18" s="606" t="s">
        <v>268</v>
      </c>
      <c r="AQ18" s="607"/>
      <c r="AR18" s="607"/>
      <c r="AS18" s="607"/>
      <c r="AT18" s="607"/>
      <c r="AU18" s="607"/>
      <c r="AV18" s="607"/>
      <c r="AW18" s="607"/>
      <c r="AX18" s="607"/>
      <c r="AY18" s="607"/>
      <c r="AZ18" s="607"/>
      <c r="BA18" s="607"/>
      <c r="BB18" s="607"/>
      <c r="BC18" s="607"/>
      <c r="BD18" s="607"/>
      <c r="BE18" s="607"/>
      <c r="BF18" s="608"/>
      <c r="BG18" s="609" t="s">
        <v>128</v>
      </c>
      <c r="BH18" s="610"/>
      <c r="BI18" s="610"/>
      <c r="BJ18" s="610"/>
      <c r="BK18" s="610"/>
      <c r="BL18" s="610"/>
      <c r="BM18" s="610"/>
      <c r="BN18" s="611"/>
      <c r="BO18" s="635" t="s">
        <v>128</v>
      </c>
      <c r="BP18" s="635"/>
      <c r="BQ18" s="635"/>
      <c r="BR18" s="635"/>
      <c r="BS18" s="636" t="s">
        <v>232</v>
      </c>
      <c r="BT18" s="636"/>
      <c r="BU18" s="636"/>
      <c r="BV18" s="636"/>
      <c r="BW18" s="636"/>
      <c r="BX18" s="636"/>
      <c r="BY18" s="636"/>
      <c r="BZ18" s="636"/>
      <c r="CA18" s="636"/>
      <c r="CB18" s="681"/>
      <c r="CD18" s="606" t="s">
        <v>269</v>
      </c>
      <c r="CE18" s="607"/>
      <c r="CF18" s="607"/>
      <c r="CG18" s="607"/>
      <c r="CH18" s="607"/>
      <c r="CI18" s="607"/>
      <c r="CJ18" s="607"/>
      <c r="CK18" s="607"/>
      <c r="CL18" s="607"/>
      <c r="CM18" s="607"/>
      <c r="CN18" s="607"/>
      <c r="CO18" s="607"/>
      <c r="CP18" s="607"/>
      <c r="CQ18" s="608"/>
      <c r="CR18" s="609">
        <v>816</v>
      </c>
      <c r="CS18" s="610"/>
      <c r="CT18" s="610"/>
      <c r="CU18" s="610"/>
      <c r="CV18" s="610"/>
      <c r="CW18" s="610"/>
      <c r="CX18" s="610"/>
      <c r="CY18" s="611"/>
      <c r="CZ18" s="635">
        <v>0</v>
      </c>
      <c r="DA18" s="635"/>
      <c r="DB18" s="635"/>
      <c r="DC18" s="635"/>
      <c r="DD18" s="615" t="s">
        <v>232</v>
      </c>
      <c r="DE18" s="610"/>
      <c r="DF18" s="610"/>
      <c r="DG18" s="610"/>
      <c r="DH18" s="610"/>
      <c r="DI18" s="610"/>
      <c r="DJ18" s="610"/>
      <c r="DK18" s="610"/>
      <c r="DL18" s="610"/>
      <c r="DM18" s="610"/>
      <c r="DN18" s="610"/>
      <c r="DO18" s="610"/>
      <c r="DP18" s="611"/>
      <c r="DQ18" s="615">
        <v>816</v>
      </c>
      <c r="DR18" s="610"/>
      <c r="DS18" s="610"/>
      <c r="DT18" s="610"/>
      <c r="DU18" s="610"/>
      <c r="DV18" s="610"/>
      <c r="DW18" s="610"/>
      <c r="DX18" s="610"/>
      <c r="DY18" s="610"/>
      <c r="DZ18" s="610"/>
      <c r="EA18" s="610"/>
      <c r="EB18" s="610"/>
      <c r="EC18" s="645"/>
    </row>
    <row r="19" spans="2:133" ht="11.25" customHeight="1" x14ac:dyDescent="0.15">
      <c r="B19" s="606" t="s">
        <v>270</v>
      </c>
      <c r="C19" s="607"/>
      <c r="D19" s="607"/>
      <c r="E19" s="607"/>
      <c r="F19" s="607"/>
      <c r="G19" s="607"/>
      <c r="H19" s="607"/>
      <c r="I19" s="607"/>
      <c r="J19" s="607"/>
      <c r="K19" s="607"/>
      <c r="L19" s="607"/>
      <c r="M19" s="607"/>
      <c r="N19" s="607"/>
      <c r="O19" s="607"/>
      <c r="P19" s="607"/>
      <c r="Q19" s="608"/>
      <c r="R19" s="609">
        <v>39297</v>
      </c>
      <c r="S19" s="610"/>
      <c r="T19" s="610"/>
      <c r="U19" s="610"/>
      <c r="V19" s="610"/>
      <c r="W19" s="610"/>
      <c r="X19" s="610"/>
      <c r="Y19" s="611"/>
      <c r="Z19" s="635">
        <v>0.2</v>
      </c>
      <c r="AA19" s="635"/>
      <c r="AB19" s="635"/>
      <c r="AC19" s="635"/>
      <c r="AD19" s="636">
        <v>39297</v>
      </c>
      <c r="AE19" s="636"/>
      <c r="AF19" s="636"/>
      <c r="AG19" s="636"/>
      <c r="AH19" s="636"/>
      <c r="AI19" s="636"/>
      <c r="AJ19" s="636"/>
      <c r="AK19" s="636"/>
      <c r="AL19" s="612">
        <v>0.4</v>
      </c>
      <c r="AM19" s="613"/>
      <c r="AN19" s="613"/>
      <c r="AO19" s="637"/>
      <c r="AP19" s="606" t="s">
        <v>271</v>
      </c>
      <c r="AQ19" s="607"/>
      <c r="AR19" s="607"/>
      <c r="AS19" s="607"/>
      <c r="AT19" s="607"/>
      <c r="AU19" s="607"/>
      <c r="AV19" s="607"/>
      <c r="AW19" s="607"/>
      <c r="AX19" s="607"/>
      <c r="AY19" s="607"/>
      <c r="AZ19" s="607"/>
      <c r="BA19" s="607"/>
      <c r="BB19" s="607"/>
      <c r="BC19" s="607"/>
      <c r="BD19" s="607"/>
      <c r="BE19" s="607"/>
      <c r="BF19" s="608"/>
      <c r="BG19" s="609" t="s">
        <v>128</v>
      </c>
      <c r="BH19" s="610"/>
      <c r="BI19" s="610"/>
      <c r="BJ19" s="610"/>
      <c r="BK19" s="610"/>
      <c r="BL19" s="610"/>
      <c r="BM19" s="610"/>
      <c r="BN19" s="611"/>
      <c r="BO19" s="635" t="s">
        <v>232</v>
      </c>
      <c r="BP19" s="635"/>
      <c r="BQ19" s="635"/>
      <c r="BR19" s="635"/>
      <c r="BS19" s="636" t="s">
        <v>128</v>
      </c>
      <c r="BT19" s="636"/>
      <c r="BU19" s="636"/>
      <c r="BV19" s="636"/>
      <c r="BW19" s="636"/>
      <c r="BX19" s="636"/>
      <c r="BY19" s="636"/>
      <c r="BZ19" s="636"/>
      <c r="CA19" s="636"/>
      <c r="CB19" s="681"/>
      <c r="CD19" s="606" t="s">
        <v>272</v>
      </c>
      <c r="CE19" s="607"/>
      <c r="CF19" s="607"/>
      <c r="CG19" s="607"/>
      <c r="CH19" s="607"/>
      <c r="CI19" s="607"/>
      <c r="CJ19" s="607"/>
      <c r="CK19" s="607"/>
      <c r="CL19" s="607"/>
      <c r="CM19" s="607"/>
      <c r="CN19" s="607"/>
      <c r="CO19" s="607"/>
      <c r="CP19" s="607"/>
      <c r="CQ19" s="608"/>
      <c r="CR19" s="609" t="s">
        <v>232</v>
      </c>
      <c r="CS19" s="610"/>
      <c r="CT19" s="610"/>
      <c r="CU19" s="610"/>
      <c r="CV19" s="610"/>
      <c r="CW19" s="610"/>
      <c r="CX19" s="610"/>
      <c r="CY19" s="611"/>
      <c r="CZ19" s="635" t="s">
        <v>232</v>
      </c>
      <c r="DA19" s="635"/>
      <c r="DB19" s="635"/>
      <c r="DC19" s="635"/>
      <c r="DD19" s="615" t="s">
        <v>128</v>
      </c>
      <c r="DE19" s="610"/>
      <c r="DF19" s="610"/>
      <c r="DG19" s="610"/>
      <c r="DH19" s="610"/>
      <c r="DI19" s="610"/>
      <c r="DJ19" s="610"/>
      <c r="DK19" s="610"/>
      <c r="DL19" s="610"/>
      <c r="DM19" s="610"/>
      <c r="DN19" s="610"/>
      <c r="DO19" s="610"/>
      <c r="DP19" s="611"/>
      <c r="DQ19" s="615" t="s">
        <v>232</v>
      </c>
      <c r="DR19" s="610"/>
      <c r="DS19" s="610"/>
      <c r="DT19" s="610"/>
      <c r="DU19" s="610"/>
      <c r="DV19" s="610"/>
      <c r="DW19" s="610"/>
      <c r="DX19" s="610"/>
      <c r="DY19" s="610"/>
      <c r="DZ19" s="610"/>
      <c r="EA19" s="610"/>
      <c r="EB19" s="610"/>
      <c r="EC19" s="645"/>
    </row>
    <row r="20" spans="2:133" ht="11.25" customHeight="1" x14ac:dyDescent="0.15">
      <c r="B20" s="606" t="s">
        <v>273</v>
      </c>
      <c r="C20" s="607"/>
      <c r="D20" s="607"/>
      <c r="E20" s="607"/>
      <c r="F20" s="607"/>
      <c r="G20" s="607"/>
      <c r="H20" s="607"/>
      <c r="I20" s="607"/>
      <c r="J20" s="607"/>
      <c r="K20" s="607"/>
      <c r="L20" s="607"/>
      <c r="M20" s="607"/>
      <c r="N20" s="607"/>
      <c r="O20" s="607"/>
      <c r="P20" s="607"/>
      <c r="Q20" s="608"/>
      <c r="R20" s="609">
        <v>7479</v>
      </c>
      <c r="S20" s="610"/>
      <c r="T20" s="610"/>
      <c r="U20" s="610"/>
      <c r="V20" s="610"/>
      <c r="W20" s="610"/>
      <c r="X20" s="610"/>
      <c r="Y20" s="611"/>
      <c r="Z20" s="635">
        <v>0</v>
      </c>
      <c r="AA20" s="635"/>
      <c r="AB20" s="635"/>
      <c r="AC20" s="635"/>
      <c r="AD20" s="636">
        <v>7479</v>
      </c>
      <c r="AE20" s="636"/>
      <c r="AF20" s="636"/>
      <c r="AG20" s="636"/>
      <c r="AH20" s="636"/>
      <c r="AI20" s="636"/>
      <c r="AJ20" s="636"/>
      <c r="AK20" s="636"/>
      <c r="AL20" s="612">
        <v>0.1</v>
      </c>
      <c r="AM20" s="613"/>
      <c r="AN20" s="613"/>
      <c r="AO20" s="637"/>
      <c r="AP20" s="606" t="s">
        <v>274</v>
      </c>
      <c r="AQ20" s="607"/>
      <c r="AR20" s="607"/>
      <c r="AS20" s="607"/>
      <c r="AT20" s="607"/>
      <c r="AU20" s="607"/>
      <c r="AV20" s="607"/>
      <c r="AW20" s="607"/>
      <c r="AX20" s="607"/>
      <c r="AY20" s="607"/>
      <c r="AZ20" s="607"/>
      <c r="BA20" s="607"/>
      <c r="BB20" s="607"/>
      <c r="BC20" s="607"/>
      <c r="BD20" s="607"/>
      <c r="BE20" s="607"/>
      <c r="BF20" s="608"/>
      <c r="BG20" s="609" t="s">
        <v>232</v>
      </c>
      <c r="BH20" s="610"/>
      <c r="BI20" s="610"/>
      <c r="BJ20" s="610"/>
      <c r="BK20" s="610"/>
      <c r="BL20" s="610"/>
      <c r="BM20" s="610"/>
      <c r="BN20" s="611"/>
      <c r="BO20" s="635" t="s">
        <v>128</v>
      </c>
      <c r="BP20" s="635"/>
      <c r="BQ20" s="635"/>
      <c r="BR20" s="635"/>
      <c r="BS20" s="636" t="s">
        <v>232</v>
      </c>
      <c r="BT20" s="636"/>
      <c r="BU20" s="636"/>
      <c r="BV20" s="636"/>
      <c r="BW20" s="636"/>
      <c r="BX20" s="636"/>
      <c r="BY20" s="636"/>
      <c r="BZ20" s="636"/>
      <c r="CA20" s="636"/>
      <c r="CB20" s="681"/>
      <c r="CD20" s="606" t="s">
        <v>275</v>
      </c>
      <c r="CE20" s="607"/>
      <c r="CF20" s="607"/>
      <c r="CG20" s="607"/>
      <c r="CH20" s="607"/>
      <c r="CI20" s="607"/>
      <c r="CJ20" s="607"/>
      <c r="CK20" s="607"/>
      <c r="CL20" s="607"/>
      <c r="CM20" s="607"/>
      <c r="CN20" s="607"/>
      <c r="CO20" s="607"/>
      <c r="CP20" s="607"/>
      <c r="CQ20" s="608"/>
      <c r="CR20" s="609">
        <v>16947118</v>
      </c>
      <c r="CS20" s="610"/>
      <c r="CT20" s="610"/>
      <c r="CU20" s="610"/>
      <c r="CV20" s="610"/>
      <c r="CW20" s="610"/>
      <c r="CX20" s="610"/>
      <c r="CY20" s="611"/>
      <c r="CZ20" s="635">
        <v>100</v>
      </c>
      <c r="DA20" s="635"/>
      <c r="DB20" s="635"/>
      <c r="DC20" s="635"/>
      <c r="DD20" s="615">
        <v>424723</v>
      </c>
      <c r="DE20" s="610"/>
      <c r="DF20" s="610"/>
      <c r="DG20" s="610"/>
      <c r="DH20" s="610"/>
      <c r="DI20" s="610"/>
      <c r="DJ20" s="610"/>
      <c r="DK20" s="610"/>
      <c r="DL20" s="610"/>
      <c r="DM20" s="610"/>
      <c r="DN20" s="610"/>
      <c r="DO20" s="610"/>
      <c r="DP20" s="611"/>
      <c r="DQ20" s="615">
        <v>11963295</v>
      </c>
      <c r="DR20" s="610"/>
      <c r="DS20" s="610"/>
      <c r="DT20" s="610"/>
      <c r="DU20" s="610"/>
      <c r="DV20" s="610"/>
      <c r="DW20" s="610"/>
      <c r="DX20" s="610"/>
      <c r="DY20" s="610"/>
      <c r="DZ20" s="610"/>
      <c r="EA20" s="610"/>
      <c r="EB20" s="610"/>
      <c r="EC20" s="645"/>
    </row>
    <row r="21" spans="2:133" ht="11.25" customHeight="1" x14ac:dyDescent="0.15">
      <c r="B21" s="606" t="s">
        <v>276</v>
      </c>
      <c r="C21" s="607"/>
      <c r="D21" s="607"/>
      <c r="E21" s="607"/>
      <c r="F21" s="607"/>
      <c r="G21" s="607"/>
      <c r="H21" s="607"/>
      <c r="I21" s="607"/>
      <c r="J21" s="607"/>
      <c r="K21" s="607"/>
      <c r="L21" s="607"/>
      <c r="M21" s="607"/>
      <c r="N21" s="607"/>
      <c r="O21" s="607"/>
      <c r="P21" s="607"/>
      <c r="Q21" s="608"/>
      <c r="R21" s="609">
        <v>1983</v>
      </c>
      <c r="S21" s="610"/>
      <c r="T21" s="610"/>
      <c r="U21" s="610"/>
      <c r="V21" s="610"/>
      <c r="W21" s="610"/>
      <c r="X21" s="610"/>
      <c r="Y21" s="611"/>
      <c r="Z21" s="635">
        <v>0</v>
      </c>
      <c r="AA21" s="635"/>
      <c r="AB21" s="635"/>
      <c r="AC21" s="635"/>
      <c r="AD21" s="636">
        <v>1983</v>
      </c>
      <c r="AE21" s="636"/>
      <c r="AF21" s="636"/>
      <c r="AG21" s="636"/>
      <c r="AH21" s="636"/>
      <c r="AI21" s="636"/>
      <c r="AJ21" s="636"/>
      <c r="AK21" s="636"/>
      <c r="AL21" s="612">
        <v>0</v>
      </c>
      <c r="AM21" s="613"/>
      <c r="AN21" s="613"/>
      <c r="AO21" s="637"/>
      <c r="AP21" s="606" t="s">
        <v>277</v>
      </c>
      <c r="AQ21" s="682"/>
      <c r="AR21" s="682"/>
      <c r="AS21" s="682"/>
      <c r="AT21" s="682"/>
      <c r="AU21" s="682"/>
      <c r="AV21" s="682"/>
      <c r="AW21" s="682"/>
      <c r="AX21" s="682"/>
      <c r="AY21" s="682"/>
      <c r="AZ21" s="682"/>
      <c r="BA21" s="682"/>
      <c r="BB21" s="682"/>
      <c r="BC21" s="682"/>
      <c r="BD21" s="682"/>
      <c r="BE21" s="682"/>
      <c r="BF21" s="683"/>
      <c r="BG21" s="609" t="s">
        <v>128</v>
      </c>
      <c r="BH21" s="610"/>
      <c r="BI21" s="610"/>
      <c r="BJ21" s="610"/>
      <c r="BK21" s="610"/>
      <c r="BL21" s="610"/>
      <c r="BM21" s="610"/>
      <c r="BN21" s="611"/>
      <c r="BO21" s="635" t="s">
        <v>128</v>
      </c>
      <c r="BP21" s="635"/>
      <c r="BQ21" s="635"/>
      <c r="BR21" s="635"/>
      <c r="BS21" s="636" t="s">
        <v>232</v>
      </c>
      <c r="BT21" s="636"/>
      <c r="BU21" s="636"/>
      <c r="BV21" s="636"/>
      <c r="BW21" s="636"/>
      <c r="BX21" s="636"/>
      <c r="BY21" s="636"/>
      <c r="BZ21" s="636"/>
      <c r="CA21" s="636"/>
      <c r="CB21" s="681"/>
      <c r="CD21" s="586"/>
      <c r="CE21" s="587"/>
      <c r="CF21" s="587"/>
      <c r="CG21" s="587"/>
      <c r="CH21" s="587"/>
      <c r="CI21" s="587"/>
      <c r="CJ21" s="587"/>
      <c r="CK21" s="587"/>
      <c r="CL21" s="587"/>
      <c r="CM21" s="587"/>
      <c r="CN21" s="587"/>
      <c r="CO21" s="587"/>
      <c r="CP21" s="587"/>
      <c r="CQ21" s="588"/>
      <c r="CR21" s="689"/>
      <c r="CS21" s="690"/>
      <c r="CT21" s="690"/>
      <c r="CU21" s="690"/>
      <c r="CV21" s="690"/>
      <c r="CW21" s="690"/>
      <c r="CX21" s="690"/>
      <c r="CY21" s="691"/>
      <c r="CZ21" s="692"/>
      <c r="DA21" s="692"/>
      <c r="DB21" s="692"/>
      <c r="DC21" s="692"/>
      <c r="DD21" s="693"/>
      <c r="DE21" s="690"/>
      <c r="DF21" s="690"/>
      <c r="DG21" s="690"/>
      <c r="DH21" s="690"/>
      <c r="DI21" s="690"/>
      <c r="DJ21" s="690"/>
      <c r="DK21" s="690"/>
      <c r="DL21" s="690"/>
      <c r="DM21" s="690"/>
      <c r="DN21" s="690"/>
      <c r="DO21" s="690"/>
      <c r="DP21" s="691"/>
      <c r="DQ21" s="693"/>
      <c r="DR21" s="690"/>
      <c r="DS21" s="690"/>
      <c r="DT21" s="690"/>
      <c r="DU21" s="690"/>
      <c r="DV21" s="690"/>
      <c r="DW21" s="690"/>
      <c r="DX21" s="690"/>
      <c r="DY21" s="690"/>
      <c r="DZ21" s="690"/>
      <c r="EA21" s="690"/>
      <c r="EB21" s="690"/>
      <c r="EC21" s="697"/>
    </row>
    <row r="22" spans="2:133" ht="11.25" customHeight="1" x14ac:dyDescent="0.15">
      <c r="B22" s="666" t="s">
        <v>278</v>
      </c>
      <c r="C22" s="667"/>
      <c r="D22" s="667"/>
      <c r="E22" s="667"/>
      <c r="F22" s="667"/>
      <c r="G22" s="667"/>
      <c r="H22" s="667"/>
      <c r="I22" s="667"/>
      <c r="J22" s="667"/>
      <c r="K22" s="667"/>
      <c r="L22" s="667"/>
      <c r="M22" s="667"/>
      <c r="N22" s="667"/>
      <c r="O22" s="667"/>
      <c r="P22" s="667"/>
      <c r="Q22" s="668"/>
      <c r="R22" s="609">
        <v>13312</v>
      </c>
      <c r="S22" s="610"/>
      <c r="T22" s="610"/>
      <c r="U22" s="610"/>
      <c r="V22" s="610"/>
      <c r="W22" s="610"/>
      <c r="X22" s="610"/>
      <c r="Y22" s="611"/>
      <c r="Z22" s="635">
        <v>0.1</v>
      </c>
      <c r="AA22" s="635"/>
      <c r="AB22" s="635"/>
      <c r="AC22" s="635"/>
      <c r="AD22" s="636">
        <v>13312</v>
      </c>
      <c r="AE22" s="636"/>
      <c r="AF22" s="636"/>
      <c r="AG22" s="636"/>
      <c r="AH22" s="636"/>
      <c r="AI22" s="636"/>
      <c r="AJ22" s="636"/>
      <c r="AK22" s="636"/>
      <c r="AL22" s="612">
        <v>0.10000000149011612</v>
      </c>
      <c r="AM22" s="613"/>
      <c r="AN22" s="613"/>
      <c r="AO22" s="637"/>
      <c r="AP22" s="606" t="s">
        <v>279</v>
      </c>
      <c r="AQ22" s="682"/>
      <c r="AR22" s="682"/>
      <c r="AS22" s="682"/>
      <c r="AT22" s="682"/>
      <c r="AU22" s="682"/>
      <c r="AV22" s="682"/>
      <c r="AW22" s="682"/>
      <c r="AX22" s="682"/>
      <c r="AY22" s="682"/>
      <c r="AZ22" s="682"/>
      <c r="BA22" s="682"/>
      <c r="BB22" s="682"/>
      <c r="BC22" s="682"/>
      <c r="BD22" s="682"/>
      <c r="BE22" s="682"/>
      <c r="BF22" s="683"/>
      <c r="BG22" s="609" t="s">
        <v>232</v>
      </c>
      <c r="BH22" s="610"/>
      <c r="BI22" s="610"/>
      <c r="BJ22" s="610"/>
      <c r="BK22" s="610"/>
      <c r="BL22" s="610"/>
      <c r="BM22" s="610"/>
      <c r="BN22" s="611"/>
      <c r="BO22" s="635" t="s">
        <v>128</v>
      </c>
      <c r="BP22" s="635"/>
      <c r="BQ22" s="635"/>
      <c r="BR22" s="635"/>
      <c r="BS22" s="636" t="s">
        <v>232</v>
      </c>
      <c r="BT22" s="636"/>
      <c r="BU22" s="636"/>
      <c r="BV22" s="636"/>
      <c r="BW22" s="636"/>
      <c r="BX22" s="636"/>
      <c r="BY22" s="636"/>
      <c r="BZ22" s="636"/>
      <c r="CA22" s="636"/>
      <c r="CB22" s="681"/>
      <c r="CD22" s="662" t="s">
        <v>280</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x14ac:dyDescent="0.15">
      <c r="B23" s="606" t="s">
        <v>281</v>
      </c>
      <c r="C23" s="607"/>
      <c r="D23" s="607"/>
      <c r="E23" s="607"/>
      <c r="F23" s="607"/>
      <c r="G23" s="607"/>
      <c r="H23" s="607"/>
      <c r="I23" s="607"/>
      <c r="J23" s="607"/>
      <c r="K23" s="607"/>
      <c r="L23" s="607"/>
      <c r="M23" s="607"/>
      <c r="N23" s="607"/>
      <c r="O23" s="607"/>
      <c r="P23" s="607"/>
      <c r="Q23" s="608"/>
      <c r="R23" s="609">
        <v>3835429</v>
      </c>
      <c r="S23" s="610"/>
      <c r="T23" s="610"/>
      <c r="U23" s="610"/>
      <c r="V23" s="610"/>
      <c r="W23" s="610"/>
      <c r="X23" s="610"/>
      <c r="Y23" s="611"/>
      <c r="Z23" s="635">
        <v>21.4</v>
      </c>
      <c r="AA23" s="635"/>
      <c r="AB23" s="635"/>
      <c r="AC23" s="635"/>
      <c r="AD23" s="636">
        <v>3665271</v>
      </c>
      <c r="AE23" s="636"/>
      <c r="AF23" s="636"/>
      <c r="AG23" s="636"/>
      <c r="AH23" s="636"/>
      <c r="AI23" s="636"/>
      <c r="AJ23" s="636"/>
      <c r="AK23" s="636"/>
      <c r="AL23" s="612">
        <v>35.799999999999997</v>
      </c>
      <c r="AM23" s="613"/>
      <c r="AN23" s="613"/>
      <c r="AO23" s="637"/>
      <c r="AP23" s="606" t="s">
        <v>282</v>
      </c>
      <c r="AQ23" s="682"/>
      <c r="AR23" s="682"/>
      <c r="AS23" s="682"/>
      <c r="AT23" s="682"/>
      <c r="AU23" s="682"/>
      <c r="AV23" s="682"/>
      <c r="AW23" s="682"/>
      <c r="AX23" s="682"/>
      <c r="AY23" s="682"/>
      <c r="AZ23" s="682"/>
      <c r="BA23" s="682"/>
      <c r="BB23" s="682"/>
      <c r="BC23" s="682"/>
      <c r="BD23" s="682"/>
      <c r="BE23" s="682"/>
      <c r="BF23" s="683"/>
      <c r="BG23" s="609" t="s">
        <v>232</v>
      </c>
      <c r="BH23" s="610"/>
      <c r="BI23" s="610"/>
      <c r="BJ23" s="610"/>
      <c r="BK23" s="610"/>
      <c r="BL23" s="610"/>
      <c r="BM23" s="610"/>
      <c r="BN23" s="611"/>
      <c r="BO23" s="635" t="s">
        <v>128</v>
      </c>
      <c r="BP23" s="635"/>
      <c r="BQ23" s="635"/>
      <c r="BR23" s="635"/>
      <c r="BS23" s="636" t="s">
        <v>128</v>
      </c>
      <c r="BT23" s="636"/>
      <c r="BU23" s="636"/>
      <c r="BV23" s="636"/>
      <c r="BW23" s="636"/>
      <c r="BX23" s="636"/>
      <c r="BY23" s="636"/>
      <c r="BZ23" s="636"/>
      <c r="CA23" s="636"/>
      <c r="CB23" s="681"/>
      <c r="CD23" s="662" t="s">
        <v>221</v>
      </c>
      <c r="CE23" s="663"/>
      <c r="CF23" s="663"/>
      <c r="CG23" s="663"/>
      <c r="CH23" s="663"/>
      <c r="CI23" s="663"/>
      <c r="CJ23" s="663"/>
      <c r="CK23" s="663"/>
      <c r="CL23" s="663"/>
      <c r="CM23" s="663"/>
      <c r="CN23" s="663"/>
      <c r="CO23" s="663"/>
      <c r="CP23" s="663"/>
      <c r="CQ23" s="664"/>
      <c r="CR23" s="662" t="s">
        <v>283</v>
      </c>
      <c r="CS23" s="663"/>
      <c r="CT23" s="663"/>
      <c r="CU23" s="663"/>
      <c r="CV23" s="663"/>
      <c r="CW23" s="663"/>
      <c r="CX23" s="663"/>
      <c r="CY23" s="664"/>
      <c r="CZ23" s="662" t="s">
        <v>284</v>
      </c>
      <c r="DA23" s="663"/>
      <c r="DB23" s="663"/>
      <c r="DC23" s="664"/>
      <c r="DD23" s="662" t="s">
        <v>285</v>
      </c>
      <c r="DE23" s="663"/>
      <c r="DF23" s="663"/>
      <c r="DG23" s="663"/>
      <c r="DH23" s="663"/>
      <c r="DI23" s="663"/>
      <c r="DJ23" s="663"/>
      <c r="DK23" s="664"/>
      <c r="DL23" s="694" t="s">
        <v>286</v>
      </c>
      <c r="DM23" s="695"/>
      <c r="DN23" s="695"/>
      <c r="DO23" s="695"/>
      <c r="DP23" s="695"/>
      <c r="DQ23" s="695"/>
      <c r="DR23" s="695"/>
      <c r="DS23" s="695"/>
      <c r="DT23" s="695"/>
      <c r="DU23" s="695"/>
      <c r="DV23" s="696"/>
      <c r="DW23" s="662" t="s">
        <v>287</v>
      </c>
      <c r="DX23" s="663"/>
      <c r="DY23" s="663"/>
      <c r="DZ23" s="663"/>
      <c r="EA23" s="663"/>
      <c r="EB23" s="663"/>
      <c r="EC23" s="664"/>
    </row>
    <row r="24" spans="2:133" ht="11.25" customHeight="1" x14ac:dyDescent="0.15">
      <c r="B24" s="606" t="s">
        <v>288</v>
      </c>
      <c r="C24" s="607"/>
      <c r="D24" s="607"/>
      <c r="E24" s="607"/>
      <c r="F24" s="607"/>
      <c r="G24" s="607"/>
      <c r="H24" s="607"/>
      <c r="I24" s="607"/>
      <c r="J24" s="607"/>
      <c r="K24" s="607"/>
      <c r="L24" s="607"/>
      <c r="M24" s="607"/>
      <c r="N24" s="607"/>
      <c r="O24" s="607"/>
      <c r="P24" s="607"/>
      <c r="Q24" s="608"/>
      <c r="R24" s="609">
        <v>3665271</v>
      </c>
      <c r="S24" s="610"/>
      <c r="T24" s="610"/>
      <c r="U24" s="610"/>
      <c r="V24" s="610"/>
      <c r="W24" s="610"/>
      <c r="X24" s="610"/>
      <c r="Y24" s="611"/>
      <c r="Z24" s="635">
        <v>20.5</v>
      </c>
      <c r="AA24" s="635"/>
      <c r="AB24" s="635"/>
      <c r="AC24" s="635"/>
      <c r="AD24" s="636">
        <v>3665271</v>
      </c>
      <c r="AE24" s="636"/>
      <c r="AF24" s="636"/>
      <c r="AG24" s="636"/>
      <c r="AH24" s="636"/>
      <c r="AI24" s="636"/>
      <c r="AJ24" s="636"/>
      <c r="AK24" s="636"/>
      <c r="AL24" s="612">
        <v>35.799999999999997</v>
      </c>
      <c r="AM24" s="613"/>
      <c r="AN24" s="613"/>
      <c r="AO24" s="637"/>
      <c r="AP24" s="606" t="s">
        <v>289</v>
      </c>
      <c r="AQ24" s="682"/>
      <c r="AR24" s="682"/>
      <c r="AS24" s="682"/>
      <c r="AT24" s="682"/>
      <c r="AU24" s="682"/>
      <c r="AV24" s="682"/>
      <c r="AW24" s="682"/>
      <c r="AX24" s="682"/>
      <c r="AY24" s="682"/>
      <c r="AZ24" s="682"/>
      <c r="BA24" s="682"/>
      <c r="BB24" s="682"/>
      <c r="BC24" s="682"/>
      <c r="BD24" s="682"/>
      <c r="BE24" s="682"/>
      <c r="BF24" s="683"/>
      <c r="BG24" s="609" t="s">
        <v>232</v>
      </c>
      <c r="BH24" s="610"/>
      <c r="BI24" s="610"/>
      <c r="BJ24" s="610"/>
      <c r="BK24" s="610"/>
      <c r="BL24" s="610"/>
      <c r="BM24" s="610"/>
      <c r="BN24" s="611"/>
      <c r="BO24" s="635" t="s">
        <v>232</v>
      </c>
      <c r="BP24" s="635"/>
      <c r="BQ24" s="635"/>
      <c r="BR24" s="635"/>
      <c r="BS24" s="636" t="s">
        <v>128</v>
      </c>
      <c r="BT24" s="636"/>
      <c r="BU24" s="636"/>
      <c r="BV24" s="636"/>
      <c r="BW24" s="636"/>
      <c r="BX24" s="636"/>
      <c r="BY24" s="636"/>
      <c r="BZ24" s="636"/>
      <c r="CA24" s="636"/>
      <c r="CB24" s="681"/>
      <c r="CD24" s="659" t="s">
        <v>290</v>
      </c>
      <c r="CE24" s="660"/>
      <c r="CF24" s="660"/>
      <c r="CG24" s="660"/>
      <c r="CH24" s="660"/>
      <c r="CI24" s="660"/>
      <c r="CJ24" s="660"/>
      <c r="CK24" s="660"/>
      <c r="CL24" s="660"/>
      <c r="CM24" s="660"/>
      <c r="CN24" s="660"/>
      <c r="CO24" s="660"/>
      <c r="CP24" s="660"/>
      <c r="CQ24" s="661"/>
      <c r="CR24" s="656">
        <v>9056135</v>
      </c>
      <c r="CS24" s="657"/>
      <c r="CT24" s="657"/>
      <c r="CU24" s="657"/>
      <c r="CV24" s="657"/>
      <c r="CW24" s="657"/>
      <c r="CX24" s="657"/>
      <c r="CY24" s="685"/>
      <c r="CZ24" s="686">
        <v>53.4</v>
      </c>
      <c r="DA24" s="671"/>
      <c r="DB24" s="671"/>
      <c r="DC24" s="688"/>
      <c r="DD24" s="684">
        <v>5547411</v>
      </c>
      <c r="DE24" s="657"/>
      <c r="DF24" s="657"/>
      <c r="DG24" s="657"/>
      <c r="DH24" s="657"/>
      <c r="DI24" s="657"/>
      <c r="DJ24" s="657"/>
      <c r="DK24" s="685"/>
      <c r="DL24" s="684">
        <v>5543499</v>
      </c>
      <c r="DM24" s="657"/>
      <c r="DN24" s="657"/>
      <c r="DO24" s="657"/>
      <c r="DP24" s="657"/>
      <c r="DQ24" s="657"/>
      <c r="DR24" s="657"/>
      <c r="DS24" s="657"/>
      <c r="DT24" s="657"/>
      <c r="DU24" s="657"/>
      <c r="DV24" s="685"/>
      <c r="DW24" s="686">
        <v>50.7</v>
      </c>
      <c r="DX24" s="671"/>
      <c r="DY24" s="671"/>
      <c r="DZ24" s="671"/>
      <c r="EA24" s="671"/>
      <c r="EB24" s="671"/>
      <c r="EC24" s="687"/>
    </row>
    <row r="25" spans="2:133" ht="11.25" customHeight="1" x14ac:dyDescent="0.15">
      <c r="B25" s="606" t="s">
        <v>291</v>
      </c>
      <c r="C25" s="607"/>
      <c r="D25" s="607"/>
      <c r="E25" s="607"/>
      <c r="F25" s="607"/>
      <c r="G25" s="607"/>
      <c r="H25" s="607"/>
      <c r="I25" s="607"/>
      <c r="J25" s="607"/>
      <c r="K25" s="607"/>
      <c r="L25" s="607"/>
      <c r="M25" s="607"/>
      <c r="N25" s="607"/>
      <c r="O25" s="607"/>
      <c r="P25" s="607"/>
      <c r="Q25" s="608"/>
      <c r="R25" s="609">
        <v>169850</v>
      </c>
      <c r="S25" s="610"/>
      <c r="T25" s="610"/>
      <c r="U25" s="610"/>
      <c r="V25" s="610"/>
      <c r="W25" s="610"/>
      <c r="X25" s="610"/>
      <c r="Y25" s="611"/>
      <c r="Z25" s="635">
        <v>0.9</v>
      </c>
      <c r="AA25" s="635"/>
      <c r="AB25" s="635"/>
      <c r="AC25" s="635"/>
      <c r="AD25" s="636" t="s">
        <v>232</v>
      </c>
      <c r="AE25" s="636"/>
      <c r="AF25" s="636"/>
      <c r="AG25" s="636"/>
      <c r="AH25" s="636"/>
      <c r="AI25" s="636"/>
      <c r="AJ25" s="636"/>
      <c r="AK25" s="636"/>
      <c r="AL25" s="612" t="s">
        <v>128</v>
      </c>
      <c r="AM25" s="613"/>
      <c r="AN25" s="613"/>
      <c r="AO25" s="637"/>
      <c r="AP25" s="606" t="s">
        <v>292</v>
      </c>
      <c r="AQ25" s="682"/>
      <c r="AR25" s="682"/>
      <c r="AS25" s="682"/>
      <c r="AT25" s="682"/>
      <c r="AU25" s="682"/>
      <c r="AV25" s="682"/>
      <c r="AW25" s="682"/>
      <c r="AX25" s="682"/>
      <c r="AY25" s="682"/>
      <c r="AZ25" s="682"/>
      <c r="BA25" s="682"/>
      <c r="BB25" s="682"/>
      <c r="BC25" s="682"/>
      <c r="BD25" s="682"/>
      <c r="BE25" s="682"/>
      <c r="BF25" s="683"/>
      <c r="BG25" s="609" t="s">
        <v>128</v>
      </c>
      <c r="BH25" s="610"/>
      <c r="BI25" s="610"/>
      <c r="BJ25" s="610"/>
      <c r="BK25" s="610"/>
      <c r="BL25" s="610"/>
      <c r="BM25" s="610"/>
      <c r="BN25" s="611"/>
      <c r="BO25" s="635" t="s">
        <v>128</v>
      </c>
      <c r="BP25" s="635"/>
      <c r="BQ25" s="635"/>
      <c r="BR25" s="635"/>
      <c r="BS25" s="636" t="s">
        <v>232</v>
      </c>
      <c r="BT25" s="636"/>
      <c r="BU25" s="636"/>
      <c r="BV25" s="636"/>
      <c r="BW25" s="636"/>
      <c r="BX25" s="636"/>
      <c r="BY25" s="636"/>
      <c r="BZ25" s="636"/>
      <c r="CA25" s="636"/>
      <c r="CB25" s="681"/>
      <c r="CD25" s="606" t="s">
        <v>293</v>
      </c>
      <c r="CE25" s="607"/>
      <c r="CF25" s="607"/>
      <c r="CG25" s="607"/>
      <c r="CH25" s="607"/>
      <c r="CI25" s="607"/>
      <c r="CJ25" s="607"/>
      <c r="CK25" s="607"/>
      <c r="CL25" s="607"/>
      <c r="CM25" s="607"/>
      <c r="CN25" s="607"/>
      <c r="CO25" s="607"/>
      <c r="CP25" s="607"/>
      <c r="CQ25" s="608"/>
      <c r="CR25" s="609">
        <v>3242777</v>
      </c>
      <c r="CS25" s="619"/>
      <c r="CT25" s="619"/>
      <c r="CU25" s="619"/>
      <c r="CV25" s="619"/>
      <c r="CW25" s="619"/>
      <c r="CX25" s="619"/>
      <c r="CY25" s="620"/>
      <c r="CZ25" s="612">
        <v>19.100000000000001</v>
      </c>
      <c r="DA25" s="621"/>
      <c r="DB25" s="621"/>
      <c r="DC25" s="622"/>
      <c r="DD25" s="615">
        <v>2981009</v>
      </c>
      <c r="DE25" s="619"/>
      <c r="DF25" s="619"/>
      <c r="DG25" s="619"/>
      <c r="DH25" s="619"/>
      <c r="DI25" s="619"/>
      <c r="DJ25" s="619"/>
      <c r="DK25" s="620"/>
      <c r="DL25" s="615">
        <v>2980294</v>
      </c>
      <c r="DM25" s="619"/>
      <c r="DN25" s="619"/>
      <c r="DO25" s="619"/>
      <c r="DP25" s="619"/>
      <c r="DQ25" s="619"/>
      <c r="DR25" s="619"/>
      <c r="DS25" s="619"/>
      <c r="DT25" s="619"/>
      <c r="DU25" s="619"/>
      <c r="DV25" s="620"/>
      <c r="DW25" s="612">
        <v>27.2</v>
      </c>
      <c r="DX25" s="621"/>
      <c r="DY25" s="621"/>
      <c r="DZ25" s="621"/>
      <c r="EA25" s="621"/>
      <c r="EB25" s="621"/>
      <c r="EC25" s="640"/>
    </row>
    <row r="26" spans="2:133" ht="11.25" customHeight="1" x14ac:dyDescent="0.15">
      <c r="B26" s="606" t="s">
        <v>294</v>
      </c>
      <c r="C26" s="607"/>
      <c r="D26" s="607"/>
      <c r="E26" s="607"/>
      <c r="F26" s="607"/>
      <c r="G26" s="607"/>
      <c r="H26" s="607"/>
      <c r="I26" s="607"/>
      <c r="J26" s="607"/>
      <c r="K26" s="607"/>
      <c r="L26" s="607"/>
      <c r="M26" s="607"/>
      <c r="N26" s="607"/>
      <c r="O26" s="607"/>
      <c r="P26" s="607"/>
      <c r="Q26" s="608"/>
      <c r="R26" s="609">
        <v>308</v>
      </c>
      <c r="S26" s="610"/>
      <c r="T26" s="610"/>
      <c r="U26" s="610"/>
      <c r="V26" s="610"/>
      <c r="W26" s="610"/>
      <c r="X26" s="610"/>
      <c r="Y26" s="611"/>
      <c r="Z26" s="635">
        <v>0</v>
      </c>
      <c r="AA26" s="635"/>
      <c r="AB26" s="635"/>
      <c r="AC26" s="635"/>
      <c r="AD26" s="636" t="s">
        <v>128</v>
      </c>
      <c r="AE26" s="636"/>
      <c r="AF26" s="636"/>
      <c r="AG26" s="636"/>
      <c r="AH26" s="636"/>
      <c r="AI26" s="636"/>
      <c r="AJ26" s="636"/>
      <c r="AK26" s="636"/>
      <c r="AL26" s="612" t="s">
        <v>232</v>
      </c>
      <c r="AM26" s="613"/>
      <c r="AN26" s="613"/>
      <c r="AO26" s="637"/>
      <c r="AP26" s="606" t="s">
        <v>295</v>
      </c>
      <c r="AQ26" s="682"/>
      <c r="AR26" s="682"/>
      <c r="AS26" s="682"/>
      <c r="AT26" s="682"/>
      <c r="AU26" s="682"/>
      <c r="AV26" s="682"/>
      <c r="AW26" s="682"/>
      <c r="AX26" s="682"/>
      <c r="AY26" s="682"/>
      <c r="AZ26" s="682"/>
      <c r="BA26" s="682"/>
      <c r="BB26" s="682"/>
      <c r="BC26" s="682"/>
      <c r="BD26" s="682"/>
      <c r="BE26" s="682"/>
      <c r="BF26" s="683"/>
      <c r="BG26" s="609" t="s">
        <v>128</v>
      </c>
      <c r="BH26" s="610"/>
      <c r="BI26" s="610"/>
      <c r="BJ26" s="610"/>
      <c r="BK26" s="610"/>
      <c r="BL26" s="610"/>
      <c r="BM26" s="610"/>
      <c r="BN26" s="611"/>
      <c r="BO26" s="635" t="s">
        <v>232</v>
      </c>
      <c r="BP26" s="635"/>
      <c r="BQ26" s="635"/>
      <c r="BR26" s="635"/>
      <c r="BS26" s="636" t="s">
        <v>232</v>
      </c>
      <c r="BT26" s="636"/>
      <c r="BU26" s="636"/>
      <c r="BV26" s="636"/>
      <c r="BW26" s="636"/>
      <c r="BX26" s="636"/>
      <c r="BY26" s="636"/>
      <c r="BZ26" s="636"/>
      <c r="CA26" s="636"/>
      <c r="CB26" s="681"/>
      <c r="CD26" s="606" t="s">
        <v>296</v>
      </c>
      <c r="CE26" s="607"/>
      <c r="CF26" s="607"/>
      <c r="CG26" s="607"/>
      <c r="CH26" s="607"/>
      <c r="CI26" s="607"/>
      <c r="CJ26" s="607"/>
      <c r="CK26" s="607"/>
      <c r="CL26" s="607"/>
      <c r="CM26" s="607"/>
      <c r="CN26" s="607"/>
      <c r="CO26" s="607"/>
      <c r="CP26" s="607"/>
      <c r="CQ26" s="608"/>
      <c r="CR26" s="609">
        <v>2158516</v>
      </c>
      <c r="CS26" s="610"/>
      <c r="CT26" s="610"/>
      <c r="CU26" s="610"/>
      <c r="CV26" s="610"/>
      <c r="CW26" s="610"/>
      <c r="CX26" s="610"/>
      <c r="CY26" s="611"/>
      <c r="CZ26" s="612">
        <v>12.7</v>
      </c>
      <c r="DA26" s="621"/>
      <c r="DB26" s="621"/>
      <c r="DC26" s="622"/>
      <c r="DD26" s="615">
        <v>1983628</v>
      </c>
      <c r="DE26" s="610"/>
      <c r="DF26" s="610"/>
      <c r="DG26" s="610"/>
      <c r="DH26" s="610"/>
      <c r="DI26" s="610"/>
      <c r="DJ26" s="610"/>
      <c r="DK26" s="611"/>
      <c r="DL26" s="615" t="s">
        <v>128</v>
      </c>
      <c r="DM26" s="610"/>
      <c r="DN26" s="610"/>
      <c r="DO26" s="610"/>
      <c r="DP26" s="610"/>
      <c r="DQ26" s="610"/>
      <c r="DR26" s="610"/>
      <c r="DS26" s="610"/>
      <c r="DT26" s="610"/>
      <c r="DU26" s="610"/>
      <c r="DV26" s="611"/>
      <c r="DW26" s="612" t="s">
        <v>128</v>
      </c>
      <c r="DX26" s="621"/>
      <c r="DY26" s="621"/>
      <c r="DZ26" s="621"/>
      <c r="EA26" s="621"/>
      <c r="EB26" s="621"/>
      <c r="EC26" s="640"/>
    </row>
    <row r="27" spans="2:133" ht="11.25" customHeight="1" x14ac:dyDescent="0.15">
      <c r="B27" s="606" t="s">
        <v>297</v>
      </c>
      <c r="C27" s="607"/>
      <c r="D27" s="607"/>
      <c r="E27" s="607"/>
      <c r="F27" s="607"/>
      <c r="G27" s="607"/>
      <c r="H27" s="607"/>
      <c r="I27" s="607"/>
      <c r="J27" s="607"/>
      <c r="K27" s="607"/>
      <c r="L27" s="607"/>
      <c r="M27" s="607"/>
      <c r="N27" s="607"/>
      <c r="O27" s="607"/>
      <c r="P27" s="607"/>
      <c r="Q27" s="608"/>
      <c r="R27" s="609">
        <v>10350941</v>
      </c>
      <c r="S27" s="610"/>
      <c r="T27" s="610"/>
      <c r="U27" s="610"/>
      <c r="V27" s="610"/>
      <c r="W27" s="610"/>
      <c r="X27" s="610"/>
      <c r="Y27" s="611"/>
      <c r="Z27" s="635">
        <v>57.9</v>
      </c>
      <c r="AA27" s="635"/>
      <c r="AB27" s="635"/>
      <c r="AC27" s="635"/>
      <c r="AD27" s="636">
        <v>10180783</v>
      </c>
      <c r="AE27" s="636"/>
      <c r="AF27" s="636"/>
      <c r="AG27" s="636"/>
      <c r="AH27" s="636"/>
      <c r="AI27" s="636"/>
      <c r="AJ27" s="636"/>
      <c r="AK27" s="636"/>
      <c r="AL27" s="612">
        <v>99.5</v>
      </c>
      <c r="AM27" s="613"/>
      <c r="AN27" s="613"/>
      <c r="AO27" s="637"/>
      <c r="AP27" s="606" t="s">
        <v>298</v>
      </c>
      <c r="AQ27" s="607"/>
      <c r="AR27" s="607"/>
      <c r="AS27" s="607"/>
      <c r="AT27" s="607"/>
      <c r="AU27" s="607"/>
      <c r="AV27" s="607"/>
      <c r="AW27" s="607"/>
      <c r="AX27" s="607"/>
      <c r="AY27" s="607"/>
      <c r="AZ27" s="607"/>
      <c r="BA27" s="607"/>
      <c r="BB27" s="607"/>
      <c r="BC27" s="607"/>
      <c r="BD27" s="607"/>
      <c r="BE27" s="607"/>
      <c r="BF27" s="608"/>
      <c r="BG27" s="609">
        <v>5052306</v>
      </c>
      <c r="BH27" s="610"/>
      <c r="BI27" s="610"/>
      <c r="BJ27" s="610"/>
      <c r="BK27" s="610"/>
      <c r="BL27" s="610"/>
      <c r="BM27" s="610"/>
      <c r="BN27" s="611"/>
      <c r="BO27" s="635">
        <v>100</v>
      </c>
      <c r="BP27" s="635"/>
      <c r="BQ27" s="635"/>
      <c r="BR27" s="635"/>
      <c r="BS27" s="636" t="s">
        <v>232</v>
      </c>
      <c r="BT27" s="636"/>
      <c r="BU27" s="636"/>
      <c r="BV27" s="636"/>
      <c r="BW27" s="636"/>
      <c r="BX27" s="636"/>
      <c r="BY27" s="636"/>
      <c r="BZ27" s="636"/>
      <c r="CA27" s="636"/>
      <c r="CB27" s="681"/>
      <c r="CD27" s="606" t="s">
        <v>299</v>
      </c>
      <c r="CE27" s="607"/>
      <c r="CF27" s="607"/>
      <c r="CG27" s="607"/>
      <c r="CH27" s="607"/>
      <c r="CI27" s="607"/>
      <c r="CJ27" s="607"/>
      <c r="CK27" s="607"/>
      <c r="CL27" s="607"/>
      <c r="CM27" s="607"/>
      <c r="CN27" s="607"/>
      <c r="CO27" s="607"/>
      <c r="CP27" s="607"/>
      <c r="CQ27" s="608"/>
      <c r="CR27" s="609">
        <v>4313075</v>
      </c>
      <c r="CS27" s="619"/>
      <c r="CT27" s="619"/>
      <c r="CU27" s="619"/>
      <c r="CV27" s="619"/>
      <c r="CW27" s="619"/>
      <c r="CX27" s="619"/>
      <c r="CY27" s="620"/>
      <c r="CZ27" s="612">
        <v>25.5</v>
      </c>
      <c r="DA27" s="621"/>
      <c r="DB27" s="621"/>
      <c r="DC27" s="622"/>
      <c r="DD27" s="615">
        <v>1066119</v>
      </c>
      <c r="DE27" s="619"/>
      <c r="DF27" s="619"/>
      <c r="DG27" s="619"/>
      <c r="DH27" s="619"/>
      <c r="DI27" s="619"/>
      <c r="DJ27" s="619"/>
      <c r="DK27" s="620"/>
      <c r="DL27" s="615">
        <v>1062922</v>
      </c>
      <c r="DM27" s="619"/>
      <c r="DN27" s="619"/>
      <c r="DO27" s="619"/>
      <c r="DP27" s="619"/>
      <c r="DQ27" s="619"/>
      <c r="DR27" s="619"/>
      <c r="DS27" s="619"/>
      <c r="DT27" s="619"/>
      <c r="DU27" s="619"/>
      <c r="DV27" s="620"/>
      <c r="DW27" s="612">
        <v>9.6999999999999993</v>
      </c>
      <c r="DX27" s="621"/>
      <c r="DY27" s="621"/>
      <c r="DZ27" s="621"/>
      <c r="EA27" s="621"/>
      <c r="EB27" s="621"/>
      <c r="EC27" s="640"/>
    </row>
    <row r="28" spans="2:133" ht="11.25" customHeight="1" x14ac:dyDescent="0.15">
      <c r="B28" s="606" t="s">
        <v>300</v>
      </c>
      <c r="C28" s="607"/>
      <c r="D28" s="607"/>
      <c r="E28" s="607"/>
      <c r="F28" s="607"/>
      <c r="G28" s="607"/>
      <c r="H28" s="607"/>
      <c r="I28" s="607"/>
      <c r="J28" s="607"/>
      <c r="K28" s="607"/>
      <c r="L28" s="607"/>
      <c r="M28" s="607"/>
      <c r="N28" s="607"/>
      <c r="O28" s="607"/>
      <c r="P28" s="607"/>
      <c r="Q28" s="608"/>
      <c r="R28" s="609">
        <v>4166</v>
      </c>
      <c r="S28" s="610"/>
      <c r="T28" s="610"/>
      <c r="U28" s="610"/>
      <c r="V28" s="610"/>
      <c r="W28" s="610"/>
      <c r="X28" s="610"/>
      <c r="Y28" s="611"/>
      <c r="Z28" s="635">
        <v>0</v>
      </c>
      <c r="AA28" s="635"/>
      <c r="AB28" s="635"/>
      <c r="AC28" s="635"/>
      <c r="AD28" s="636">
        <v>4166</v>
      </c>
      <c r="AE28" s="636"/>
      <c r="AF28" s="636"/>
      <c r="AG28" s="636"/>
      <c r="AH28" s="636"/>
      <c r="AI28" s="636"/>
      <c r="AJ28" s="636"/>
      <c r="AK28" s="636"/>
      <c r="AL28" s="612">
        <v>0</v>
      </c>
      <c r="AM28" s="613"/>
      <c r="AN28" s="613"/>
      <c r="AO28" s="637"/>
      <c r="AP28" s="606"/>
      <c r="AQ28" s="607"/>
      <c r="AR28" s="607"/>
      <c r="AS28" s="607"/>
      <c r="AT28" s="607"/>
      <c r="AU28" s="607"/>
      <c r="AV28" s="607"/>
      <c r="AW28" s="607"/>
      <c r="AX28" s="607"/>
      <c r="AY28" s="607"/>
      <c r="AZ28" s="607"/>
      <c r="BA28" s="607"/>
      <c r="BB28" s="607"/>
      <c r="BC28" s="607"/>
      <c r="BD28" s="607"/>
      <c r="BE28" s="607"/>
      <c r="BF28" s="608"/>
      <c r="BG28" s="609"/>
      <c r="BH28" s="610"/>
      <c r="BI28" s="610"/>
      <c r="BJ28" s="610"/>
      <c r="BK28" s="610"/>
      <c r="BL28" s="610"/>
      <c r="BM28" s="610"/>
      <c r="BN28" s="611"/>
      <c r="BO28" s="635"/>
      <c r="BP28" s="635"/>
      <c r="BQ28" s="635"/>
      <c r="BR28" s="635"/>
      <c r="BS28" s="615"/>
      <c r="BT28" s="610"/>
      <c r="BU28" s="610"/>
      <c r="BV28" s="610"/>
      <c r="BW28" s="610"/>
      <c r="BX28" s="610"/>
      <c r="BY28" s="610"/>
      <c r="BZ28" s="610"/>
      <c r="CA28" s="610"/>
      <c r="CB28" s="645"/>
      <c r="CD28" s="606" t="s">
        <v>301</v>
      </c>
      <c r="CE28" s="607"/>
      <c r="CF28" s="607"/>
      <c r="CG28" s="607"/>
      <c r="CH28" s="607"/>
      <c r="CI28" s="607"/>
      <c r="CJ28" s="607"/>
      <c r="CK28" s="607"/>
      <c r="CL28" s="607"/>
      <c r="CM28" s="607"/>
      <c r="CN28" s="607"/>
      <c r="CO28" s="607"/>
      <c r="CP28" s="607"/>
      <c r="CQ28" s="608"/>
      <c r="CR28" s="609">
        <v>1500283</v>
      </c>
      <c r="CS28" s="610"/>
      <c r="CT28" s="610"/>
      <c r="CU28" s="610"/>
      <c r="CV28" s="610"/>
      <c r="CW28" s="610"/>
      <c r="CX28" s="610"/>
      <c r="CY28" s="611"/>
      <c r="CZ28" s="612">
        <v>8.9</v>
      </c>
      <c r="DA28" s="621"/>
      <c r="DB28" s="621"/>
      <c r="DC28" s="622"/>
      <c r="DD28" s="615">
        <v>1500283</v>
      </c>
      <c r="DE28" s="610"/>
      <c r="DF28" s="610"/>
      <c r="DG28" s="610"/>
      <c r="DH28" s="610"/>
      <c r="DI28" s="610"/>
      <c r="DJ28" s="610"/>
      <c r="DK28" s="611"/>
      <c r="DL28" s="615">
        <v>1500283</v>
      </c>
      <c r="DM28" s="610"/>
      <c r="DN28" s="610"/>
      <c r="DO28" s="610"/>
      <c r="DP28" s="610"/>
      <c r="DQ28" s="610"/>
      <c r="DR28" s="610"/>
      <c r="DS28" s="610"/>
      <c r="DT28" s="610"/>
      <c r="DU28" s="610"/>
      <c r="DV28" s="611"/>
      <c r="DW28" s="612">
        <v>13.7</v>
      </c>
      <c r="DX28" s="621"/>
      <c r="DY28" s="621"/>
      <c r="DZ28" s="621"/>
      <c r="EA28" s="621"/>
      <c r="EB28" s="621"/>
      <c r="EC28" s="640"/>
    </row>
    <row r="29" spans="2:133" ht="11.25" customHeight="1" x14ac:dyDescent="0.15">
      <c r="B29" s="606" t="s">
        <v>302</v>
      </c>
      <c r="C29" s="607"/>
      <c r="D29" s="607"/>
      <c r="E29" s="607"/>
      <c r="F29" s="607"/>
      <c r="G29" s="607"/>
      <c r="H29" s="607"/>
      <c r="I29" s="607"/>
      <c r="J29" s="607"/>
      <c r="K29" s="607"/>
      <c r="L29" s="607"/>
      <c r="M29" s="607"/>
      <c r="N29" s="607"/>
      <c r="O29" s="607"/>
      <c r="P29" s="607"/>
      <c r="Q29" s="608"/>
      <c r="R29" s="609">
        <v>66381</v>
      </c>
      <c r="S29" s="610"/>
      <c r="T29" s="610"/>
      <c r="U29" s="610"/>
      <c r="V29" s="610"/>
      <c r="W29" s="610"/>
      <c r="X29" s="610"/>
      <c r="Y29" s="611"/>
      <c r="Z29" s="635">
        <v>0.4</v>
      </c>
      <c r="AA29" s="635"/>
      <c r="AB29" s="635"/>
      <c r="AC29" s="635"/>
      <c r="AD29" s="636" t="s">
        <v>128</v>
      </c>
      <c r="AE29" s="636"/>
      <c r="AF29" s="636"/>
      <c r="AG29" s="636"/>
      <c r="AH29" s="636"/>
      <c r="AI29" s="636"/>
      <c r="AJ29" s="636"/>
      <c r="AK29" s="636"/>
      <c r="AL29" s="612" t="s">
        <v>128</v>
      </c>
      <c r="AM29" s="613"/>
      <c r="AN29" s="613"/>
      <c r="AO29" s="637"/>
      <c r="AP29" s="586"/>
      <c r="AQ29" s="587"/>
      <c r="AR29" s="587"/>
      <c r="AS29" s="587"/>
      <c r="AT29" s="587"/>
      <c r="AU29" s="587"/>
      <c r="AV29" s="587"/>
      <c r="AW29" s="587"/>
      <c r="AX29" s="587"/>
      <c r="AY29" s="587"/>
      <c r="AZ29" s="587"/>
      <c r="BA29" s="587"/>
      <c r="BB29" s="587"/>
      <c r="BC29" s="587"/>
      <c r="BD29" s="587"/>
      <c r="BE29" s="587"/>
      <c r="BF29" s="588"/>
      <c r="BG29" s="609"/>
      <c r="BH29" s="610"/>
      <c r="BI29" s="610"/>
      <c r="BJ29" s="610"/>
      <c r="BK29" s="610"/>
      <c r="BL29" s="610"/>
      <c r="BM29" s="610"/>
      <c r="BN29" s="611"/>
      <c r="BO29" s="635"/>
      <c r="BP29" s="635"/>
      <c r="BQ29" s="635"/>
      <c r="BR29" s="635"/>
      <c r="BS29" s="636"/>
      <c r="BT29" s="636"/>
      <c r="BU29" s="636"/>
      <c r="BV29" s="636"/>
      <c r="BW29" s="636"/>
      <c r="BX29" s="636"/>
      <c r="BY29" s="636"/>
      <c r="BZ29" s="636"/>
      <c r="CA29" s="636"/>
      <c r="CB29" s="681"/>
      <c r="CD29" s="629" t="s">
        <v>303</v>
      </c>
      <c r="CE29" s="630"/>
      <c r="CF29" s="606" t="s">
        <v>304</v>
      </c>
      <c r="CG29" s="607"/>
      <c r="CH29" s="607"/>
      <c r="CI29" s="607"/>
      <c r="CJ29" s="607"/>
      <c r="CK29" s="607"/>
      <c r="CL29" s="607"/>
      <c r="CM29" s="607"/>
      <c r="CN29" s="607"/>
      <c r="CO29" s="607"/>
      <c r="CP29" s="607"/>
      <c r="CQ29" s="608"/>
      <c r="CR29" s="609">
        <v>1500283</v>
      </c>
      <c r="CS29" s="619"/>
      <c r="CT29" s="619"/>
      <c r="CU29" s="619"/>
      <c r="CV29" s="619"/>
      <c r="CW29" s="619"/>
      <c r="CX29" s="619"/>
      <c r="CY29" s="620"/>
      <c r="CZ29" s="612">
        <v>8.9</v>
      </c>
      <c r="DA29" s="621"/>
      <c r="DB29" s="621"/>
      <c r="DC29" s="622"/>
      <c r="DD29" s="615">
        <v>1500283</v>
      </c>
      <c r="DE29" s="619"/>
      <c r="DF29" s="619"/>
      <c r="DG29" s="619"/>
      <c r="DH29" s="619"/>
      <c r="DI29" s="619"/>
      <c r="DJ29" s="619"/>
      <c r="DK29" s="620"/>
      <c r="DL29" s="615">
        <v>1500283</v>
      </c>
      <c r="DM29" s="619"/>
      <c r="DN29" s="619"/>
      <c r="DO29" s="619"/>
      <c r="DP29" s="619"/>
      <c r="DQ29" s="619"/>
      <c r="DR29" s="619"/>
      <c r="DS29" s="619"/>
      <c r="DT29" s="619"/>
      <c r="DU29" s="619"/>
      <c r="DV29" s="620"/>
      <c r="DW29" s="612">
        <v>13.7</v>
      </c>
      <c r="DX29" s="621"/>
      <c r="DY29" s="621"/>
      <c r="DZ29" s="621"/>
      <c r="EA29" s="621"/>
      <c r="EB29" s="621"/>
      <c r="EC29" s="640"/>
    </row>
    <row r="30" spans="2:133" ht="11.25" customHeight="1" x14ac:dyDescent="0.15">
      <c r="B30" s="606" t="s">
        <v>305</v>
      </c>
      <c r="C30" s="607"/>
      <c r="D30" s="607"/>
      <c r="E30" s="607"/>
      <c r="F30" s="607"/>
      <c r="G30" s="607"/>
      <c r="H30" s="607"/>
      <c r="I30" s="607"/>
      <c r="J30" s="607"/>
      <c r="K30" s="607"/>
      <c r="L30" s="607"/>
      <c r="M30" s="607"/>
      <c r="N30" s="607"/>
      <c r="O30" s="607"/>
      <c r="P30" s="607"/>
      <c r="Q30" s="608"/>
      <c r="R30" s="609">
        <v>115036</v>
      </c>
      <c r="S30" s="610"/>
      <c r="T30" s="610"/>
      <c r="U30" s="610"/>
      <c r="V30" s="610"/>
      <c r="W30" s="610"/>
      <c r="X30" s="610"/>
      <c r="Y30" s="611"/>
      <c r="Z30" s="635">
        <v>0.6</v>
      </c>
      <c r="AA30" s="635"/>
      <c r="AB30" s="635"/>
      <c r="AC30" s="635"/>
      <c r="AD30" s="636">
        <v>29558</v>
      </c>
      <c r="AE30" s="636"/>
      <c r="AF30" s="636"/>
      <c r="AG30" s="636"/>
      <c r="AH30" s="636"/>
      <c r="AI30" s="636"/>
      <c r="AJ30" s="636"/>
      <c r="AK30" s="636"/>
      <c r="AL30" s="612">
        <v>0.3</v>
      </c>
      <c r="AM30" s="613"/>
      <c r="AN30" s="613"/>
      <c r="AO30" s="637"/>
      <c r="AP30" s="662" t="s">
        <v>221</v>
      </c>
      <c r="AQ30" s="663"/>
      <c r="AR30" s="663"/>
      <c r="AS30" s="663"/>
      <c r="AT30" s="663"/>
      <c r="AU30" s="663"/>
      <c r="AV30" s="663"/>
      <c r="AW30" s="663"/>
      <c r="AX30" s="663"/>
      <c r="AY30" s="663"/>
      <c r="AZ30" s="663"/>
      <c r="BA30" s="663"/>
      <c r="BB30" s="663"/>
      <c r="BC30" s="663"/>
      <c r="BD30" s="663"/>
      <c r="BE30" s="663"/>
      <c r="BF30" s="664"/>
      <c r="BG30" s="662" t="s">
        <v>306</v>
      </c>
      <c r="BH30" s="679"/>
      <c r="BI30" s="679"/>
      <c r="BJ30" s="679"/>
      <c r="BK30" s="679"/>
      <c r="BL30" s="679"/>
      <c r="BM30" s="679"/>
      <c r="BN30" s="679"/>
      <c r="BO30" s="679"/>
      <c r="BP30" s="679"/>
      <c r="BQ30" s="680"/>
      <c r="BR30" s="662" t="s">
        <v>307</v>
      </c>
      <c r="BS30" s="679"/>
      <c r="BT30" s="679"/>
      <c r="BU30" s="679"/>
      <c r="BV30" s="679"/>
      <c r="BW30" s="679"/>
      <c r="BX30" s="679"/>
      <c r="BY30" s="679"/>
      <c r="BZ30" s="679"/>
      <c r="CA30" s="679"/>
      <c r="CB30" s="680"/>
      <c r="CD30" s="631"/>
      <c r="CE30" s="632"/>
      <c r="CF30" s="606" t="s">
        <v>308</v>
      </c>
      <c r="CG30" s="607"/>
      <c r="CH30" s="607"/>
      <c r="CI30" s="607"/>
      <c r="CJ30" s="607"/>
      <c r="CK30" s="607"/>
      <c r="CL30" s="607"/>
      <c r="CM30" s="607"/>
      <c r="CN30" s="607"/>
      <c r="CO30" s="607"/>
      <c r="CP30" s="607"/>
      <c r="CQ30" s="608"/>
      <c r="CR30" s="609">
        <v>1446960</v>
      </c>
      <c r="CS30" s="610"/>
      <c r="CT30" s="610"/>
      <c r="CU30" s="610"/>
      <c r="CV30" s="610"/>
      <c r="CW30" s="610"/>
      <c r="CX30" s="610"/>
      <c r="CY30" s="611"/>
      <c r="CZ30" s="612">
        <v>8.5</v>
      </c>
      <c r="DA30" s="621"/>
      <c r="DB30" s="621"/>
      <c r="DC30" s="622"/>
      <c r="DD30" s="615">
        <v>1446960</v>
      </c>
      <c r="DE30" s="610"/>
      <c r="DF30" s="610"/>
      <c r="DG30" s="610"/>
      <c r="DH30" s="610"/>
      <c r="DI30" s="610"/>
      <c r="DJ30" s="610"/>
      <c r="DK30" s="611"/>
      <c r="DL30" s="615">
        <v>1446960</v>
      </c>
      <c r="DM30" s="610"/>
      <c r="DN30" s="610"/>
      <c r="DO30" s="610"/>
      <c r="DP30" s="610"/>
      <c r="DQ30" s="610"/>
      <c r="DR30" s="610"/>
      <c r="DS30" s="610"/>
      <c r="DT30" s="610"/>
      <c r="DU30" s="610"/>
      <c r="DV30" s="611"/>
      <c r="DW30" s="612">
        <v>13.2</v>
      </c>
      <c r="DX30" s="621"/>
      <c r="DY30" s="621"/>
      <c r="DZ30" s="621"/>
      <c r="EA30" s="621"/>
      <c r="EB30" s="621"/>
      <c r="EC30" s="640"/>
    </row>
    <row r="31" spans="2:133" ht="11.25" customHeight="1" x14ac:dyDescent="0.15">
      <c r="B31" s="606" t="s">
        <v>309</v>
      </c>
      <c r="C31" s="607"/>
      <c r="D31" s="607"/>
      <c r="E31" s="607"/>
      <c r="F31" s="607"/>
      <c r="G31" s="607"/>
      <c r="H31" s="607"/>
      <c r="I31" s="607"/>
      <c r="J31" s="607"/>
      <c r="K31" s="607"/>
      <c r="L31" s="607"/>
      <c r="M31" s="607"/>
      <c r="N31" s="607"/>
      <c r="O31" s="607"/>
      <c r="P31" s="607"/>
      <c r="Q31" s="608"/>
      <c r="R31" s="609">
        <v>103014</v>
      </c>
      <c r="S31" s="610"/>
      <c r="T31" s="610"/>
      <c r="U31" s="610"/>
      <c r="V31" s="610"/>
      <c r="W31" s="610"/>
      <c r="X31" s="610"/>
      <c r="Y31" s="611"/>
      <c r="Z31" s="635">
        <v>0.6</v>
      </c>
      <c r="AA31" s="635"/>
      <c r="AB31" s="635"/>
      <c r="AC31" s="635"/>
      <c r="AD31" s="636" t="s">
        <v>128</v>
      </c>
      <c r="AE31" s="636"/>
      <c r="AF31" s="636"/>
      <c r="AG31" s="636"/>
      <c r="AH31" s="636"/>
      <c r="AI31" s="636"/>
      <c r="AJ31" s="636"/>
      <c r="AK31" s="636"/>
      <c r="AL31" s="612" t="s">
        <v>128</v>
      </c>
      <c r="AM31" s="613"/>
      <c r="AN31" s="613"/>
      <c r="AO31" s="637"/>
      <c r="AP31" s="674" t="s">
        <v>310</v>
      </c>
      <c r="AQ31" s="675"/>
      <c r="AR31" s="675"/>
      <c r="AS31" s="675"/>
      <c r="AT31" s="676" t="s">
        <v>311</v>
      </c>
      <c r="AU31" s="209"/>
      <c r="AV31" s="209"/>
      <c r="AW31" s="209"/>
      <c r="AX31" s="659" t="s">
        <v>185</v>
      </c>
      <c r="AY31" s="660"/>
      <c r="AZ31" s="660"/>
      <c r="BA31" s="660"/>
      <c r="BB31" s="660"/>
      <c r="BC31" s="660"/>
      <c r="BD31" s="660"/>
      <c r="BE31" s="660"/>
      <c r="BF31" s="661"/>
      <c r="BG31" s="669">
        <v>98.2</v>
      </c>
      <c r="BH31" s="670"/>
      <c r="BI31" s="670"/>
      <c r="BJ31" s="670"/>
      <c r="BK31" s="670"/>
      <c r="BL31" s="670"/>
      <c r="BM31" s="671">
        <v>90.8</v>
      </c>
      <c r="BN31" s="670"/>
      <c r="BO31" s="670"/>
      <c r="BP31" s="670"/>
      <c r="BQ31" s="672"/>
      <c r="BR31" s="669">
        <v>97.8</v>
      </c>
      <c r="BS31" s="670"/>
      <c r="BT31" s="670"/>
      <c r="BU31" s="670"/>
      <c r="BV31" s="670"/>
      <c r="BW31" s="670"/>
      <c r="BX31" s="671">
        <v>90.3</v>
      </c>
      <c r="BY31" s="670"/>
      <c r="BZ31" s="670"/>
      <c r="CA31" s="670"/>
      <c r="CB31" s="672"/>
      <c r="CD31" s="631"/>
      <c r="CE31" s="632"/>
      <c r="CF31" s="606" t="s">
        <v>312</v>
      </c>
      <c r="CG31" s="607"/>
      <c r="CH31" s="607"/>
      <c r="CI31" s="607"/>
      <c r="CJ31" s="607"/>
      <c r="CK31" s="607"/>
      <c r="CL31" s="607"/>
      <c r="CM31" s="607"/>
      <c r="CN31" s="607"/>
      <c r="CO31" s="607"/>
      <c r="CP31" s="607"/>
      <c r="CQ31" s="608"/>
      <c r="CR31" s="609">
        <v>53323</v>
      </c>
      <c r="CS31" s="619"/>
      <c r="CT31" s="619"/>
      <c r="CU31" s="619"/>
      <c r="CV31" s="619"/>
      <c r="CW31" s="619"/>
      <c r="CX31" s="619"/>
      <c r="CY31" s="620"/>
      <c r="CZ31" s="612">
        <v>0.3</v>
      </c>
      <c r="DA31" s="621"/>
      <c r="DB31" s="621"/>
      <c r="DC31" s="622"/>
      <c r="DD31" s="615">
        <v>53323</v>
      </c>
      <c r="DE31" s="619"/>
      <c r="DF31" s="619"/>
      <c r="DG31" s="619"/>
      <c r="DH31" s="619"/>
      <c r="DI31" s="619"/>
      <c r="DJ31" s="619"/>
      <c r="DK31" s="620"/>
      <c r="DL31" s="615">
        <v>53323</v>
      </c>
      <c r="DM31" s="619"/>
      <c r="DN31" s="619"/>
      <c r="DO31" s="619"/>
      <c r="DP31" s="619"/>
      <c r="DQ31" s="619"/>
      <c r="DR31" s="619"/>
      <c r="DS31" s="619"/>
      <c r="DT31" s="619"/>
      <c r="DU31" s="619"/>
      <c r="DV31" s="620"/>
      <c r="DW31" s="612">
        <v>0.5</v>
      </c>
      <c r="DX31" s="621"/>
      <c r="DY31" s="621"/>
      <c r="DZ31" s="621"/>
      <c r="EA31" s="621"/>
      <c r="EB31" s="621"/>
      <c r="EC31" s="640"/>
    </row>
    <row r="32" spans="2:133" ht="11.25" customHeight="1" x14ac:dyDescent="0.15">
      <c r="B32" s="606" t="s">
        <v>313</v>
      </c>
      <c r="C32" s="607"/>
      <c r="D32" s="607"/>
      <c r="E32" s="607"/>
      <c r="F32" s="607"/>
      <c r="G32" s="607"/>
      <c r="H32" s="607"/>
      <c r="I32" s="607"/>
      <c r="J32" s="607"/>
      <c r="K32" s="607"/>
      <c r="L32" s="607"/>
      <c r="M32" s="607"/>
      <c r="N32" s="607"/>
      <c r="O32" s="607"/>
      <c r="P32" s="607"/>
      <c r="Q32" s="608"/>
      <c r="R32" s="609">
        <v>3561202</v>
      </c>
      <c r="S32" s="610"/>
      <c r="T32" s="610"/>
      <c r="U32" s="610"/>
      <c r="V32" s="610"/>
      <c r="W32" s="610"/>
      <c r="X32" s="610"/>
      <c r="Y32" s="611"/>
      <c r="Z32" s="635">
        <v>19.899999999999999</v>
      </c>
      <c r="AA32" s="635"/>
      <c r="AB32" s="635"/>
      <c r="AC32" s="635"/>
      <c r="AD32" s="636" t="s">
        <v>232</v>
      </c>
      <c r="AE32" s="636"/>
      <c r="AF32" s="636"/>
      <c r="AG32" s="636"/>
      <c r="AH32" s="636"/>
      <c r="AI32" s="636"/>
      <c r="AJ32" s="636"/>
      <c r="AK32" s="636"/>
      <c r="AL32" s="612" t="s">
        <v>128</v>
      </c>
      <c r="AM32" s="613"/>
      <c r="AN32" s="613"/>
      <c r="AO32" s="637"/>
      <c r="AP32" s="646"/>
      <c r="AQ32" s="647"/>
      <c r="AR32" s="647"/>
      <c r="AS32" s="647"/>
      <c r="AT32" s="677"/>
      <c r="AU32" s="205" t="s">
        <v>314</v>
      </c>
      <c r="AX32" s="606" t="s">
        <v>315</v>
      </c>
      <c r="AY32" s="607"/>
      <c r="AZ32" s="607"/>
      <c r="BA32" s="607"/>
      <c r="BB32" s="607"/>
      <c r="BC32" s="607"/>
      <c r="BD32" s="607"/>
      <c r="BE32" s="607"/>
      <c r="BF32" s="608"/>
      <c r="BG32" s="673">
        <v>98.4</v>
      </c>
      <c r="BH32" s="619"/>
      <c r="BI32" s="619"/>
      <c r="BJ32" s="619"/>
      <c r="BK32" s="619"/>
      <c r="BL32" s="619"/>
      <c r="BM32" s="613">
        <v>91.6</v>
      </c>
      <c r="BN32" s="619"/>
      <c r="BO32" s="619"/>
      <c r="BP32" s="619"/>
      <c r="BQ32" s="644"/>
      <c r="BR32" s="673">
        <v>98.2</v>
      </c>
      <c r="BS32" s="619"/>
      <c r="BT32" s="619"/>
      <c r="BU32" s="619"/>
      <c r="BV32" s="619"/>
      <c r="BW32" s="619"/>
      <c r="BX32" s="613">
        <v>90.9</v>
      </c>
      <c r="BY32" s="619"/>
      <c r="BZ32" s="619"/>
      <c r="CA32" s="619"/>
      <c r="CB32" s="644"/>
      <c r="CD32" s="633"/>
      <c r="CE32" s="634"/>
      <c r="CF32" s="606" t="s">
        <v>316</v>
      </c>
      <c r="CG32" s="607"/>
      <c r="CH32" s="607"/>
      <c r="CI32" s="607"/>
      <c r="CJ32" s="607"/>
      <c r="CK32" s="607"/>
      <c r="CL32" s="607"/>
      <c r="CM32" s="607"/>
      <c r="CN32" s="607"/>
      <c r="CO32" s="607"/>
      <c r="CP32" s="607"/>
      <c r="CQ32" s="608"/>
      <c r="CR32" s="609" t="s">
        <v>128</v>
      </c>
      <c r="CS32" s="610"/>
      <c r="CT32" s="610"/>
      <c r="CU32" s="610"/>
      <c r="CV32" s="610"/>
      <c r="CW32" s="610"/>
      <c r="CX32" s="610"/>
      <c r="CY32" s="611"/>
      <c r="CZ32" s="612" t="s">
        <v>232</v>
      </c>
      <c r="DA32" s="621"/>
      <c r="DB32" s="621"/>
      <c r="DC32" s="622"/>
      <c r="DD32" s="615" t="s">
        <v>232</v>
      </c>
      <c r="DE32" s="610"/>
      <c r="DF32" s="610"/>
      <c r="DG32" s="610"/>
      <c r="DH32" s="610"/>
      <c r="DI32" s="610"/>
      <c r="DJ32" s="610"/>
      <c r="DK32" s="611"/>
      <c r="DL32" s="615" t="s">
        <v>128</v>
      </c>
      <c r="DM32" s="610"/>
      <c r="DN32" s="610"/>
      <c r="DO32" s="610"/>
      <c r="DP32" s="610"/>
      <c r="DQ32" s="610"/>
      <c r="DR32" s="610"/>
      <c r="DS32" s="610"/>
      <c r="DT32" s="610"/>
      <c r="DU32" s="610"/>
      <c r="DV32" s="611"/>
      <c r="DW32" s="612" t="s">
        <v>232</v>
      </c>
      <c r="DX32" s="621"/>
      <c r="DY32" s="621"/>
      <c r="DZ32" s="621"/>
      <c r="EA32" s="621"/>
      <c r="EB32" s="621"/>
      <c r="EC32" s="640"/>
    </row>
    <row r="33" spans="2:133" ht="11.25" customHeight="1" x14ac:dyDescent="0.15">
      <c r="B33" s="666" t="s">
        <v>317</v>
      </c>
      <c r="C33" s="667"/>
      <c r="D33" s="667"/>
      <c r="E33" s="667"/>
      <c r="F33" s="667"/>
      <c r="G33" s="667"/>
      <c r="H33" s="667"/>
      <c r="I33" s="667"/>
      <c r="J33" s="667"/>
      <c r="K33" s="667"/>
      <c r="L33" s="667"/>
      <c r="M33" s="667"/>
      <c r="N33" s="667"/>
      <c r="O33" s="667"/>
      <c r="P33" s="667"/>
      <c r="Q33" s="668"/>
      <c r="R33" s="609" t="s">
        <v>232</v>
      </c>
      <c r="S33" s="610"/>
      <c r="T33" s="610"/>
      <c r="U33" s="610"/>
      <c r="V33" s="610"/>
      <c r="W33" s="610"/>
      <c r="X33" s="610"/>
      <c r="Y33" s="611"/>
      <c r="Z33" s="635" t="s">
        <v>128</v>
      </c>
      <c r="AA33" s="635"/>
      <c r="AB33" s="635"/>
      <c r="AC33" s="635"/>
      <c r="AD33" s="636" t="s">
        <v>232</v>
      </c>
      <c r="AE33" s="636"/>
      <c r="AF33" s="636"/>
      <c r="AG33" s="636"/>
      <c r="AH33" s="636"/>
      <c r="AI33" s="636"/>
      <c r="AJ33" s="636"/>
      <c r="AK33" s="636"/>
      <c r="AL33" s="612" t="s">
        <v>232</v>
      </c>
      <c r="AM33" s="613"/>
      <c r="AN33" s="613"/>
      <c r="AO33" s="637"/>
      <c r="AP33" s="648"/>
      <c r="AQ33" s="649"/>
      <c r="AR33" s="649"/>
      <c r="AS33" s="649"/>
      <c r="AT33" s="678"/>
      <c r="AU33" s="210"/>
      <c r="AV33" s="210"/>
      <c r="AW33" s="210"/>
      <c r="AX33" s="586" t="s">
        <v>318</v>
      </c>
      <c r="AY33" s="587"/>
      <c r="AZ33" s="587"/>
      <c r="BA33" s="587"/>
      <c r="BB33" s="587"/>
      <c r="BC33" s="587"/>
      <c r="BD33" s="587"/>
      <c r="BE33" s="587"/>
      <c r="BF33" s="588"/>
      <c r="BG33" s="665">
        <v>97.6</v>
      </c>
      <c r="BH33" s="590"/>
      <c r="BI33" s="590"/>
      <c r="BJ33" s="590"/>
      <c r="BK33" s="590"/>
      <c r="BL33" s="590"/>
      <c r="BM33" s="627">
        <v>88.7</v>
      </c>
      <c r="BN33" s="590"/>
      <c r="BO33" s="590"/>
      <c r="BP33" s="590"/>
      <c r="BQ33" s="638"/>
      <c r="BR33" s="665">
        <v>97</v>
      </c>
      <c r="BS33" s="590"/>
      <c r="BT33" s="590"/>
      <c r="BU33" s="590"/>
      <c r="BV33" s="590"/>
      <c r="BW33" s="590"/>
      <c r="BX33" s="627">
        <v>88.4</v>
      </c>
      <c r="BY33" s="590"/>
      <c r="BZ33" s="590"/>
      <c r="CA33" s="590"/>
      <c r="CB33" s="638"/>
      <c r="CD33" s="606" t="s">
        <v>319</v>
      </c>
      <c r="CE33" s="607"/>
      <c r="CF33" s="607"/>
      <c r="CG33" s="607"/>
      <c r="CH33" s="607"/>
      <c r="CI33" s="607"/>
      <c r="CJ33" s="607"/>
      <c r="CK33" s="607"/>
      <c r="CL33" s="607"/>
      <c r="CM33" s="607"/>
      <c r="CN33" s="607"/>
      <c r="CO33" s="607"/>
      <c r="CP33" s="607"/>
      <c r="CQ33" s="608"/>
      <c r="CR33" s="609">
        <v>7465844</v>
      </c>
      <c r="CS33" s="619"/>
      <c r="CT33" s="619"/>
      <c r="CU33" s="619"/>
      <c r="CV33" s="619"/>
      <c r="CW33" s="619"/>
      <c r="CX33" s="619"/>
      <c r="CY33" s="620"/>
      <c r="CZ33" s="612">
        <v>44.1</v>
      </c>
      <c r="DA33" s="621"/>
      <c r="DB33" s="621"/>
      <c r="DC33" s="622"/>
      <c r="DD33" s="615">
        <v>6233745</v>
      </c>
      <c r="DE33" s="619"/>
      <c r="DF33" s="619"/>
      <c r="DG33" s="619"/>
      <c r="DH33" s="619"/>
      <c r="DI33" s="619"/>
      <c r="DJ33" s="619"/>
      <c r="DK33" s="620"/>
      <c r="DL33" s="615">
        <v>4802332</v>
      </c>
      <c r="DM33" s="619"/>
      <c r="DN33" s="619"/>
      <c r="DO33" s="619"/>
      <c r="DP33" s="619"/>
      <c r="DQ33" s="619"/>
      <c r="DR33" s="619"/>
      <c r="DS33" s="619"/>
      <c r="DT33" s="619"/>
      <c r="DU33" s="619"/>
      <c r="DV33" s="620"/>
      <c r="DW33" s="612">
        <v>43.9</v>
      </c>
      <c r="DX33" s="621"/>
      <c r="DY33" s="621"/>
      <c r="DZ33" s="621"/>
      <c r="EA33" s="621"/>
      <c r="EB33" s="621"/>
      <c r="EC33" s="640"/>
    </row>
    <row r="34" spans="2:133" ht="11.25" customHeight="1" x14ac:dyDescent="0.15">
      <c r="B34" s="606" t="s">
        <v>320</v>
      </c>
      <c r="C34" s="607"/>
      <c r="D34" s="607"/>
      <c r="E34" s="607"/>
      <c r="F34" s="607"/>
      <c r="G34" s="607"/>
      <c r="H34" s="607"/>
      <c r="I34" s="607"/>
      <c r="J34" s="607"/>
      <c r="K34" s="607"/>
      <c r="L34" s="607"/>
      <c r="M34" s="607"/>
      <c r="N34" s="607"/>
      <c r="O34" s="607"/>
      <c r="P34" s="607"/>
      <c r="Q34" s="608"/>
      <c r="R34" s="609">
        <v>1230475</v>
      </c>
      <c r="S34" s="610"/>
      <c r="T34" s="610"/>
      <c r="U34" s="610"/>
      <c r="V34" s="610"/>
      <c r="W34" s="610"/>
      <c r="X34" s="610"/>
      <c r="Y34" s="611"/>
      <c r="Z34" s="635">
        <v>6.9</v>
      </c>
      <c r="AA34" s="635"/>
      <c r="AB34" s="635"/>
      <c r="AC34" s="635"/>
      <c r="AD34" s="636" t="s">
        <v>128</v>
      </c>
      <c r="AE34" s="636"/>
      <c r="AF34" s="636"/>
      <c r="AG34" s="636"/>
      <c r="AH34" s="636"/>
      <c r="AI34" s="636"/>
      <c r="AJ34" s="636"/>
      <c r="AK34" s="636"/>
      <c r="AL34" s="612" t="s">
        <v>128</v>
      </c>
      <c r="AM34" s="613"/>
      <c r="AN34" s="613"/>
      <c r="AO34" s="637"/>
      <c r="AP34" s="211"/>
      <c r="AQ34" s="212"/>
      <c r="AS34" s="209"/>
      <c r="AT34" s="209"/>
      <c r="AU34" s="209"/>
      <c r="AV34" s="209"/>
      <c r="AW34" s="209"/>
      <c r="AX34" s="209"/>
      <c r="AY34" s="209"/>
      <c r="AZ34" s="209"/>
      <c r="BA34" s="209"/>
      <c r="BB34" s="209"/>
      <c r="BC34" s="209"/>
      <c r="BD34" s="209"/>
      <c r="BE34" s="209"/>
      <c r="BF34" s="209"/>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D34" s="606" t="s">
        <v>321</v>
      </c>
      <c r="CE34" s="607"/>
      <c r="CF34" s="607"/>
      <c r="CG34" s="607"/>
      <c r="CH34" s="607"/>
      <c r="CI34" s="607"/>
      <c r="CJ34" s="607"/>
      <c r="CK34" s="607"/>
      <c r="CL34" s="607"/>
      <c r="CM34" s="607"/>
      <c r="CN34" s="607"/>
      <c r="CO34" s="607"/>
      <c r="CP34" s="607"/>
      <c r="CQ34" s="608"/>
      <c r="CR34" s="609">
        <v>2312961</v>
      </c>
      <c r="CS34" s="610"/>
      <c r="CT34" s="610"/>
      <c r="CU34" s="610"/>
      <c r="CV34" s="610"/>
      <c r="CW34" s="610"/>
      <c r="CX34" s="610"/>
      <c r="CY34" s="611"/>
      <c r="CZ34" s="612">
        <v>13.6</v>
      </c>
      <c r="DA34" s="621"/>
      <c r="DB34" s="621"/>
      <c r="DC34" s="622"/>
      <c r="DD34" s="615">
        <v>1671456</v>
      </c>
      <c r="DE34" s="610"/>
      <c r="DF34" s="610"/>
      <c r="DG34" s="610"/>
      <c r="DH34" s="610"/>
      <c r="DI34" s="610"/>
      <c r="DJ34" s="610"/>
      <c r="DK34" s="611"/>
      <c r="DL34" s="615">
        <v>1073407</v>
      </c>
      <c r="DM34" s="610"/>
      <c r="DN34" s="610"/>
      <c r="DO34" s="610"/>
      <c r="DP34" s="610"/>
      <c r="DQ34" s="610"/>
      <c r="DR34" s="610"/>
      <c r="DS34" s="610"/>
      <c r="DT34" s="610"/>
      <c r="DU34" s="610"/>
      <c r="DV34" s="611"/>
      <c r="DW34" s="612">
        <v>9.8000000000000007</v>
      </c>
      <c r="DX34" s="621"/>
      <c r="DY34" s="621"/>
      <c r="DZ34" s="621"/>
      <c r="EA34" s="621"/>
      <c r="EB34" s="621"/>
      <c r="EC34" s="640"/>
    </row>
    <row r="35" spans="2:133" ht="11.25" customHeight="1" x14ac:dyDescent="0.15">
      <c r="B35" s="606" t="s">
        <v>322</v>
      </c>
      <c r="C35" s="607"/>
      <c r="D35" s="607"/>
      <c r="E35" s="607"/>
      <c r="F35" s="607"/>
      <c r="G35" s="607"/>
      <c r="H35" s="607"/>
      <c r="I35" s="607"/>
      <c r="J35" s="607"/>
      <c r="K35" s="607"/>
      <c r="L35" s="607"/>
      <c r="M35" s="607"/>
      <c r="N35" s="607"/>
      <c r="O35" s="607"/>
      <c r="P35" s="607"/>
      <c r="Q35" s="608"/>
      <c r="R35" s="609">
        <v>37229</v>
      </c>
      <c r="S35" s="610"/>
      <c r="T35" s="610"/>
      <c r="U35" s="610"/>
      <c r="V35" s="610"/>
      <c r="W35" s="610"/>
      <c r="X35" s="610"/>
      <c r="Y35" s="611"/>
      <c r="Z35" s="635">
        <v>0.2</v>
      </c>
      <c r="AA35" s="635"/>
      <c r="AB35" s="635"/>
      <c r="AC35" s="635"/>
      <c r="AD35" s="636">
        <v>15755</v>
      </c>
      <c r="AE35" s="636"/>
      <c r="AF35" s="636"/>
      <c r="AG35" s="636"/>
      <c r="AH35" s="636"/>
      <c r="AI35" s="636"/>
      <c r="AJ35" s="636"/>
      <c r="AK35" s="636"/>
      <c r="AL35" s="612">
        <v>0.2</v>
      </c>
      <c r="AM35" s="613"/>
      <c r="AN35" s="613"/>
      <c r="AO35" s="637"/>
      <c r="AP35" s="213"/>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06" t="s">
        <v>325</v>
      </c>
      <c r="CE35" s="607"/>
      <c r="CF35" s="607"/>
      <c r="CG35" s="607"/>
      <c r="CH35" s="607"/>
      <c r="CI35" s="607"/>
      <c r="CJ35" s="607"/>
      <c r="CK35" s="607"/>
      <c r="CL35" s="607"/>
      <c r="CM35" s="607"/>
      <c r="CN35" s="607"/>
      <c r="CO35" s="607"/>
      <c r="CP35" s="607"/>
      <c r="CQ35" s="608"/>
      <c r="CR35" s="609">
        <v>9466</v>
      </c>
      <c r="CS35" s="619"/>
      <c r="CT35" s="619"/>
      <c r="CU35" s="619"/>
      <c r="CV35" s="619"/>
      <c r="CW35" s="619"/>
      <c r="CX35" s="619"/>
      <c r="CY35" s="620"/>
      <c r="CZ35" s="612">
        <v>0.1</v>
      </c>
      <c r="DA35" s="621"/>
      <c r="DB35" s="621"/>
      <c r="DC35" s="622"/>
      <c r="DD35" s="615">
        <v>9083</v>
      </c>
      <c r="DE35" s="619"/>
      <c r="DF35" s="619"/>
      <c r="DG35" s="619"/>
      <c r="DH35" s="619"/>
      <c r="DI35" s="619"/>
      <c r="DJ35" s="619"/>
      <c r="DK35" s="620"/>
      <c r="DL35" s="615">
        <v>9083</v>
      </c>
      <c r="DM35" s="619"/>
      <c r="DN35" s="619"/>
      <c r="DO35" s="619"/>
      <c r="DP35" s="619"/>
      <c r="DQ35" s="619"/>
      <c r="DR35" s="619"/>
      <c r="DS35" s="619"/>
      <c r="DT35" s="619"/>
      <c r="DU35" s="619"/>
      <c r="DV35" s="620"/>
      <c r="DW35" s="612">
        <v>0.1</v>
      </c>
      <c r="DX35" s="621"/>
      <c r="DY35" s="621"/>
      <c r="DZ35" s="621"/>
      <c r="EA35" s="621"/>
      <c r="EB35" s="621"/>
      <c r="EC35" s="640"/>
    </row>
    <row r="36" spans="2:133" ht="11.25" customHeight="1" x14ac:dyDescent="0.15">
      <c r="B36" s="606" t="s">
        <v>326</v>
      </c>
      <c r="C36" s="607"/>
      <c r="D36" s="607"/>
      <c r="E36" s="607"/>
      <c r="F36" s="607"/>
      <c r="G36" s="607"/>
      <c r="H36" s="607"/>
      <c r="I36" s="607"/>
      <c r="J36" s="607"/>
      <c r="K36" s="607"/>
      <c r="L36" s="607"/>
      <c r="M36" s="607"/>
      <c r="N36" s="607"/>
      <c r="O36" s="607"/>
      <c r="P36" s="607"/>
      <c r="Q36" s="608"/>
      <c r="R36" s="609">
        <v>993112</v>
      </c>
      <c r="S36" s="610"/>
      <c r="T36" s="610"/>
      <c r="U36" s="610"/>
      <c r="V36" s="610"/>
      <c r="W36" s="610"/>
      <c r="X36" s="610"/>
      <c r="Y36" s="611"/>
      <c r="Z36" s="635">
        <v>5.6</v>
      </c>
      <c r="AA36" s="635"/>
      <c r="AB36" s="635"/>
      <c r="AC36" s="635"/>
      <c r="AD36" s="636" t="s">
        <v>232</v>
      </c>
      <c r="AE36" s="636"/>
      <c r="AF36" s="636"/>
      <c r="AG36" s="636"/>
      <c r="AH36" s="636"/>
      <c r="AI36" s="636"/>
      <c r="AJ36" s="636"/>
      <c r="AK36" s="636"/>
      <c r="AL36" s="612" t="s">
        <v>128</v>
      </c>
      <c r="AM36" s="613"/>
      <c r="AN36" s="613"/>
      <c r="AO36" s="637"/>
      <c r="AP36" s="213"/>
      <c r="AQ36" s="653" t="s">
        <v>327</v>
      </c>
      <c r="AR36" s="654"/>
      <c r="AS36" s="654"/>
      <c r="AT36" s="654"/>
      <c r="AU36" s="654"/>
      <c r="AV36" s="654"/>
      <c r="AW36" s="654"/>
      <c r="AX36" s="654"/>
      <c r="AY36" s="655"/>
      <c r="AZ36" s="656">
        <v>2814322</v>
      </c>
      <c r="BA36" s="657"/>
      <c r="BB36" s="657"/>
      <c r="BC36" s="657"/>
      <c r="BD36" s="657"/>
      <c r="BE36" s="657"/>
      <c r="BF36" s="658"/>
      <c r="BG36" s="659" t="s">
        <v>328</v>
      </c>
      <c r="BH36" s="660"/>
      <c r="BI36" s="660"/>
      <c r="BJ36" s="660"/>
      <c r="BK36" s="660"/>
      <c r="BL36" s="660"/>
      <c r="BM36" s="660"/>
      <c r="BN36" s="660"/>
      <c r="BO36" s="660"/>
      <c r="BP36" s="660"/>
      <c r="BQ36" s="660"/>
      <c r="BR36" s="660"/>
      <c r="BS36" s="660"/>
      <c r="BT36" s="660"/>
      <c r="BU36" s="661"/>
      <c r="BV36" s="656">
        <v>54637</v>
      </c>
      <c r="BW36" s="657"/>
      <c r="BX36" s="657"/>
      <c r="BY36" s="657"/>
      <c r="BZ36" s="657"/>
      <c r="CA36" s="657"/>
      <c r="CB36" s="658"/>
      <c r="CD36" s="606" t="s">
        <v>329</v>
      </c>
      <c r="CE36" s="607"/>
      <c r="CF36" s="607"/>
      <c r="CG36" s="607"/>
      <c r="CH36" s="607"/>
      <c r="CI36" s="607"/>
      <c r="CJ36" s="607"/>
      <c r="CK36" s="607"/>
      <c r="CL36" s="607"/>
      <c r="CM36" s="607"/>
      <c r="CN36" s="607"/>
      <c r="CO36" s="607"/>
      <c r="CP36" s="607"/>
      <c r="CQ36" s="608"/>
      <c r="CR36" s="609">
        <v>2697682</v>
      </c>
      <c r="CS36" s="610"/>
      <c r="CT36" s="610"/>
      <c r="CU36" s="610"/>
      <c r="CV36" s="610"/>
      <c r="CW36" s="610"/>
      <c r="CX36" s="610"/>
      <c r="CY36" s="611"/>
      <c r="CZ36" s="612">
        <v>15.9</v>
      </c>
      <c r="DA36" s="621"/>
      <c r="DB36" s="621"/>
      <c r="DC36" s="622"/>
      <c r="DD36" s="615">
        <v>2474870</v>
      </c>
      <c r="DE36" s="610"/>
      <c r="DF36" s="610"/>
      <c r="DG36" s="610"/>
      <c r="DH36" s="610"/>
      <c r="DI36" s="610"/>
      <c r="DJ36" s="610"/>
      <c r="DK36" s="611"/>
      <c r="DL36" s="615">
        <v>2111856</v>
      </c>
      <c r="DM36" s="610"/>
      <c r="DN36" s="610"/>
      <c r="DO36" s="610"/>
      <c r="DP36" s="610"/>
      <c r="DQ36" s="610"/>
      <c r="DR36" s="610"/>
      <c r="DS36" s="610"/>
      <c r="DT36" s="610"/>
      <c r="DU36" s="610"/>
      <c r="DV36" s="611"/>
      <c r="DW36" s="612">
        <v>19.3</v>
      </c>
      <c r="DX36" s="621"/>
      <c r="DY36" s="621"/>
      <c r="DZ36" s="621"/>
      <c r="EA36" s="621"/>
      <c r="EB36" s="621"/>
      <c r="EC36" s="640"/>
    </row>
    <row r="37" spans="2:133" ht="11.25" customHeight="1" x14ac:dyDescent="0.15">
      <c r="B37" s="606" t="s">
        <v>330</v>
      </c>
      <c r="C37" s="607"/>
      <c r="D37" s="607"/>
      <c r="E37" s="607"/>
      <c r="F37" s="607"/>
      <c r="G37" s="607"/>
      <c r="H37" s="607"/>
      <c r="I37" s="607"/>
      <c r="J37" s="607"/>
      <c r="K37" s="607"/>
      <c r="L37" s="607"/>
      <c r="M37" s="607"/>
      <c r="N37" s="607"/>
      <c r="O37" s="607"/>
      <c r="P37" s="607"/>
      <c r="Q37" s="608"/>
      <c r="R37" s="609">
        <v>92492</v>
      </c>
      <c r="S37" s="610"/>
      <c r="T37" s="610"/>
      <c r="U37" s="610"/>
      <c r="V37" s="610"/>
      <c r="W37" s="610"/>
      <c r="X37" s="610"/>
      <c r="Y37" s="611"/>
      <c r="Z37" s="635">
        <v>0.5</v>
      </c>
      <c r="AA37" s="635"/>
      <c r="AB37" s="635"/>
      <c r="AC37" s="635"/>
      <c r="AD37" s="636" t="s">
        <v>128</v>
      </c>
      <c r="AE37" s="636"/>
      <c r="AF37" s="636"/>
      <c r="AG37" s="636"/>
      <c r="AH37" s="636"/>
      <c r="AI37" s="636"/>
      <c r="AJ37" s="636"/>
      <c r="AK37" s="636"/>
      <c r="AL37" s="612" t="s">
        <v>128</v>
      </c>
      <c r="AM37" s="613"/>
      <c r="AN37" s="613"/>
      <c r="AO37" s="637"/>
      <c r="AQ37" s="641" t="s">
        <v>331</v>
      </c>
      <c r="AR37" s="642"/>
      <c r="AS37" s="642"/>
      <c r="AT37" s="642"/>
      <c r="AU37" s="642"/>
      <c r="AV37" s="642"/>
      <c r="AW37" s="642"/>
      <c r="AX37" s="642"/>
      <c r="AY37" s="643"/>
      <c r="AZ37" s="609">
        <v>485852</v>
      </c>
      <c r="BA37" s="610"/>
      <c r="BB37" s="610"/>
      <c r="BC37" s="610"/>
      <c r="BD37" s="619"/>
      <c r="BE37" s="619"/>
      <c r="BF37" s="644"/>
      <c r="BG37" s="606" t="s">
        <v>332</v>
      </c>
      <c r="BH37" s="607"/>
      <c r="BI37" s="607"/>
      <c r="BJ37" s="607"/>
      <c r="BK37" s="607"/>
      <c r="BL37" s="607"/>
      <c r="BM37" s="607"/>
      <c r="BN37" s="607"/>
      <c r="BO37" s="607"/>
      <c r="BP37" s="607"/>
      <c r="BQ37" s="607"/>
      <c r="BR37" s="607"/>
      <c r="BS37" s="607"/>
      <c r="BT37" s="607"/>
      <c r="BU37" s="608"/>
      <c r="BV37" s="609">
        <v>58475</v>
      </c>
      <c r="BW37" s="610"/>
      <c r="BX37" s="610"/>
      <c r="BY37" s="610"/>
      <c r="BZ37" s="610"/>
      <c r="CA37" s="610"/>
      <c r="CB37" s="645"/>
      <c r="CD37" s="606" t="s">
        <v>333</v>
      </c>
      <c r="CE37" s="607"/>
      <c r="CF37" s="607"/>
      <c r="CG37" s="607"/>
      <c r="CH37" s="607"/>
      <c r="CI37" s="607"/>
      <c r="CJ37" s="607"/>
      <c r="CK37" s="607"/>
      <c r="CL37" s="607"/>
      <c r="CM37" s="607"/>
      <c r="CN37" s="607"/>
      <c r="CO37" s="607"/>
      <c r="CP37" s="607"/>
      <c r="CQ37" s="608"/>
      <c r="CR37" s="609">
        <v>1175496</v>
      </c>
      <c r="CS37" s="619"/>
      <c r="CT37" s="619"/>
      <c r="CU37" s="619"/>
      <c r="CV37" s="619"/>
      <c r="CW37" s="619"/>
      <c r="CX37" s="619"/>
      <c r="CY37" s="620"/>
      <c r="CZ37" s="612">
        <v>6.9</v>
      </c>
      <c r="DA37" s="621"/>
      <c r="DB37" s="621"/>
      <c r="DC37" s="622"/>
      <c r="DD37" s="615">
        <v>1175496</v>
      </c>
      <c r="DE37" s="619"/>
      <c r="DF37" s="619"/>
      <c r="DG37" s="619"/>
      <c r="DH37" s="619"/>
      <c r="DI37" s="619"/>
      <c r="DJ37" s="619"/>
      <c r="DK37" s="620"/>
      <c r="DL37" s="615">
        <v>1120221</v>
      </c>
      <c r="DM37" s="619"/>
      <c r="DN37" s="619"/>
      <c r="DO37" s="619"/>
      <c r="DP37" s="619"/>
      <c r="DQ37" s="619"/>
      <c r="DR37" s="619"/>
      <c r="DS37" s="619"/>
      <c r="DT37" s="619"/>
      <c r="DU37" s="619"/>
      <c r="DV37" s="620"/>
      <c r="DW37" s="612">
        <v>10.199999999999999</v>
      </c>
      <c r="DX37" s="621"/>
      <c r="DY37" s="621"/>
      <c r="DZ37" s="621"/>
      <c r="EA37" s="621"/>
      <c r="EB37" s="621"/>
      <c r="EC37" s="640"/>
    </row>
    <row r="38" spans="2:133" ht="11.25" customHeight="1" x14ac:dyDescent="0.15">
      <c r="B38" s="606" t="s">
        <v>334</v>
      </c>
      <c r="C38" s="607"/>
      <c r="D38" s="607"/>
      <c r="E38" s="607"/>
      <c r="F38" s="607"/>
      <c r="G38" s="607"/>
      <c r="H38" s="607"/>
      <c r="I38" s="607"/>
      <c r="J38" s="607"/>
      <c r="K38" s="607"/>
      <c r="L38" s="607"/>
      <c r="M38" s="607"/>
      <c r="N38" s="607"/>
      <c r="O38" s="607"/>
      <c r="P38" s="607"/>
      <c r="Q38" s="608"/>
      <c r="R38" s="609">
        <v>290941</v>
      </c>
      <c r="S38" s="610"/>
      <c r="T38" s="610"/>
      <c r="U38" s="610"/>
      <c r="V38" s="610"/>
      <c r="W38" s="610"/>
      <c r="X38" s="610"/>
      <c r="Y38" s="611"/>
      <c r="Z38" s="635">
        <v>1.6</v>
      </c>
      <c r="AA38" s="635"/>
      <c r="AB38" s="635"/>
      <c r="AC38" s="635"/>
      <c r="AD38" s="636" t="s">
        <v>128</v>
      </c>
      <c r="AE38" s="636"/>
      <c r="AF38" s="636"/>
      <c r="AG38" s="636"/>
      <c r="AH38" s="636"/>
      <c r="AI38" s="636"/>
      <c r="AJ38" s="636"/>
      <c r="AK38" s="636"/>
      <c r="AL38" s="612" t="s">
        <v>128</v>
      </c>
      <c r="AM38" s="613"/>
      <c r="AN38" s="613"/>
      <c r="AO38" s="637"/>
      <c r="AQ38" s="641" t="s">
        <v>335</v>
      </c>
      <c r="AR38" s="642"/>
      <c r="AS38" s="642"/>
      <c r="AT38" s="642"/>
      <c r="AU38" s="642"/>
      <c r="AV38" s="642"/>
      <c r="AW38" s="642"/>
      <c r="AX38" s="642"/>
      <c r="AY38" s="643"/>
      <c r="AZ38" s="609">
        <v>473293</v>
      </c>
      <c r="BA38" s="610"/>
      <c r="BB38" s="610"/>
      <c r="BC38" s="610"/>
      <c r="BD38" s="619"/>
      <c r="BE38" s="619"/>
      <c r="BF38" s="644"/>
      <c r="BG38" s="606" t="s">
        <v>336</v>
      </c>
      <c r="BH38" s="607"/>
      <c r="BI38" s="607"/>
      <c r="BJ38" s="607"/>
      <c r="BK38" s="607"/>
      <c r="BL38" s="607"/>
      <c r="BM38" s="607"/>
      <c r="BN38" s="607"/>
      <c r="BO38" s="607"/>
      <c r="BP38" s="607"/>
      <c r="BQ38" s="607"/>
      <c r="BR38" s="607"/>
      <c r="BS38" s="607"/>
      <c r="BT38" s="607"/>
      <c r="BU38" s="608"/>
      <c r="BV38" s="609">
        <v>7992</v>
      </c>
      <c r="BW38" s="610"/>
      <c r="BX38" s="610"/>
      <c r="BY38" s="610"/>
      <c r="BZ38" s="610"/>
      <c r="CA38" s="610"/>
      <c r="CB38" s="645"/>
      <c r="CD38" s="606" t="s">
        <v>337</v>
      </c>
      <c r="CE38" s="607"/>
      <c r="CF38" s="607"/>
      <c r="CG38" s="607"/>
      <c r="CH38" s="607"/>
      <c r="CI38" s="607"/>
      <c r="CJ38" s="607"/>
      <c r="CK38" s="607"/>
      <c r="CL38" s="607"/>
      <c r="CM38" s="607"/>
      <c r="CN38" s="607"/>
      <c r="CO38" s="607"/>
      <c r="CP38" s="607"/>
      <c r="CQ38" s="608"/>
      <c r="CR38" s="609">
        <v>1746127</v>
      </c>
      <c r="CS38" s="610"/>
      <c r="CT38" s="610"/>
      <c r="CU38" s="610"/>
      <c r="CV38" s="610"/>
      <c r="CW38" s="610"/>
      <c r="CX38" s="610"/>
      <c r="CY38" s="611"/>
      <c r="CZ38" s="612">
        <v>10.3</v>
      </c>
      <c r="DA38" s="621"/>
      <c r="DB38" s="621"/>
      <c r="DC38" s="622"/>
      <c r="DD38" s="615">
        <v>1418734</v>
      </c>
      <c r="DE38" s="610"/>
      <c r="DF38" s="610"/>
      <c r="DG38" s="610"/>
      <c r="DH38" s="610"/>
      <c r="DI38" s="610"/>
      <c r="DJ38" s="610"/>
      <c r="DK38" s="611"/>
      <c r="DL38" s="615">
        <v>1410054</v>
      </c>
      <c r="DM38" s="610"/>
      <c r="DN38" s="610"/>
      <c r="DO38" s="610"/>
      <c r="DP38" s="610"/>
      <c r="DQ38" s="610"/>
      <c r="DR38" s="610"/>
      <c r="DS38" s="610"/>
      <c r="DT38" s="610"/>
      <c r="DU38" s="610"/>
      <c r="DV38" s="611"/>
      <c r="DW38" s="612">
        <v>12.9</v>
      </c>
      <c r="DX38" s="621"/>
      <c r="DY38" s="621"/>
      <c r="DZ38" s="621"/>
      <c r="EA38" s="621"/>
      <c r="EB38" s="621"/>
      <c r="EC38" s="640"/>
    </row>
    <row r="39" spans="2:133" ht="11.25" customHeight="1" x14ac:dyDescent="0.15">
      <c r="B39" s="606" t="s">
        <v>338</v>
      </c>
      <c r="C39" s="607"/>
      <c r="D39" s="607"/>
      <c r="E39" s="607"/>
      <c r="F39" s="607"/>
      <c r="G39" s="607"/>
      <c r="H39" s="607"/>
      <c r="I39" s="607"/>
      <c r="J39" s="607"/>
      <c r="K39" s="607"/>
      <c r="L39" s="607"/>
      <c r="M39" s="607"/>
      <c r="N39" s="607"/>
      <c r="O39" s="607"/>
      <c r="P39" s="607"/>
      <c r="Q39" s="608"/>
      <c r="R39" s="609">
        <v>169102</v>
      </c>
      <c r="S39" s="610"/>
      <c r="T39" s="610"/>
      <c r="U39" s="610"/>
      <c r="V39" s="610"/>
      <c r="W39" s="610"/>
      <c r="X39" s="610"/>
      <c r="Y39" s="611"/>
      <c r="Z39" s="635">
        <v>0.9</v>
      </c>
      <c r="AA39" s="635"/>
      <c r="AB39" s="635"/>
      <c r="AC39" s="635"/>
      <c r="AD39" s="636">
        <v>126</v>
      </c>
      <c r="AE39" s="636"/>
      <c r="AF39" s="636"/>
      <c r="AG39" s="636"/>
      <c r="AH39" s="636"/>
      <c r="AI39" s="636"/>
      <c r="AJ39" s="636"/>
      <c r="AK39" s="636"/>
      <c r="AL39" s="612">
        <v>0</v>
      </c>
      <c r="AM39" s="613"/>
      <c r="AN39" s="613"/>
      <c r="AO39" s="637"/>
      <c r="AQ39" s="641" t="s">
        <v>339</v>
      </c>
      <c r="AR39" s="642"/>
      <c r="AS39" s="642"/>
      <c r="AT39" s="642"/>
      <c r="AU39" s="642"/>
      <c r="AV39" s="642"/>
      <c r="AW39" s="642"/>
      <c r="AX39" s="642"/>
      <c r="AY39" s="643"/>
      <c r="AZ39" s="609">
        <v>78383</v>
      </c>
      <c r="BA39" s="610"/>
      <c r="BB39" s="610"/>
      <c r="BC39" s="610"/>
      <c r="BD39" s="619"/>
      <c r="BE39" s="619"/>
      <c r="BF39" s="644"/>
      <c r="BG39" s="606" t="s">
        <v>340</v>
      </c>
      <c r="BH39" s="607"/>
      <c r="BI39" s="607"/>
      <c r="BJ39" s="607"/>
      <c r="BK39" s="607"/>
      <c r="BL39" s="607"/>
      <c r="BM39" s="607"/>
      <c r="BN39" s="607"/>
      <c r="BO39" s="607"/>
      <c r="BP39" s="607"/>
      <c r="BQ39" s="607"/>
      <c r="BR39" s="607"/>
      <c r="BS39" s="607"/>
      <c r="BT39" s="607"/>
      <c r="BU39" s="608"/>
      <c r="BV39" s="609">
        <v>12271</v>
      </c>
      <c r="BW39" s="610"/>
      <c r="BX39" s="610"/>
      <c r="BY39" s="610"/>
      <c r="BZ39" s="610"/>
      <c r="CA39" s="610"/>
      <c r="CB39" s="645"/>
      <c r="CD39" s="606" t="s">
        <v>341</v>
      </c>
      <c r="CE39" s="607"/>
      <c r="CF39" s="607"/>
      <c r="CG39" s="607"/>
      <c r="CH39" s="607"/>
      <c r="CI39" s="607"/>
      <c r="CJ39" s="607"/>
      <c r="CK39" s="607"/>
      <c r="CL39" s="607"/>
      <c r="CM39" s="607"/>
      <c r="CN39" s="607"/>
      <c r="CO39" s="607"/>
      <c r="CP39" s="607"/>
      <c r="CQ39" s="608"/>
      <c r="CR39" s="609">
        <v>458834</v>
      </c>
      <c r="CS39" s="619"/>
      <c r="CT39" s="619"/>
      <c r="CU39" s="619"/>
      <c r="CV39" s="619"/>
      <c r="CW39" s="619"/>
      <c r="CX39" s="619"/>
      <c r="CY39" s="620"/>
      <c r="CZ39" s="612">
        <v>2.7</v>
      </c>
      <c r="DA39" s="621"/>
      <c r="DB39" s="621"/>
      <c r="DC39" s="622"/>
      <c r="DD39" s="615">
        <v>458828</v>
      </c>
      <c r="DE39" s="619"/>
      <c r="DF39" s="619"/>
      <c r="DG39" s="619"/>
      <c r="DH39" s="619"/>
      <c r="DI39" s="619"/>
      <c r="DJ39" s="619"/>
      <c r="DK39" s="620"/>
      <c r="DL39" s="615" t="s">
        <v>128</v>
      </c>
      <c r="DM39" s="619"/>
      <c r="DN39" s="619"/>
      <c r="DO39" s="619"/>
      <c r="DP39" s="619"/>
      <c r="DQ39" s="619"/>
      <c r="DR39" s="619"/>
      <c r="DS39" s="619"/>
      <c r="DT39" s="619"/>
      <c r="DU39" s="619"/>
      <c r="DV39" s="620"/>
      <c r="DW39" s="612" t="s">
        <v>128</v>
      </c>
      <c r="DX39" s="621"/>
      <c r="DY39" s="621"/>
      <c r="DZ39" s="621"/>
      <c r="EA39" s="621"/>
      <c r="EB39" s="621"/>
      <c r="EC39" s="640"/>
    </row>
    <row r="40" spans="2:133" ht="11.25" customHeight="1" x14ac:dyDescent="0.15">
      <c r="B40" s="606" t="s">
        <v>342</v>
      </c>
      <c r="C40" s="607"/>
      <c r="D40" s="607"/>
      <c r="E40" s="607"/>
      <c r="F40" s="607"/>
      <c r="G40" s="607"/>
      <c r="H40" s="607"/>
      <c r="I40" s="607"/>
      <c r="J40" s="607"/>
      <c r="K40" s="607"/>
      <c r="L40" s="607"/>
      <c r="M40" s="607"/>
      <c r="N40" s="607"/>
      <c r="O40" s="607"/>
      <c r="P40" s="607"/>
      <c r="Q40" s="608"/>
      <c r="R40" s="609">
        <v>873200</v>
      </c>
      <c r="S40" s="610"/>
      <c r="T40" s="610"/>
      <c r="U40" s="610"/>
      <c r="V40" s="610"/>
      <c r="W40" s="610"/>
      <c r="X40" s="610"/>
      <c r="Y40" s="611"/>
      <c r="Z40" s="635">
        <v>4.9000000000000004</v>
      </c>
      <c r="AA40" s="635"/>
      <c r="AB40" s="635"/>
      <c r="AC40" s="635"/>
      <c r="AD40" s="636" t="s">
        <v>128</v>
      </c>
      <c r="AE40" s="636"/>
      <c r="AF40" s="636"/>
      <c r="AG40" s="636"/>
      <c r="AH40" s="636"/>
      <c r="AI40" s="636"/>
      <c r="AJ40" s="636"/>
      <c r="AK40" s="636"/>
      <c r="AL40" s="612" t="s">
        <v>232</v>
      </c>
      <c r="AM40" s="613"/>
      <c r="AN40" s="613"/>
      <c r="AO40" s="637"/>
      <c r="AQ40" s="641" t="s">
        <v>343</v>
      </c>
      <c r="AR40" s="642"/>
      <c r="AS40" s="642"/>
      <c r="AT40" s="642"/>
      <c r="AU40" s="642"/>
      <c r="AV40" s="642"/>
      <c r="AW40" s="642"/>
      <c r="AX40" s="642"/>
      <c r="AY40" s="643"/>
      <c r="AZ40" s="609">
        <v>29851</v>
      </c>
      <c r="BA40" s="610"/>
      <c r="BB40" s="610"/>
      <c r="BC40" s="610"/>
      <c r="BD40" s="619"/>
      <c r="BE40" s="619"/>
      <c r="BF40" s="644"/>
      <c r="BG40" s="646" t="s">
        <v>344</v>
      </c>
      <c r="BH40" s="647"/>
      <c r="BI40" s="647"/>
      <c r="BJ40" s="647"/>
      <c r="BK40" s="647"/>
      <c r="BL40" s="214"/>
      <c r="BM40" s="607" t="s">
        <v>345</v>
      </c>
      <c r="BN40" s="607"/>
      <c r="BO40" s="607"/>
      <c r="BP40" s="607"/>
      <c r="BQ40" s="607"/>
      <c r="BR40" s="607"/>
      <c r="BS40" s="607"/>
      <c r="BT40" s="607"/>
      <c r="BU40" s="608"/>
      <c r="BV40" s="609">
        <v>89</v>
      </c>
      <c r="BW40" s="610"/>
      <c r="BX40" s="610"/>
      <c r="BY40" s="610"/>
      <c r="BZ40" s="610"/>
      <c r="CA40" s="610"/>
      <c r="CB40" s="645"/>
      <c r="CD40" s="606" t="s">
        <v>346</v>
      </c>
      <c r="CE40" s="607"/>
      <c r="CF40" s="607"/>
      <c r="CG40" s="607"/>
      <c r="CH40" s="607"/>
      <c r="CI40" s="607"/>
      <c r="CJ40" s="607"/>
      <c r="CK40" s="607"/>
      <c r="CL40" s="607"/>
      <c r="CM40" s="607"/>
      <c r="CN40" s="607"/>
      <c r="CO40" s="607"/>
      <c r="CP40" s="607"/>
      <c r="CQ40" s="608"/>
      <c r="CR40" s="609">
        <v>240774</v>
      </c>
      <c r="CS40" s="610"/>
      <c r="CT40" s="610"/>
      <c r="CU40" s="610"/>
      <c r="CV40" s="610"/>
      <c r="CW40" s="610"/>
      <c r="CX40" s="610"/>
      <c r="CY40" s="611"/>
      <c r="CZ40" s="612">
        <v>1.4</v>
      </c>
      <c r="DA40" s="621"/>
      <c r="DB40" s="621"/>
      <c r="DC40" s="622"/>
      <c r="DD40" s="615">
        <v>200774</v>
      </c>
      <c r="DE40" s="610"/>
      <c r="DF40" s="610"/>
      <c r="DG40" s="610"/>
      <c r="DH40" s="610"/>
      <c r="DI40" s="610"/>
      <c r="DJ40" s="610"/>
      <c r="DK40" s="611"/>
      <c r="DL40" s="615">
        <v>197932</v>
      </c>
      <c r="DM40" s="610"/>
      <c r="DN40" s="610"/>
      <c r="DO40" s="610"/>
      <c r="DP40" s="610"/>
      <c r="DQ40" s="610"/>
      <c r="DR40" s="610"/>
      <c r="DS40" s="610"/>
      <c r="DT40" s="610"/>
      <c r="DU40" s="610"/>
      <c r="DV40" s="611"/>
      <c r="DW40" s="612">
        <v>1.8</v>
      </c>
      <c r="DX40" s="621"/>
      <c r="DY40" s="621"/>
      <c r="DZ40" s="621"/>
      <c r="EA40" s="621"/>
      <c r="EB40" s="621"/>
      <c r="EC40" s="640"/>
    </row>
    <row r="41" spans="2:133" ht="11.25" customHeight="1" x14ac:dyDescent="0.15">
      <c r="B41" s="606" t="s">
        <v>347</v>
      </c>
      <c r="C41" s="607"/>
      <c r="D41" s="607"/>
      <c r="E41" s="607"/>
      <c r="F41" s="607"/>
      <c r="G41" s="607"/>
      <c r="H41" s="607"/>
      <c r="I41" s="607"/>
      <c r="J41" s="607"/>
      <c r="K41" s="607"/>
      <c r="L41" s="607"/>
      <c r="M41" s="607"/>
      <c r="N41" s="607"/>
      <c r="O41" s="607"/>
      <c r="P41" s="607"/>
      <c r="Q41" s="608"/>
      <c r="R41" s="609" t="s">
        <v>232</v>
      </c>
      <c r="S41" s="610"/>
      <c r="T41" s="610"/>
      <c r="U41" s="610"/>
      <c r="V41" s="610"/>
      <c r="W41" s="610"/>
      <c r="X41" s="610"/>
      <c r="Y41" s="611"/>
      <c r="Z41" s="635" t="s">
        <v>128</v>
      </c>
      <c r="AA41" s="635"/>
      <c r="AB41" s="635"/>
      <c r="AC41" s="635"/>
      <c r="AD41" s="636" t="s">
        <v>128</v>
      </c>
      <c r="AE41" s="636"/>
      <c r="AF41" s="636"/>
      <c r="AG41" s="636"/>
      <c r="AH41" s="636"/>
      <c r="AI41" s="636"/>
      <c r="AJ41" s="636"/>
      <c r="AK41" s="636"/>
      <c r="AL41" s="612" t="s">
        <v>128</v>
      </c>
      <c r="AM41" s="613"/>
      <c r="AN41" s="613"/>
      <c r="AO41" s="637"/>
      <c r="AQ41" s="641" t="s">
        <v>348</v>
      </c>
      <c r="AR41" s="642"/>
      <c r="AS41" s="642"/>
      <c r="AT41" s="642"/>
      <c r="AU41" s="642"/>
      <c r="AV41" s="642"/>
      <c r="AW41" s="642"/>
      <c r="AX41" s="642"/>
      <c r="AY41" s="643"/>
      <c r="AZ41" s="609">
        <v>386012</v>
      </c>
      <c r="BA41" s="610"/>
      <c r="BB41" s="610"/>
      <c r="BC41" s="610"/>
      <c r="BD41" s="619"/>
      <c r="BE41" s="619"/>
      <c r="BF41" s="644"/>
      <c r="BG41" s="646"/>
      <c r="BH41" s="647"/>
      <c r="BI41" s="647"/>
      <c r="BJ41" s="647"/>
      <c r="BK41" s="647"/>
      <c r="BL41" s="214"/>
      <c r="BM41" s="607" t="s">
        <v>349</v>
      </c>
      <c r="BN41" s="607"/>
      <c r="BO41" s="607"/>
      <c r="BP41" s="607"/>
      <c r="BQ41" s="607"/>
      <c r="BR41" s="607"/>
      <c r="BS41" s="607"/>
      <c r="BT41" s="607"/>
      <c r="BU41" s="608"/>
      <c r="BV41" s="609" t="s">
        <v>128</v>
      </c>
      <c r="BW41" s="610"/>
      <c r="BX41" s="610"/>
      <c r="BY41" s="610"/>
      <c r="BZ41" s="610"/>
      <c r="CA41" s="610"/>
      <c r="CB41" s="645"/>
      <c r="CD41" s="606" t="s">
        <v>350</v>
      </c>
      <c r="CE41" s="607"/>
      <c r="CF41" s="607"/>
      <c r="CG41" s="607"/>
      <c r="CH41" s="607"/>
      <c r="CI41" s="607"/>
      <c r="CJ41" s="607"/>
      <c r="CK41" s="607"/>
      <c r="CL41" s="607"/>
      <c r="CM41" s="607"/>
      <c r="CN41" s="607"/>
      <c r="CO41" s="607"/>
      <c r="CP41" s="607"/>
      <c r="CQ41" s="608"/>
      <c r="CR41" s="609" t="s">
        <v>128</v>
      </c>
      <c r="CS41" s="619"/>
      <c r="CT41" s="619"/>
      <c r="CU41" s="619"/>
      <c r="CV41" s="619"/>
      <c r="CW41" s="619"/>
      <c r="CX41" s="619"/>
      <c r="CY41" s="620"/>
      <c r="CZ41" s="612" t="s">
        <v>128</v>
      </c>
      <c r="DA41" s="621"/>
      <c r="DB41" s="621"/>
      <c r="DC41" s="622"/>
      <c r="DD41" s="615" t="s">
        <v>232</v>
      </c>
      <c r="DE41" s="619"/>
      <c r="DF41" s="619"/>
      <c r="DG41" s="619"/>
      <c r="DH41" s="619"/>
      <c r="DI41" s="619"/>
      <c r="DJ41" s="619"/>
      <c r="DK41" s="620"/>
      <c r="DL41" s="616"/>
      <c r="DM41" s="617"/>
      <c r="DN41" s="617"/>
      <c r="DO41" s="617"/>
      <c r="DP41" s="617"/>
      <c r="DQ41" s="617"/>
      <c r="DR41" s="617"/>
      <c r="DS41" s="617"/>
      <c r="DT41" s="617"/>
      <c r="DU41" s="617"/>
      <c r="DV41" s="618"/>
      <c r="DW41" s="602"/>
      <c r="DX41" s="603"/>
      <c r="DY41" s="603"/>
      <c r="DZ41" s="603"/>
      <c r="EA41" s="603"/>
      <c r="EB41" s="603"/>
      <c r="EC41" s="604"/>
    </row>
    <row r="42" spans="2:133" ht="11.25" customHeight="1" x14ac:dyDescent="0.15">
      <c r="B42" s="606" t="s">
        <v>351</v>
      </c>
      <c r="C42" s="607"/>
      <c r="D42" s="607"/>
      <c r="E42" s="607"/>
      <c r="F42" s="607"/>
      <c r="G42" s="607"/>
      <c r="H42" s="607"/>
      <c r="I42" s="607"/>
      <c r="J42" s="607"/>
      <c r="K42" s="607"/>
      <c r="L42" s="607"/>
      <c r="M42" s="607"/>
      <c r="N42" s="607"/>
      <c r="O42" s="607"/>
      <c r="P42" s="607"/>
      <c r="Q42" s="608"/>
      <c r="R42" s="609" t="s">
        <v>128</v>
      </c>
      <c r="S42" s="610"/>
      <c r="T42" s="610"/>
      <c r="U42" s="610"/>
      <c r="V42" s="610"/>
      <c r="W42" s="610"/>
      <c r="X42" s="610"/>
      <c r="Y42" s="611"/>
      <c r="Z42" s="635" t="s">
        <v>232</v>
      </c>
      <c r="AA42" s="635"/>
      <c r="AB42" s="635"/>
      <c r="AC42" s="635"/>
      <c r="AD42" s="636" t="s">
        <v>128</v>
      </c>
      <c r="AE42" s="636"/>
      <c r="AF42" s="636"/>
      <c r="AG42" s="636"/>
      <c r="AH42" s="636"/>
      <c r="AI42" s="636"/>
      <c r="AJ42" s="636"/>
      <c r="AK42" s="636"/>
      <c r="AL42" s="612" t="s">
        <v>232</v>
      </c>
      <c r="AM42" s="613"/>
      <c r="AN42" s="613"/>
      <c r="AO42" s="637"/>
      <c r="AQ42" s="650" t="s">
        <v>343</v>
      </c>
      <c r="AR42" s="651"/>
      <c r="AS42" s="651"/>
      <c r="AT42" s="651"/>
      <c r="AU42" s="651"/>
      <c r="AV42" s="651"/>
      <c r="AW42" s="651"/>
      <c r="AX42" s="651"/>
      <c r="AY42" s="652"/>
      <c r="AZ42" s="589">
        <v>1360931</v>
      </c>
      <c r="BA42" s="623"/>
      <c r="BB42" s="623"/>
      <c r="BC42" s="623"/>
      <c r="BD42" s="590"/>
      <c r="BE42" s="590"/>
      <c r="BF42" s="638"/>
      <c r="BG42" s="648"/>
      <c r="BH42" s="649"/>
      <c r="BI42" s="649"/>
      <c r="BJ42" s="649"/>
      <c r="BK42" s="649"/>
      <c r="BL42" s="215"/>
      <c r="BM42" s="587" t="s">
        <v>352</v>
      </c>
      <c r="BN42" s="587"/>
      <c r="BO42" s="587"/>
      <c r="BP42" s="587"/>
      <c r="BQ42" s="587"/>
      <c r="BR42" s="587"/>
      <c r="BS42" s="587"/>
      <c r="BT42" s="587"/>
      <c r="BU42" s="588"/>
      <c r="BV42" s="589">
        <v>302</v>
      </c>
      <c r="BW42" s="623"/>
      <c r="BX42" s="623"/>
      <c r="BY42" s="623"/>
      <c r="BZ42" s="623"/>
      <c r="CA42" s="623"/>
      <c r="CB42" s="639"/>
      <c r="CD42" s="606" t="s">
        <v>353</v>
      </c>
      <c r="CE42" s="607"/>
      <c r="CF42" s="607"/>
      <c r="CG42" s="607"/>
      <c r="CH42" s="607"/>
      <c r="CI42" s="607"/>
      <c r="CJ42" s="607"/>
      <c r="CK42" s="607"/>
      <c r="CL42" s="607"/>
      <c r="CM42" s="607"/>
      <c r="CN42" s="607"/>
      <c r="CO42" s="607"/>
      <c r="CP42" s="607"/>
      <c r="CQ42" s="608"/>
      <c r="CR42" s="609">
        <v>425139</v>
      </c>
      <c r="CS42" s="619"/>
      <c r="CT42" s="619"/>
      <c r="CU42" s="619"/>
      <c r="CV42" s="619"/>
      <c r="CW42" s="619"/>
      <c r="CX42" s="619"/>
      <c r="CY42" s="620"/>
      <c r="CZ42" s="612">
        <v>2.5</v>
      </c>
      <c r="DA42" s="621"/>
      <c r="DB42" s="621"/>
      <c r="DC42" s="622"/>
      <c r="DD42" s="615">
        <v>182139</v>
      </c>
      <c r="DE42" s="619"/>
      <c r="DF42" s="619"/>
      <c r="DG42" s="619"/>
      <c r="DH42" s="619"/>
      <c r="DI42" s="619"/>
      <c r="DJ42" s="619"/>
      <c r="DK42" s="620"/>
      <c r="DL42" s="616"/>
      <c r="DM42" s="617"/>
      <c r="DN42" s="617"/>
      <c r="DO42" s="617"/>
      <c r="DP42" s="617"/>
      <c r="DQ42" s="617"/>
      <c r="DR42" s="617"/>
      <c r="DS42" s="617"/>
      <c r="DT42" s="617"/>
      <c r="DU42" s="617"/>
      <c r="DV42" s="618"/>
      <c r="DW42" s="602"/>
      <c r="DX42" s="603"/>
      <c r="DY42" s="603"/>
      <c r="DZ42" s="603"/>
      <c r="EA42" s="603"/>
      <c r="EB42" s="603"/>
      <c r="EC42" s="604"/>
    </row>
    <row r="43" spans="2:133" ht="11.25" customHeight="1" x14ac:dyDescent="0.15">
      <c r="B43" s="606" t="s">
        <v>354</v>
      </c>
      <c r="C43" s="607"/>
      <c r="D43" s="607"/>
      <c r="E43" s="607"/>
      <c r="F43" s="607"/>
      <c r="G43" s="607"/>
      <c r="H43" s="607"/>
      <c r="I43" s="607"/>
      <c r="J43" s="607"/>
      <c r="K43" s="607"/>
      <c r="L43" s="607"/>
      <c r="M43" s="607"/>
      <c r="N43" s="607"/>
      <c r="O43" s="607"/>
      <c r="P43" s="607"/>
      <c r="Q43" s="608"/>
      <c r="R43" s="609">
        <v>710800</v>
      </c>
      <c r="S43" s="610"/>
      <c r="T43" s="610"/>
      <c r="U43" s="610"/>
      <c r="V43" s="610"/>
      <c r="W43" s="610"/>
      <c r="X43" s="610"/>
      <c r="Y43" s="611"/>
      <c r="Z43" s="635">
        <v>4</v>
      </c>
      <c r="AA43" s="635"/>
      <c r="AB43" s="635"/>
      <c r="AC43" s="635"/>
      <c r="AD43" s="636" t="s">
        <v>232</v>
      </c>
      <c r="AE43" s="636"/>
      <c r="AF43" s="636"/>
      <c r="AG43" s="636"/>
      <c r="AH43" s="636"/>
      <c r="AI43" s="636"/>
      <c r="AJ43" s="636"/>
      <c r="AK43" s="636"/>
      <c r="AL43" s="612" t="s">
        <v>128</v>
      </c>
      <c r="AM43" s="613"/>
      <c r="AN43" s="613"/>
      <c r="AO43" s="637"/>
      <c r="CD43" s="606" t="s">
        <v>355</v>
      </c>
      <c r="CE43" s="607"/>
      <c r="CF43" s="607"/>
      <c r="CG43" s="607"/>
      <c r="CH43" s="607"/>
      <c r="CI43" s="607"/>
      <c r="CJ43" s="607"/>
      <c r="CK43" s="607"/>
      <c r="CL43" s="607"/>
      <c r="CM43" s="607"/>
      <c r="CN43" s="607"/>
      <c r="CO43" s="607"/>
      <c r="CP43" s="607"/>
      <c r="CQ43" s="608"/>
      <c r="CR43" s="609">
        <v>20248</v>
      </c>
      <c r="CS43" s="619"/>
      <c r="CT43" s="619"/>
      <c r="CU43" s="619"/>
      <c r="CV43" s="619"/>
      <c r="CW43" s="619"/>
      <c r="CX43" s="619"/>
      <c r="CY43" s="620"/>
      <c r="CZ43" s="612">
        <v>0.1</v>
      </c>
      <c r="DA43" s="621"/>
      <c r="DB43" s="621"/>
      <c r="DC43" s="622"/>
      <c r="DD43" s="615">
        <v>20248</v>
      </c>
      <c r="DE43" s="619"/>
      <c r="DF43" s="619"/>
      <c r="DG43" s="619"/>
      <c r="DH43" s="619"/>
      <c r="DI43" s="619"/>
      <c r="DJ43" s="619"/>
      <c r="DK43" s="620"/>
      <c r="DL43" s="616"/>
      <c r="DM43" s="617"/>
      <c r="DN43" s="617"/>
      <c r="DO43" s="617"/>
      <c r="DP43" s="617"/>
      <c r="DQ43" s="617"/>
      <c r="DR43" s="617"/>
      <c r="DS43" s="617"/>
      <c r="DT43" s="617"/>
      <c r="DU43" s="617"/>
      <c r="DV43" s="618"/>
      <c r="DW43" s="602"/>
      <c r="DX43" s="603"/>
      <c r="DY43" s="603"/>
      <c r="DZ43" s="603"/>
      <c r="EA43" s="603"/>
      <c r="EB43" s="603"/>
      <c r="EC43" s="604"/>
    </row>
    <row r="44" spans="2:133" ht="11.25" customHeight="1" x14ac:dyDescent="0.15">
      <c r="B44" s="586" t="s">
        <v>356</v>
      </c>
      <c r="C44" s="587"/>
      <c r="D44" s="587"/>
      <c r="E44" s="587"/>
      <c r="F44" s="587"/>
      <c r="G44" s="587"/>
      <c r="H44" s="587"/>
      <c r="I44" s="587"/>
      <c r="J44" s="587"/>
      <c r="K44" s="587"/>
      <c r="L44" s="587"/>
      <c r="M44" s="587"/>
      <c r="N44" s="587"/>
      <c r="O44" s="587"/>
      <c r="P44" s="587"/>
      <c r="Q44" s="588"/>
      <c r="R44" s="589">
        <v>17887291</v>
      </c>
      <c r="S44" s="623"/>
      <c r="T44" s="623"/>
      <c r="U44" s="623"/>
      <c r="V44" s="623"/>
      <c r="W44" s="623"/>
      <c r="X44" s="623"/>
      <c r="Y44" s="624"/>
      <c r="Z44" s="625">
        <v>100</v>
      </c>
      <c r="AA44" s="625"/>
      <c r="AB44" s="625"/>
      <c r="AC44" s="625"/>
      <c r="AD44" s="626">
        <v>10230388</v>
      </c>
      <c r="AE44" s="626"/>
      <c r="AF44" s="626"/>
      <c r="AG44" s="626"/>
      <c r="AH44" s="626"/>
      <c r="AI44" s="626"/>
      <c r="AJ44" s="626"/>
      <c r="AK44" s="626"/>
      <c r="AL44" s="592">
        <v>100</v>
      </c>
      <c r="AM44" s="627"/>
      <c r="AN44" s="627"/>
      <c r="AO44" s="628"/>
      <c r="CD44" s="629" t="s">
        <v>303</v>
      </c>
      <c r="CE44" s="630"/>
      <c r="CF44" s="606" t="s">
        <v>357</v>
      </c>
      <c r="CG44" s="607"/>
      <c r="CH44" s="607"/>
      <c r="CI44" s="607"/>
      <c r="CJ44" s="607"/>
      <c r="CK44" s="607"/>
      <c r="CL44" s="607"/>
      <c r="CM44" s="607"/>
      <c r="CN44" s="607"/>
      <c r="CO44" s="607"/>
      <c r="CP44" s="607"/>
      <c r="CQ44" s="608"/>
      <c r="CR44" s="609">
        <v>424723</v>
      </c>
      <c r="CS44" s="610"/>
      <c r="CT44" s="610"/>
      <c r="CU44" s="610"/>
      <c r="CV44" s="610"/>
      <c r="CW44" s="610"/>
      <c r="CX44" s="610"/>
      <c r="CY44" s="611"/>
      <c r="CZ44" s="612">
        <v>2.5</v>
      </c>
      <c r="DA44" s="613"/>
      <c r="DB44" s="613"/>
      <c r="DC44" s="614"/>
      <c r="DD44" s="615">
        <v>181848</v>
      </c>
      <c r="DE44" s="610"/>
      <c r="DF44" s="610"/>
      <c r="DG44" s="610"/>
      <c r="DH44" s="610"/>
      <c r="DI44" s="610"/>
      <c r="DJ44" s="610"/>
      <c r="DK44" s="611"/>
      <c r="DL44" s="616"/>
      <c r="DM44" s="617"/>
      <c r="DN44" s="617"/>
      <c r="DO44" s="617"/>
      <c r="DP44" s="617"/>
      <c r="DQ44" s="617"/>
      <c r="DR44" s="617"/>
      <c r="DS44" s="617"/>
      <c r="DT44" s="617"/>
      <c r="DU44" s="617"/>
      <c r="DV44" s="618"/>
      <c r="DW44" s="602"/>
      <c r="DX44" s="603"/>
      <c r="DY44" s="603"/>
      <c r="DZ44" s="603"/>
      <c r="EA44" s="603"/>
      <c r="EB44" s="603"/>
      <c r="EC44" s="604"/>
    </row>
    <row r="45" spans="2:133" ht="11.25" customHeight="1" x14ac:dyDescent="0.15">
      <c r="CD45" s="631"/>
      <c r="CE45" s="632"/>
      <c r="CF45" s="606" t="s">
        <v>358</v>
      </c>
      <c r="CG45" s="607"/>
      <c r="CH45" s="607"/>
      <c r="CI45" s="607"/>
      <c r="CJ45" s="607"/>
      <c r="CK45" s="607"/>
      <c r="CL45" s="607"/>
      <c r="CM45" s="607"/>
      <c r="CN45" s="607"/>
      <c r="CO45" s="607"/>
      <c r="CP45" s="607"/>
      <c r="CQ45" s="608"/>
      <c r="CR45" s="609">
        <v>39146</v>
      </c>
      <c r="CS45" s="619"/>
      <c r="CT45" s="619"/>
      <c r="CU45" s="619"/>
      <c r="CV45" s="619"/>
      <c r="CW45" s="619"/>
      <c r="CX45" s="619"/>
      <c r="CY45" s="620"/>
      <c r="CZ45" s="612">
        <v>0.2</v>
      </c>
      <c r="DA45" s="621"/>
      <c r="DB45" s="621"/>
      <c r="DC45" s="622"/>
      <c r="DD45" s="615">
        <v>9221</v>
      </c>
      <c r="DE45" s="619"/>
      <c r="DF45" s="619"/>
      <c r="DG45" s="619"/>
      <c r="DH45" s="619"/>
      <c r="DI45" s="619"/>
      <c r="DJ45" s="619"/>
      <c r="DK45" s="620"/>
      <c r="DL45" s="616"/>
      <c r="DM45" s="617"/>
      <c r="DN45" s="617"/>
      <c r="DO45" s="617"/>
      <c r="DP45" s="617"/>
      <c r="DQ45" s="617"/>
      <c r="DR45" s="617"/>
      <c r="DS45" s="617"/>
      <c r="DT45" s="617"/>
      <c r="DU45" s="617"/>
      <c r="DV45" s="618"/>
      <c r="DW45" s="602"/>
      <c r="DX45" s="603"/>
      <c r="DY45" s="603"/>
      <c r="DZ45" s="603"/>
      <c r="EA45" s="603"/>
      <c r="EB45" s="603"/>
      <c r="EC45" s="604"/>
    </row>
    <row r="46" spans="2:133" ht="11.25" customHeight="1" x14ac:dyDescent="0.15">
      <c r="B46" s="205" t="s">
        <v>359</v>
      </c>
      <c r="CD46" s="631"/>
      <c r="CE46" s="632"/>
      <c r="CF46" s="606" t="s">
        <v>360</v>
      </c>
      <c r="CG46" s="607"/>
      <c r="CH46" s="607"/>
      <c r="CI46" s="607"/>
      <c r="CJ46" s="607"/>
      <c r="CK46" s="607"/>
      <c r="CL46" s="607"/>
      <c r="CM46" s="607"/>
      <c r="CN46" s="607"/>
      <c r="CO46" s="607"/>
      <c r="CP46" s="607"/>
      <c r="CQ46" s="608"/>
      <c r="CR46" s="609">
        <v>371161</v>
      </c>
      <c r="CS46" s="610"/>
      <c r="CT46" s="610"/>
      <c r="CU46" s="610"/>
      <c r="CV46" s="610"/>
      <c r="CW46" s="610"/>
      <c r="CX46" s="610"/>
      <c r="CY46" s="611"/>
      <c r="CZ46" s="612">
        <v>2.2000000000000002</v>
      </c>
      <c r="DA46" s="613"/>
      <c r="DB46" s="613"/>
      <c r="DC46" s="614"/>
      <c r="DD46" s="615">
        <v>158211</v>
      </c>
      <c r="DE46" s="610"/>
      <c r="DF46" s="610"/>
      <c r="DG46" s="610"/>
      <c r="DH46" s="610"/>
      <c r="DI46" s="610"/>
      <c r="DJ46" s="610"/>
      <c r="DK46" s="611"/>
      <c r="DL46" s="616"/>
      <c r="DM46" s="617"/>
      <c r="DN46" s="617"/>
      <c r="DO46" s="617"/>
      <c r="DP46" s="617"/>
      <c r="DQ46" s="617"/>
      <c r="DR46" s="617"/>
      <c r="DS46" s="617"/>
      <c r="DT46" s="617"/>
      <c r="DU46" s="617"/>
      <c r="DV46" s="618"/>
      <c r="DW46" s="602"/>
      <c r="DX46" s="603"/>
      <c r="DY46" s="603"/>
      <c r="DZ46" s="603"/>
      <c r="EA46" s="603"/>
      <c r="EB46" s="603"/>
      <c r="EC46" s="604"/>
    </row>
    <row r="47" spans="2:133" ht="11.25" customHeight="1" x14ac:dyDescent="0.15">
      <c r="B47" s="605" t="s">
        <v>361</v>
      </c>
      <c r="C47" s="605"/>
      <c r="D47" s="605"/>
      <c r="E47" s="605"/>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5"/>
      <c r="AJ47" s="605"/>
      <c r="AK47" s="605"/>
      <c r="AL47" s="605"/>
      <c r="AM47" s="605"/>
      <c r="AN47" s="605"/>
      <c r="AO47" s="605"/>
      <c r="AP47" s="605"/>
      <c r="AQ47" s="605"/>
      <c r="AR47" s="605"/>
      <c r="AS47" s="605"/>
      <c r="AT47" s="605"/>
      <c r="AU47" s="605"/>
      <c r="AV47" s="605"/>
      <c r="AW47" s="605"/>
      <c r="AX47" s="605"/>
      <c r="AY47" s="605"/>
      <c r="AZ47" s="605"/>
      <c r="BA47" s="605"/>
      <c r="BB47" s="605"/>
      <c r="BC47" s="605"/>
      <c r="BD47" s="605"/>
      <c r="BE47" s="605"/>
      <c r="BF47" s="605"/>
      <c r="BG47" s="605"/>
      <c r="BH47" s="605"/>
      <c r="BI47" s="605"/>
      <c r="BJ47" s="605"/>
      <c r="BK47" s="605"/>
      <c r="BL47" s="605"/>
      <c r="BM47" s="605"/>
      <c r="BN47" s="605"/>
      <c r="BO47" s="605"/>
      <c r="BP47" s="605"/>
      <c r="BQ47" s="605"/>
      <c r="BR47" s="605"/>
      <c r="BS47" s="605"/>
      <c r="BT47" s="605"/>
      <c r="BU47" s="605"/>
      <c r="BV47" s="605"/>
      <c r="BW47" s="605"/>
      <c r="BX47" s="605"/>
      <c r="BY47" s="605"/>
      <c r="BZ47" s="605"/>
      <c r="CA47" s="605"/>
      <c r="CB47" s="605"/>
      <c r="CD47" s="631"/>
      <c r="CE47" s="632"/>
      <c r="CF47" s="606" t="s">
        <v>362</v>
      </c>
      <c r="CG47" s="607"/>
      <c r="CH47" s="607"/>
      <c r="CI47" s="607"/>
      <c r="CJ47" s="607"/>
      <c r="CK47" s="607"/>
      <c r="CL47" s="607"/>
      <c r="CM47" s="607"/>
      <c r="CN47" s="607"/>
      <c r="CO47" s="607"/>
      <c r="CP47" s="607"/>
      <c r="CQ47" s="608"/>
      <c r="CR47" s="609">
        <v>416</v>
      </c>
      <c r="CS47" s="619"/>
      <c r="CT47" s="619"/>
      <c r="CU47" s="619"/>
      <c r="CV47" s="619"/>
      <c r="CW47" s="619"/>
      <c r="CX47" s="619"/>
      <c r="CY47" s="620"/>
      <c r="CZ47" s="612">
        <v>0</v>
      </c>
      <c r="DA47" s="621"/>
      <c r="DB47" s="621"/>
      <c r="DC47" s="622"/>
      <c r="DD47" s="615">
        <v>291</v>
      </c>
      <c r="DE47" s="619"/>
      <c r="DF47" s="619"/>
      <c r="DG47" s="619"/>
      <c r="DH47" s="619"/>
      <c r="DI47" s="619"/>
      <c r="DJ47" s="619"/>
      <c r="DK47" s="620"/>
      <c r="DL47" s="616"/>
      <c r="DM47" s="617"/>
      <c r="DN47" s="617"/>
      <c r="DO47" s="617"/>
      <c r="DP47" s="617"/>
      <c r="DQ47" s="617"/>
      <c r="DR47" s="617"/>
      <c r="DS47" s="617"/>
      <c r="DT47" s="617"/>
      <c r="DU47" s="617"/>
      <c r="DV47" s="618"/>
      <c r="DW47" s="602"/>
      <c r="DX47" s="603"/>
      <c r="DY47" s="603"/>
      <c r="DZ47" s="603"/>
      <c r="EA47" s="603"/>
      <c r="EB47" s="603"/>
      <c r="EC47" s="604"/>
    </row>
    <row r="48" spans="2:133" x14ac:dyDescent="0.15">
      <c r="B48" s="605" t="s">
        <v>363</v>
      </c>
      <c r="C48" s="605"/>
      <c r="D48" s="605"/>
      <c r="E48" s="605"/>
      <c r="F48" s="605"/>
      <c r="G48" s="605"/>
      <c r="H48" s="605"/>
      <c r="I48" s="605"/>
      <c r="J48" s="605"/>
      <c r="K48" s="605"/>
      <c r="L48" s="605"/>
      <c r="M48" s="605"/>
      <c r="N48" s="605"/>
      <c r="O48" s="605"/>
      <c r="P48" s="605"/>
      <c r="Q48" s="605"/>
      <c r="R48" s="605"/>
      <c r="S48" s="605"/>
      <c r="T48" s="605"/>
      <c r="U48" s="605"/>
      <c r="V48" s="605"/>
      <c r="W48" s="605"/>
      <c r="X48" s="605"/>
      <c r="Y48" s="605"/>
      <c r="Z48" s="605"/>
      <c r="AA48" s="605"/>
      <c r="AB48" s="605"/>
      <c r="AC48" s="605"/>
      <c r="AD48" s="605"/>
      <c r="AE48" s="605"/>
      <c r="AF48" s="605"/>
      <c r="AG48" s="605"/>
      <c r="AH48" s="605"/>
      <c r="AI48" s="605"/>
      <c r="AJ48" s="605"/>
      <c r="AK48" s="605"/>
      <c r="AL48" s="605"/>
      <c r="AM48" s="605"/>
      <c r="AN48" s="605"/>
      <c r="AO48" s="605"/>
      <c r="AP48" s="605"/>
      <c r="AQ48" s="605"/>
      <c r="AR48" s="605"/>
      <c r="AS48" s="605"/>
      <c r="AT48" s="605"/>
      <c r="AU48" s="605"/>
      <c r="AV48" s="605"/>
      <c r="AW48" s="605"/>
      <c r="AX48" s="605"/>
      <c r="AY48" s="605"/>
      <c r="AZ48" s="605"/>
      <c r="BA48" s="605"/>
      <c r="BB48" s="605"/>
      <c r="BC48" s="605"/>
      <c r="BD48" s="605"/>
      <c r="BE48" s="605"/>
      <c r="BF48" s="605"/>
      <c r="BG48" s="605"/>
      <c r="BH48" s="605"/>
      <c r="BI48" s="605"/>
      <c r="BJ48" s="605"/>
      <c r="BK48" s="605"/>
      <c r="BL48" s="605"/>
      <c r="BM48" s="605"/>
      <c r="BN48" s="605"/>
      <c r="BO48" s="605"/>
      <c r="BP48" s="605"/>
      <c r="BQ48" s="605"/>
      <c r="BR48" s="605"/>
      <c r="BS48" s="605"/>
      <c r="BT48" s="605"/>
      <c r="BU48" s="605"/>
      <c r="BV48" s="605"/>
      <c r="BW48" s="605"/>
      <c r="BX48" s="605"/>
      <c r="BY48" s="605"/>
      <c r="BZ48" s="605"/>
      <c r="CA48" s="605"/>
      <c r="CB48" s="605"/>
      <c r="CD48" s="633"/>
      <c r="CE48" s="634"/>
      <c r="CF48" s="606" t="s">
        <v>364</v>
      </c>
      <c r="CG48" s="607"/>
      <c r="CH48" s="607"/>
      <c r="CI48" s="607"/>
      <c r="CJ48" s="607"/>
      <c r="CK48" s="607"/>
      <c r="CL48" s="607"/>
      <c r="CM48" s="607"/>
      <c r="CN48" s="607"/>
      <c r="CO48" s="607"/>
      <c r="CP48" s="607"/>
      <c r="CQ48" s="608"/>
      <c r="CR48" s="609" t="s">
        <v>128</v>
      </c>
      <c r="CS48" s="610"/>
      <c r="CT48" s="610"/>
      <c r="CU48" s="610"/>
      <c r="CV48" s="610"/>
      <c r="CW48" s="610"/>
      <c r="CX48" s="610"/>
      <c r="CY48" s="611"/>
      <c r="CZ48" s="612" t="s">
        <v>232</v>
      </c>
      <c r="DA48" s="613"/>
      <c r="DB48" s="613"/>
      <c r="DC48" s="614"/>
      <c r="DD48" s="615" t="s">
        <v>232</v>
      </c>
      <c r="DE48" s="610"/>
      <c r="DF48" s="610"/>
      <c r="DG48" s="610"/>
      <c r="DH48" s="610"/>
      <c r="DI48" s="610"/>
      <c r="DJ48" s="610"/>
      <c r="DK48" s="611"/>
      <c r="DL48" s="616"/>
      <c r="DM48" s="617"/>
      <c r="DN48" s="617"/>
      <c r="DO48" s="617"/>
      <c r="DP48" s="617"/>
      <c r="DQ48" s="617"/>
      <c r="DR48" s="617"/>
      <c r="DS48" s="617"/>
      <c r="DT48" s="617"/>
      <c r="DU48" s="617"/>
      <c r="DV48" s="618"/>
      <c r="DW48" s="602"/>
      <c r="DX48" s="603"/>
      <c r="DY48" s="603"/>
      <c r="DZ48" s="603"/>
      <c r="EA48" s="603"/>
      <c r="EB48" s="603"/>
      <c r="EC48" s="604"/>
    </row>
    <row r="49" spans="2:133" ht="11.25" customHeight="1" x14ac:dyDescent="0.15">
      <c r="B49" s="216"/>
      <c r="CD49" s="586" t="s">
        <v>365</v>
      </c>
      <c r="CE49" s="587"/>
      <c r="CF49" s="587"/>
      <c r="CG49" s="587"/>
      <c r="CH49" s="587"/>
      <c r="CI49" s="587"/>
      <c r="CJ49" s="587"/>
      <c r="CK49" s="587"/>
      <c r="CL49" s="587"/>
      <c r="CM49" s="587"/>
      <c r="CN49" s="587"/>
      <c r="CO49" s="587"/>
      <c r="CP49" s="587"/>
      <c r="CQ49" s="588"/>
      <c r="CR49" s="589">
        <v>16947118</v>
      </c>
      <c r="CS49" s="590"/>
      <c r="CT49" s="590"/>
      <c r="CU49" s="590"/>
      <c r="CV49" s="590"/>
      <c r="CW49" s="590"/>
      <c r="CX49" s="590"/>
      <c r="CY49" s="591"/>
      <c r="CZ49" s="592">
        <v>100</v>
      </c>
      <c r="DA49" s="593"/>
      <c r="DB49" s="593"/>
      <c r="DC49" s="594"/>
      <c r="DD49" s="595">
        <v>11963295</v>
      </c>
      <c r="DE49" s="590"/>
      <c r="DF49" s="590"/>
      <c r="DG49" s="590"/>
      <c r="DH49" s="590"/>
      <c r="DI49" s="590"/>
      <c r="DJ49" s="590"/>
      <c r="DK49" s="591"/>
      <c r="DL49" s="596"/>
      <c r="DM49" s="597"/>
      <c r="DN49" s="597"/>
      <c r="DO49" s="597"/>
      <c r="DP49" s="597"/>
      <c r="DQ49" s="597"/>
      <c r="DR49" s="597"/>
      <c r="DS49" s="597"/>
      <c r="DT49" s="597"/>
      <c r="DU49" s="597"/>
      <c r="DV49" s="598"/>
      <c r="DW49" s="599"/>
      <c r="DX49" s="600"/>
      <c r="DY49" s="600"/>
      <c r="DZ49" s="600"/>
      <c r="EA49" s="600"/>
      <c r="EB49" s="600"/>
      <c r="EC49" s="601"/>
    </row>
    <row r="50" spans="2:133" hidden="1" x14ac:dyDescent="0.15">
      <c r="B50" s="216"/>
    </row>
  </sheetData>
  <sheetProtection algorithmName="SHA-512" hashValue="HKPk/nGa4VgN1mYSnxEufjCtjkNOtRXY1p2ujACf23tM0fextqiWzkEwA3FxRh0DowLDChjfbwhO9fNmeGlfCQ==" saltValue="Mxau8xrqmNmPo51rs3wPk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073" t="s">
        <v>366</v>
      </c>
      <c r="B2" s="1073"/>
      <c r="C2" s="1073"/>
      <c r="D2" s="1073"/>
      <c r="E2" s="1073"/>
      <c r="F2" s="1073"/>
      <c r="G2" s="1073"/>
      <c r="H2" s="1073"/>
      <c r="I2" s="1073"/>
      <c r="J2" s="1073"/>
      <c r="K2" s="1073"/>
      <c r="L2" s="1073"/>
      <c r="M2" s="1073"/>
      <c r="N2" s="1073"/>
      <c r="O2" s="1073"/>
      <c r="P2" s="1073"/>
      <c r="Q2" s="1073"/>
      <c r="R2" s="1073"/>
      <c r="S2" s="1073"/>
      <c r="T2" s="1073"/>
      <c r="U2" s="1073"/>
      <c r="V2" s="1073"/>
      <c r="W2" s="1073"/>
      <c r="X2" s="1073"/>
      <c r="Y2" s="1073"/>
      <c r="Z2" s="1073"/>
      <c r="AA2" s="1073"/>
      <c r="AB2" s="1073"/>
      <c r="AC2" s="1073"/>
      <c r="AD2" s="1073"/>
      <c r="AE2" s="1073"/>
      <c r="AF2" s="1073"/>
      <c r="AG2" s="1073"/>
      <c r="AH2" s="1073"/>
      <c r="AI2" s="1073"/>
      <c r="AJ2" s="1073"/>
      <c r="AK2" s="1073"/>
      <c r="AL2" s="1073"/>
      <c r="AM2" s="1073"/>
      <c r="AN2" s="1073"/>
      <c r="AO2" s="1073"/>
      <c r="AP2" s="1073"/>
      <c r="AQ2" s="1073"/>
      <c r="AR2" s="1073"/>
      <c r="AS2" s="1073"/>
      <c r="AT2" s="1073"/>
      <c r="AU2" s="1073"/>
      <c r="AV2" s="1073"/>
      <c r="AW2" s="1073"/>
      <c r="AX2" s="1073"/>
      <c r="AY2" s="1073"/>
      <c r="AZ2" s="1073"/>
      <c r="BA2" s="1073"/>
      <c r="BB2" s="1073"/>
      <c r="BC2" s="1073"/>
      <c r="BD2" s="1073"/>
      <c r="BE2" s="1073"/>
      <c r="BF2" s="1073"/>
      <c r="BG2" s="1073"/>
      <c r="BH2" s="1073"/>
      <c r="BI2" s="107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074" t="s">
        <v>367</v>
      </c>
      <c r="DK2" s="1075"/>
      <c r="DL2" s="1075"/>
      <c r="DM2" s="1075"/>
      <c r="DN2" s="1075"/>
      <c r="DO2" s="1076"/>
      <c r="DP2" s="219"/>
      <c r="DQ2" s="1074" t="s">
        <v>368</v>
      </c>
      <c r="DR2" s="1075"/>
      <c r="DS2" s="1075"/>
      <c r="DT2" s="1075"/>
      <c r="DU2" s="1075"/>
      <c r="DV2" s="1075"/>
      <c r="DW2" s="1075"/>
      <c r="DX2" s="1075"/>
      <c r="DY2" s="1075"/>
      <c r="DZ2" s="1076"/>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42" t="s">
        <v>369</v>
      </c>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223"/>
      <c r="BA4" s="223"/>
      <c r="BB4" s="223"/>
      <c r="BC4" s="223"/>
      <c r="BD4" s="223"/>
      <c r="BE4" s="224"/>
      <c r="BF4" s="224"/>
      <c r="BG4" s="224"/>
      <c r="BH4" s="224"/>
      <c r="BI4" s="224"/>
      <c r="BJ4" s="224"/>
      <c r="BK4" s="224"/>
      <c r="BL4" s="224"/>
      <c r="BM4" s="224"/>
      <c r="BN4" s="224"/>
      <c r="BO4" s="224"/>
      <c r="BP4" s="224"/>
      <c r="BQ4" s="713" t="s">
        <v>370</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5"/>
    </row>
    <row r="5" spans="1:131" s="226" customFormat="1" ht="26.25" customHeight="1" x14ac:dyDescent="0.15">
      <c r="A5" s="978" t="s">
        <v>371</v>
      </c>
      <c r="B5" s="979"/>
      <c r="C5" s="979"/>
      <c r="D5" s="979"/>
      <c r="E5" s="979"/>
      <c r="F5" s="979"/>
      <c r="G5" s="979"/>
      <c r="H5" s="979"/>
      <c r="I5" s="979"/>
      <c r="J5" s="979"/>
      <c r="K5" s="979"/>
      <c r="L5" s="979"/>
      <c r="M5" s="979"/>
      <c r="N5" s="979"/>
      <c r="O5" s="979"/>
      <c r="P5" s="980"/>
      <c r="Q5" s="984" t="s">
        <v>372</v>
      </c>
      <c r="R5" s="985"/>
      <c r="S5" s="985"/>
      <c r="T5" s="985"/>
      <c r="U5" s="986"/>
      <c r="V5" s="984" t="s">
        <v>373</v>
      </c>
      <c r="W5" s="985"/>
      <c r="X5" s="985"/>
      <c r="Y5" s="985"/>
      <c r="Z5" s="986"/>
      <c r="AA5" s="984" t="s">
        <v>374</v>
      </c>
      <c r="AB5" s="985"/>
      <c r="AC5" s="985"/>
      <c r="AD5" s="985"/>
      <c r="AE5" s="985"/>
      <c r="AF5" s="1077" t="s">
        <v>375</v>
      </c>
      <c r="AG5" s="985"/>
      <c r="AH5" s="985"/>
      <c r="AI5" s="985"/>
      <c r="AJ5" s="998"/>
      <c r="AK5" s="985" t="s">
        <v>376</v>
      </c>
      <c r="AL5" s="985"/>
      <c r="AM5" s="985"/>
      <c r="AN5" s="985"/>
      <c r="AO5" s="986"/>
      <c r="AP5" s="984" t="s">
        <v>377</v>
      </c>
      <c r="AQ5" s="985"/>
      <c r="AR5" s="985"/>
      <c r="AS5" s="985"/>
      <c r="AT5" s="986"/>
      <c r="AU5" s="984" t="s">
        <v>378</v>
      </c>
      <c r="AV5" s="985"/>
      <c r="AW5" s="985"/>
      <c r="AX5" s="985"/>
      <c r="AY5" s="998"/>
      <c r="AZ5" s="223"/>
      <c r="BA5" s="223"/>
      <c r="BB5" s="223"/>
      <c r="BC5" s="223"/>
      <c r="BD5" s="223"/>
      <c r="BE5" s="224"/>
      <c r="BF5" s="224"/>
      <c r="BG5" s="224"/>
      <c r="BH5" s="224"/>
      <c r="BI5" s="224"/>
      <c r="BJ5" s="224"/>
      <c r="BK5" s="224"/>
      <c r="BL5" s="224"/>
      <c r="BM5" s="224"/>
      <c r="BN5" s="224"/>
      <c r="BO5" s="224"/>
      <c r="BP5" s="224"/>
      <c r="BQ5" s="978" t="s">
        <v>379</v>
      </c>
      <c r="BR5" s="979"/>
      <c r="BS5" s="979"/>
      <c r="BT5" s="979"/>
      <c r="BU5" s="979"/>
      <c r="BV5" s="979"/>
      <c r="BW5" s="979"/>
      <c r="BX5" s="979"/>
      <c r="BY5" s="979"/>
      <c r="BZ5" s="979"/>
      <c r="CA5" s="979"/>
      <c r="CB5" s="979"/>
      <c r="CC5" s="979"/>
      <c r="CD5" s="979"/>
      <c r="CE5" s="979"/>
      <c r="CF5" s="979"/>
      <c r="CG5" s="980"/>
      <c r="CH5" s="984" t="s">
        <v>380</v>
      </c>
      <c r="CI5" s="985"/>
      <c r="CJ5" s="985"/>
      <c r="CK5" s="985"/>
      <c r="CL5" s="986"/>
      <c r="CM5" s="984" t="s">
        <v>381</v>
      </c>
      <c r="CN5" s="985"/>
      <c r="CO5" s="985"/>
      <c r="CP5" s="985"/>
      <c r="CQ5" s="986"/>
      <c r="CR5" s="984" t="s">
        <v>382</v>
      </c>
      <c r="CS5" s="985"/>
      <c r="CT5" s="985"/>
      <c r="CU5" s="985"/>
      <c r="CV5" s="986"/>
      <c r="CW5" s="984" t="s">
        <v>383</v>
      </c>
      <c r="CX5" s="985"/>
      <c r="CY5" s="985"/>
      <c r="CZ5" s="985"/>
      <c r="DA5" s="986"/>
      <c r="DB5" s="984" t="s">
        <v>384</v>
      </c>
      <c r="DC5" s="985"/>
      <c r="DD5" s="985"/>
      <c r="DE5" s="985"/>
      <c r="DF5" s="986"/>
      <c r="DG5" s="1067" t="s">
        <v>385</v>
      </c>
      <c r="DH5" s="1068"/>
      <c r="DI5" s="1068"/>
      <c r="DJ5" s="1068"/>
      <c r="DK5" s="1069"/>
      <c r="DL5" s="1067" t="s">
        <v>386</v>
      </c>
      <c r="DM5" s="1068"/>
      <c r="DN5" s="1068"/>
      <c r="DO5" s="1068"/>
      <c r="DP5" s="1069"/>
      <c r="DQ5" s="984" t="s">
        <v>387</v>
      </c>
      <c r="DR5" s="985"/>
      <c r="DS5" s="985"/>
      <c r="DT5" s="985"/>
      <c r="DU5" s="986"/>
      <c r="DV5" s="984" t="s">
        <v>378</v>
      </c>
      <c r="DW5" s="985"/>
      <c r="DX5" s="985"/>
      <c r="DY5" s="985"/>
      <c r="DZ5" s="998"/>
      <c r="EA5" s="225"/>
    </row>
    <row r="6" spans="1:131" s="226" customFormat="1" ht="26.25" customHeight="1" thickBot="1" x14ac:dyDescent="0.2">
      <c r="A6" s="981"/>
      <c r="B6" s="982"/>
      <c r="C6" s="982"/>
      <c r="D6" s="982"/>
      <c r="E6" s="982"/>
      <c r="F6" s="982"/>
      <c r="G6" s="982"/>
      <c r="H6" s="982"/>
      <c r="I6" s="982"/>
      <c r="J6" s="982"/>
      <c r="K6" s="982"/>
      <c r="L6" s="982"/>
      <c r="M6" s="982"/>
      <c r="N6" s="982"/>
      <c r="O6" s="982"/>
      <c r="P6" s="983"/>
      <c r="Q6" s="987"/>
      <c r="R6" s="988"/>
      <c r="S6" s="988"/>
      <c r="T6" s="988"/>
      <c r="U6" s="989"/>
      <c r="V6" s="987"/>
      <c r="W6" s="988"/>
      <c r="X6" s="988"/>
      <c r="Y6" s="988"/>
      <c r="Z6" s="989"/>
      <c r="AA6" s="987"/>
      <c r="AB6" s="988"/>
      <c r="AC6" s="988"/>
      <c r="AD6" s="988"/>
      <c r="AE6" s="988"/>
      <c r="AF6" s="1078"/>
      <c r="AG6" s="988"/>
      <c r="AH6" s="988"/>
      <c r="AI6" s="988"/>
      <c r="AJ6" s="999"/>
      <c r="AK6" s="988"/>
      <c r="AL6" s="988"/>
      <c r="AM6" s="988"/>
      <c r="AN6" s="988"/>
      <c r="AO6" s="989"/>
      <c r="AP6" s="987"/>
      <c r="AQ6" s="988"/>
      <c r="AR6" s="988"/>
      <c r="AS6" s="988"/>
      <c r="AT6" s="989"/>
      <c r="AU6" s="987"/>
      <c r="AV6" s="988"/>
      <c r="AW6" s="988"/>
      <c r="AX6" s="988"/>
      <c r="AY6" s="999"/>
      <c r="AZ6" s="223"/>
      <c r="BA6" s="223"/>
      <c r="BB6" s="223"/>
      <c r="BC6" s="223"/>
      <c r="BD6" s="223"/>
      <c r="BE6" s="224"/>
      <c r="BF6" s="224"/>
      <c r="BG6" s="224"/>
      <c r="BH6" s="224"/>
      <c r="BI6" s="224"/>
      <c r="BJ6" s="224"/>
      <c r="BK6" s="224"/>
      <c r="BL6" s="224"/>
      <c r="BM6" s="224"/>
      <c r="BN6" s="224"/>
      <c r="BO6" s="224"/>
      <c r="BP6" s="224"/>
      <c r="BQ6" s="981"/>
      <c r="BR6" s="982"/>
      <c r="BS6" s="982"/>
      <c r="BT6" s="982"/>
      <c r="BU6" s="982"/>
      <c r="BV6" s="982"/>
      <c r="BW6" s="982"/>
      <c r="BX6" s="982"/>
      <c r="BY6" s="982"/>
      <c r="BZ6" s="982"/>
      <c r="CA6" s="982"/>
      <c r="CB6" s="982"/>
      <c r="CC6" s="982"/>
      <c r="CD6" s="982"/>
      <c r="CE6" s="982"/>
      <c r="CF6" s="982"/>
      <c r="CG6" s="983"/>
      <c r="CH6" s="987"/>
      <c r="CI6" s="988"/>
      <c r="CJ6" s="988"/>
      <c r="CK6" s="988"/>
      <c r="CL6" s="989"/>
      <c r="CM6" s="987"/>
      <c r="CN6" s="988"/>
      <c r="CO6" s="988"/>
      <c r="CP6" s="988"/>
      <c r="CQ6" s="989"/>
      <c r="CR6" s="987"/>
      <c r="CS6" s="988"/>
      <c r="CT6" s="988"/>
      <c r="CU6" s="988"/>
      <c r="CV6" s="989"/>
      <c r="CW6" s="987"/>
      <c r="CX6" s="988"/>
      <c r="CY6" s="988"/>
      <c r="CZ6" s="988"/>
      <c r="DA6" s="989"/>
      <c r="DB6" s="987"/>
      <c r="DC6" s="988"/>
      <c r="DD6" s="988"/>
      <c r="DE6" s="988"/>
      <c r="DF6" s="989"/>
      <c r="DG6" s="1070"/>
      <c r="DH6" s="1071"/>
      <c r="DI6" s="1071"/>
      <c r="DJ6" s="1071"/>
      <c r="DK6" s="1072"/>
      <c r="DL6" s="1070"/>
      <c r="DM6" s="1071"/>
      <c r="DN6" s="1071"/>
      <c r="DO6" s="1071"/>
      <c r="DP6" s="1072"/>
      <c r="DQ6" s="987"/>
      <c r="DR6" s="988"/>
      <c r="DS6" s="988"/>
      <c r="DT6" s="988"/>
      <c r="DU6" s="989"/>
      <c r="DV6" s="987"/>
      <c r="DW6" s="988"/>
      <c r="DX6" s="988"/>
      <c r="DY6" s="988"/>
      <c r="DZ6" s="999"/>
      <c r="EA6" s="225"/>
    </row>
    <row r="7" spans="1:131" s="226" customFormat="1" ht="26.25" customHeight="1" thickTop="1" x14ac:dyDescent="0.15">
      <c r="A7" s="227">
        <v>1</v>
      </c>
      <c r="B7" s="1030" t="s">
        <v>388</v>
      </c>
      <c r="C7" s="1031"/>
      <c r="D7" s="1031"/>
      <c r="E7" s="1031"/>
      <c r="F7" s="1031"/>
      <c r="G7" s="1031"/>
      <c r="H7" s="1031"/>
      <c r="I7" s="1031"/>
      <c r="J7" s="1031"/>
      <c r="K7" s="1031"/>
      <c r="L7" s="1031"/>
      <c r="M7" s="1031"/>
      <c r="N7" s="1031"/>
      <c r="O7" s="1031"/>
      <c r="P7" s="1032"/>
      <c r="Q7" s="1085">
        <v>17824</v>
      </c>
      <c r="R7" s="1086"/>
      <c r="S7" s="1086"/>
      <c r="T7" s="1086"/>
      <c r="U7" s="1086"/>
      <c r="V7" s="1086">
        <v>16929</v>
      </c>
      <c r="W7" s="1086"/>
      <c r="X7" s="1086"/>
      <c r="Y7" s="1086"/>
      <c r="Z7" s="1086"/>
      <c r="AA7" s="1086">
        <v>895</v>
      </c>
      <c r="AB7" s="1086"/>
      <c r="AC7" s="1086"/>
      <c r="AD7" s="1086"/>
      <c r="AE7" s="1087"/>
      <c r="AF7" s="1088">
        <v>850</v>
      </c>
      <c r="AG7" s="1089"/>
      <c r="AH7" s="1089"/>
      <c r="AI7" s="1089"/>
      <c r="AJ7" s="1090"/>
      <c r="AK7" s="1091">
        <v>92</v>
      </c>
      <c r="AL7" s="1092"/>
      <c r="AM7" s="1092"/>
      <c r="AN7" s="1092"/>
      <c r="AO7" s="1092"/>
      <c r="AP7" s="1092">
        <v>14764</v>
      </c>
      <c r="AQ7" s="1092"/>
      <c r="AR7" s="1092"/>
      <c r="AS7" s="1092"/>
      <c r="AT7" s="1092"/>
      <c r="AU7" s="1093"/>
      <c r="AV7" s="1093"/>
      <c r="AW7" s="1093"/>
      <c r="AX7" s="1093"/>
      <c r="AY7" s="1094"/>
      <c r="AZ7" s="223"/>
      <c r="BA7" s="223"/>
      <c r="BB7" s="223"/>
      <c r="BC7" s="223"/>
      <c r="BD7" s="223"/>
      <c r="BE7" s="224"/>
      <c r="BF7" s="224"/>
      <c r="BG7" s="224"/>
      <c r="BH7" s="224"/>
      <c r="BI7" s="224"/>
      <c r="BJ7" s="224"/>
      <c r="BK7" s="224"/>
      <c r="BL7" s="224"/>
      <c r="BM7" s="224"/>
      <c r="BN7" s="224"/>
      <c r="BO7" s="224"/>
      <c r="BP7" s="224"/>
      <c r="BQ7" s="227">
        <v>1</v>
      </c>
      <c r="BR7" s="228"/>
      <c r="BS7" s="1082"/>
      <c r="BT7" s="1083"/>
      <c r="BU7" s="1083"/>
      <c r="BV7" s="1083"/>
      <c r="BW7" s="1083"/>
      <c r="BX7" s="1083"/>
      <c r="BY7" s="1083"/>
      <c r="BZ7" s="1083"/>
      <c r="CA7" s="1083"/>
      <c r="CB7" s="1083"/>
      <c r="CC7" s="1083"/>
      <c r="CD7" s="1083"/>
      <c r="CE7" s="1083"/>
      <c r="CF7" s="1083"/>
      <c r="CG7" s="1095"/>
      <c r="CH7" s="1079"/>
      <c r="CI7" s="1080"/>
      <c r="CJ7" s="1080"/>
      <c r="CK7" s="1080"/>
      <c r="CL7" s="1081"/>
      <c r="CM7" s="1079"/>
      <c r="CN7" s="1080"/>
      <c r="CO7" s="1080"/>
      <c r="CP7" s="1080"/>
      <c r="CQ7" s="1081"/>
      <c r="CR7" s="1079"/>
      <c r="CS7" s="1080"/>
      <c r="CT7" s="1080"/>
      <c r="CU7" s="1080"/>
      <c r="CV7" s="1081"/>
      <c r="CW7" s="1079"/>
      <c r="CX7" s="1080"/>
      <c r="CY7" s="1080"/>
      <c r="CZ7" s="1080"/>
      <c r="DA7" s="1081"/>
      <c r="DB7" s="1079"/>
      <c r="DC7" s="1080"/>
      <c r="DD7" s="1080"/>
      <c r="DE7" s="1080"/>
      <c r="DF7" s="1081"/>
      <c r="DG7" s="1079"/>
      <c r="DH7" s="1080"/>
      <c r="DI7" s="1080"/>
      <c r="DJ7" s="1080"/>
      <c r="DK7" s="1081"/>
      <c r="DL7" s="1079"/>
      <c r="DM7" s="1080"/>
      <c r="DN7" s="1080"/>
      <c r="DO7" s="1080"/>
      <c r="DP7" s="1081"/>
      <c r="DQ7" s="1079"/>
      <c r="DR7" s="1080"/>
      <c r="DS7" s="1080"/>
      <c r="DT7" s="1080"/>
      <c r="DU7" s="1081"/>
      <c r="DV7" s="1082"/>
      <c r="DW7" s="1083"/>
      <c r="DX7" s="1083"/>
      <c r="DY7" s="1083"/>
      <c r="DZ7" s="1084"/>
      <c r="EA7" s="225"/>
    </row>
    <row r="8" spans="1:131" s="226" customFormat="1" ht="26.25" customHeight="1" x14ac:dyDescent="0.15">
      <c r="A8" s="229">
        <v>2</v>
      </c>
      <c r="B8" s="1013" t="s">
        <v>389</v>
      </c>
      <c r="C8" s="1014"/>
      <c r="D8" s="1014"/>
      <c r="E8" s="1014"/>
      <c r="F8" s="1014"/>
      <c r="G8" s="1014"/>
      <c r="H8" s="1014"/>
      <c r="I8" s="1014"/>
      <c r="J8" s="1014"/>
      <c r="K8" s="1014"/>
      <c r="L8" s="1014"/>
      <c r="M8" s="1014"/>
      <c r="N8" s="1014"/>
      <c r="O8" s="1014"/>
      <c r="P8" s="1015"/>
      <c r="Q8" s="1021">
        <v>175</v>
      </c>
      <c r="R8" s="1022"/>
      <c r="S8" s="1022"/>
      <c r="T8" s="1022"/>
      <c r="U8" s="1022"/>
      <c r="V8" s="1022">
        <v>130</v>
      </c>
      <c r="W8" s="1022"/>
      <c r="X8" s="1022"/>
      <c r="Y8" s="1022"/>
      <c r="Z8" s="1022"/>
      <c r="AA8" s="1022">
        <v>45</v>
      </c>
      <c r="AB8" s="1022"/>
      <c r="AC8" s="1022"/>
      <c r="AD8" s="1022"/>
      <c r="AE8" s="1023"/>
      <c r="AF8" s="1018">
        <v>32</v>
      </c>
      <c r="AG8" s="1019"/>
      <c r="AH8" s="1019"/>
      <c r="AI8" s="1019"/>
      <c r="AJ8" s="1020"/>
      <c r="AK8" s="1063">
        <v>111</v>
      </c>
      <c r="AL8" s="1064"/>
      <c r="AM8" s="1064"/>
      <c r="AN8" s="1064"/>
      <c r="AO8" s="1064"/>
      <c r="AP8" s="1064">
        <v>852</v>
      </c>
      <c r="AQ8" s="1064"/>
      <c r="AR8" s="1064"/>
      <c r="AS8" s="1064"/>
      <c r="AT8" s="1064"/>
      <c r="AU8" s="1065"/>
      <c r="AV8" s="1065"/>
      <c r="AW8" s="1065"/>
      <c r="AX8" s="1065"/>
      <c r="AY8" s="1066"/>
      <c r="AZ8" s="223"/>
      <c r="BA8" s="223"/>
      <c r="BB8" s="223"/>
      <c r="BC8" s="223"/>
      <c r="BD8" s="223"/>
      <c r="BE8" s="224"/>
      <c r="BF8" s="224"/>
      <c r="BG8" s="224"/>
      <c r="BH8" s="224"/>
      <c r="BI8" s="224"/>
      <c r="BJ8" s="224"/>
      <c r="BK8" s="224"/>
      <c r="BL8" s="224"/>
      <c r="BM8" s="224"/>
      <c r="BN8" s="224"/>
      <c r="BO8" s="224"/>
      <c r="BP8" s="224"/>
      <c r="BQ8" s="229">
        <v>2</v>
      </c>
      <c r="BR8" s="230"/>
      <c r="BS8" s="975"/>
      <c r="BT8" s="976"/>
      <c r="BU8" s="976"/>
      <c r="BV8" s="976"/>
      <c r="BW8" s="976"/>
      <c r="BX8" s="976"/>
      <c r="BY8" s="976"/>
      <c r="BZ8" s="976"/>
      <c r="CA8" s="976"/>
      <c r="CB8" s="976"/>
      <c r="CC8" s="976"/>
      <c r="CD8" s="976"/>
      <c r="CE8" s="976"/>
      <c r="CF8" s="976"/>
      <c r="CG8" s="997"/>
      <c r="CH8" s="972"/>
      <c r="CI8" s="973"/>
      <c r="CJ8" s="973"/>
      <c r="CK8" s="973"/>
      <c r="CL8" s="974"/>
      <c r="CM8" s="972"/>
      <c r="CN8" s="973"/>
      <c r="CO8" s="973"/>
      <c r="CP8" s="973"/>
      <c r="CQ8" s="974"/>
      <c r="CR8" s="972"/>
      <c r="CS8" s="973"/>
      <c r="CT8" s="973"/>
      <c r="CU8" s="973"/>
      <c r="CV8" s="974"/>
      <c r="CW8" s="972"/>
      <c r="CX8" s="973"/>
      <c r="CY8" s="973"/>
      <c r="CZ8" s="973"/>
      <c r="DA8" s="974"/>
      <c r="DB8" s="972"/>
      <c r="DC8" s="973"/>
      <c r="DD8" s="973"/>
      <c r="DE8" s="973"/>
      <c r="DF8" s="974"/>
      <c r="DG8" s="972"/>
      <c r="DH8" s="973"/>
      <c r="DI8" s="973"/>
      <c r="DJ8" s="973"/>
      <c r="DK8" s="974"/>
      <c r="DL8" s="972"/>
      <c r="DM8" s="973"/>
      <c r="DN8" s="973"/>
      <c r="DO8" s="973"/>
      <c r="DP8" s="974"/>
      <c r="DQ8" s="972"/>
      <c r="DR8" s="973"/>
      <c r="DS8" s="973"/>
      <c r="DT8" s="973"/>
      <c r="DU8" s="974"/>
      <c r="DV8" s="975"/>
      <c r="DW8" s="976"/>
      <c r="DX8" s="976"/>
      <c r="DY8" s="976"/>
      <c r="DZ8" s="977"/>
      <c r="EA8" s="225"/>
    </row>
    <row r="9" spans="1:131" s="226" customFormat="1" ht="26.25" customHeight="1" x14ac:dyDescent="0.15">
      <c r="A9" s="229">
        <v>3</v>
      </c>
      <c r="B9" s="1013"/>
      <c r="C9" s="1014"/>
      <c r="D9" s="1014"/>
      <c r="E9" s="1014"/>
      <c r="F9" s="1014"/>
      <c r="G9" s="1014"/>
      <c r="H9" s="1014"/>
      <c r="I9" s="1014"/>
      <c r="J9" s="1014"/>
      <c r="K9" s="1014"/>
      <c r="L9" s="1014"/>
      <c r="M9" s="1014"/>
      <c r="N9" s="1014"/>
      <c r="O9" s="1014"/>
      <c r="P9" s="1015"/>
      <c r="Q9" s="1021"/>
      <c r="R9" s="1022"/>
      <c r="S9" s="1022"/>
      <c r="T9" s="1022"/>
      <c r="U9" s="1022"/>
      <c r="V9" s="1022"/>
      <c r="W9" s="1022"/>
      <c r="X9" s="1022"/>
      <c r="Y9" s="1022"/>
      <c r="Z9" s="1022"/>
      <c r="AA9" s="1022"/>
      <c r="AB9" s="1022"/>
      <c r="AC9" s="1022"/>
      <c r="AD9" s="1022"/>
      <c r="AE9" s="1023"/>
      <c r="AF9" s="1018"/>
      <c r="AG9" s="1019"/>
      <c r="AH9" s="1019"/>
      <c r="AI9" s="1019"/>
      <c r="AJ9" s="1020"/>
      <c r="AK9" s="1063"/>
      <c r="AL9" s="1064"/>
      <c r="AM9" s="1064"/>
      <c r="AN9" s="1064"/>
      <c r="AO9" s="1064"/>
      <c r="AP9" s="1064"/>
      <c r="AQ9" s="1064"/>
      <c r="AR9" s="1064"/>
      <c r="AS9" s="1064"/>
      <c r="AT9" s="1064"/>
      <c r="AU9" s="1065"/>
      <c r="AV9" s="1065"/>
      <c r="AW9" s="1065"/>
      <c r="AX9" s="1065"/>
      <c r="AY9" s="1066"/>
      <c r="AZ9" s="223"/>
      <c r="BA9" s="223"/>
      <c r="BB9" s="223"/>
      <c r="BC9" s="223"/>
      <c r="BD9" s="223"/>
      <c r="BE9" s="224"/>
      <c r="BF9" s="224"/>
      <c r="BG9" s="224"/>
      <c r="BH9" s="224"/>
      <c r="BI9" s="224"/>
      <c r="BJ9" s="224"/>
      <c r="BK9" s="224"/>
      <c r="BL9" s="224"/>
      <c r="BM9" s="224"/>
      <c r="BN9" s="224"/>
      <c r="BO9" s="224"/>
      <c r="BP9" s="224"/>
      <c r="BQ9" s="229">
        <v>3</v>
      </c>
      <c r="BR9" s="230"/>
      <c r="BS9" s="975"/>
      <c r="BT9" s="976"/>
      <c r="BU9" s="976"/>
      <c r="BV9" s="976"/>
      <c r="BW9" s="976"/>
      <c r="BX9" s="976"/>
      <c r="BY9" s="976"/>
      <c r="BZ9" s="976"/>
      <c r="CA9" s="976"/>
      <c r="CB9" s="976"/>
      <c r="CC9" s="976"/>
      <c r="CD9" s="976"/>
      <c r="CE9" s="976"/>
      <c r="CF9" s="976"/>
      <c r="CG9" s="997"/>
      <c r="CH9" s="972"/>
      <c r="CI9" s="973"/>
      <c r="CJ9" s="973"/>
      <c r="CK9" s="973"/>
      <c r="CL9" s="974"/>
      <c r="CM9" s="972"/>
      <c r="CN9" s="973"/>
      <c r="CO9" s="973"/>
      <c r="CP9" s="973"/>
      <c r="CQ9" s="974"/>
      <c r="CR9" s="972"/>
      <c r="CS9" s="973"/>
      <c r="CT9" s="973"/>
      <c r="CU9" s="973"/>
      <c r="CV9" s="974"/>
      <c r="CW9" s="972"/>
      <c r="CX9" s="973"/>
      <c r="CY9" s="973"/>
      <c r="CZ9" s="973"/>
      <c r="DA9" s="974"/>
      <c r="DB9" s="972"/>
      <c r="DC9" s="973"/>
      <c r="DD9" s="973"/>
      <c r="DE9" s="973"/>
      <c r="DF9" s="974"/>
      <c r="DG9" s="972"/>
      <c r="DH9" s="973"/>
      <c r="DI9" s="973"/>
      <c r="DJ9" s="973"/>
      <c r="DK9" s="974"/>
      <c r="DL9" s="972"/>
      <c r="DM9" s="973"/>
      <c r="DN9" s="973"/>
      <c r="DO9" s="973"/>
      <c r="DP9" s="974"/>
      <c r="DQ9" s="972"/>
      <c r="DR9" s="973"/>
      <c r="DS9" s="973"/>
      <c r="DT9" s="973"/>
      <c r="DU9" s="974"/>
      <c r="DV9" s="975"/>
      <c r="DW9" s="976"/>
      <c r="DX9" s="976"/>
      <c r="DY9" s="976"/>
      <c r="DZ9" s="977"/>
      <c r="EA9" s="225"/>
    </row>
    <row r="10" spans="1:131" s="226" customFormat="1" ht="26.25" customHeight="1" x14ac:dyDescent="0.15">
      <c r="A10" s="229">
        <v>4</v>
      </c>
      <c r="B10" s="1013"/>
      <c r="C10" s="1014"/>
      <c r="D10" s="1014"/>
      <c r="E10" s="1014"/>
      <c r="F10" s="1014"/>
      <c r="G10" s="1014"/>
      <c r="H10" s="1014"/>
      <c r="I10" s="1014"/>
      <c r="J10" s="1014"/>
      <c r="K10" s="1014"/>
      <c r="L10" s="1014"/>
      <c r="M10" s="1014"/>
      <c r="N10" s="1014"/>
      <c r="O10" s="1014"/>
      <c r="P10" s="1015"/>
      <c r="Q10" s="1021"/>
      <c r="R10" s="1022"/>
      <c r="S10" s="1022"/>
      <c r="T10" s="1022"/>
      <c r="U10" s="1022"/>
      <c r="V10" s="1022"/>
      <c r="W10" s="1022"/>
      <c r="X10" s="1022"/>
      <c r="Y10" s="1022"/>
      <c r="Z10" s="1022"/>
      <c r="AA10" s="1022"/>
      <c r="AB10" s="1022"/>
      <c r="AC10" s="1022"/>
      <c r="AD10" s="1022"/>
      <c r="AE10" s="1023"/>
      <c r="AF10" s="1018"/>
      <c r="AG10" s="1019"/>
      <c r="AH10" s="1019"/>
      <c r="AI10" s="1019"/>
      <c r="AJ10" s="1020"/>
      <c r="AK10" s="1063"/>
      <c r="AL10" s="1064"/>
      <c r="AM10" s="1064"/>
      <c r="AN10" s="1064"/>
      <c r="AO10" s="1064"/>
      <c r="AP10" s="1064"/>
      <c r="AQ10" s="1064"/>
      <c r="AR10" s="1064"/>
      <c r="AS10" s="1064"/>
      <c r="AT10" s="1064"/>
      <c r="AU10" s="1065"/>
      <c r="AV10" s="1065"/>
      <c r="AW10" s="1065"/>
      <c r="AX10" s="1065"/>
      <c r="AY10" s="1066"/>
      <c r="AZ10" s="223"/>
      <c r="BA10" s="223"/>
      <c r="BB10" s="223"/>
      <c r="BC10" s="223"/>
      <c r="BD10" s="223"/>
      <c r="BE10" s="224"/>
      <c r="BF10" s="224"/>
      <c r="BG10" s="224"/>
      <c r="BH10" s="224"/>
      <c r="BI10" s="224"/>
      <c r="BJ10" s="224"/>
      <c r="BK10" s="224"/>
      <c r="BL10" s="224"/>
      <c r="BM10" s="224"/>
      <c r="BN10" s="224"/>
      <c r="BO10" s="224"/>
      <c r="BP10" s="224"/>
      <c r="BQ10" s="229">
        <v>4</v>
      </c>
      <c r="BR10" s="230"/>
      <c r="BS10" s="975"/>
      <c r="BT10" s="976"/>
      <c r="BU10" s="976"/>
      <c r="BV10" s="976"/>
      <c r="BW10" s="976"/>
      <c r="BX10" s="976"/>
      <c r="BY10" s="976"/>
      <c r="BZ10" s="976"/>
      <c r="CA10" s="976"/>
      <c r="CB10" s="976"/>
      <c r="CC10" s="976"/>
      <c r="CD10" s="976"/>
      <c r="CE10" s="976"/>
      <c r="CF10" s="976"/>
      <c r="CG10" s="997"/>
      <c r="CH10" s="972"/>
      <c r="CI10" s="973"/>
      <c r="CJ10" s="973"/>
      <c r="CK10" s="973"/>
      <c r="CL10" s="974"/>
      <c r="CM10" s="972"/>
      <c r="CN10" s="973"/>
      <c r="CO10" s="973"/>
      <c r="CP10" s="973"/>
      <c r="CQ10" s="974"/>
      <c r="CR10" s="972"/>
      <c r="CS10" s="973"/>
      <c r="CT10" s="973"/>
      <c r="CU10" s="973"/>
      <c r="CV10" s="974"/>
      <c r="CW10" s="972"/>
      <c r="CX10" s="973"/>
      <c r="CY10" s="973"/>
      <c r="CZ10" s="973"/>
      <c r="DA10" s="974"/>
      <c r="DB10" s="972"/>
      <c r="DC10" s="973"/>
      <c r="DD10" s="973"/>
      <c r="DE10" s="973"/>
      <c r="DF10" s="974"/>
      <c r="DG10" s="972"/>
      <c r="DH10" s="973"/>
      <c r="DI10" s="973"/>
      <c r="DJ10" s="973"/>
      <c r="DK10" s="974"/>
      <c r="DL10" s="972"/>
      <c r="DM10" s="973"/>
      <c r="DN10" s="973"/>
      <c r="DO10" s="973"/>
      <c r="DP10" s="974"/>
      <c r="DQ10" s="972"/>
      <c r="DR10" s="973"/>
      <c r="DS10" s="973"/>
      <c r="DT10" s="973"/>
      <c r="DU10" s="974"/>
      <c r="DV10" s="975"/>
      <c r="DW10" s="976"/>
      <c r="DX10" s="976"/>
      <c r="DY10" s="976"/>
      <c r="DZ10" s="977"/>
      <c r="EA10" s="225"/>
    </row>
    <row r="11" spans="1:131" s="226" customFormat="1" ht="26.25" customHeight="1" x14ac:dyDescent="0.15">
      <c r="A11" s="229">
        <v>5</v>
      </c>
      <c r="B11" s="1013"/>
      <c r="C11" s="1014"/>
      <c r="D11" s="1014"/>
      <c r="E11" s="1014"/>
      <c r="F11" s="1014"/>
      <c r="G11" s="1014"/>
      <c r="H11" s="1014"/>
      <c r="I11" s="1014"/>
      <c r="J11" s="1014"/>
      <c r="K11" s="1014"/>
      <c r="L11" s="1014"/>
      <c r="M11" s="1014"/>
      <c r="N11" s="1014"/>
      <c r="O11" s="1014"/>
      <c r="P11" s="1015"/>
      <c r="Q11" s="1021"/>
      <c r="R11" s="1022"/>
      <c r="S11" s="1022"/>
      <c r="T11" s="1022"/>
      <c r="U11" s="1022"/>
      <c r="V11" s="1022"/>
      <c r="W11" s="1022"/>
      <c r="X11" s="1022"/>
      <c r="Y11" s="1022"/>
      <c r="Z11" s="1022"/>
      <c r="AA11" s="1022"/>
      <c r="AB11" s="1022"/>
      <c r="AC11" s="1022"/>
      <c r="AD11" s="1022"/>
      <c r="AE11" s="1023"/>
      <c r="AF11" s="1018"/>
      <c r="AG11" s="1019"/>
      <c r="AH11" s="1019"/>
      <c r="AI11" s="1019"/>
      <c r="AJ11" s="1020"/>
      <c r="AK11" s="1063"/>
      <c r="AL11" s="1064"/>
      <c r="AM11" s="1064"/>
      <c r="AN11" s="1064"/>
      <c r="AO11" s="1064"/>
      <c r="AP11" s="1064"/>
      <c r="AQ11" s="1064"/>
      <c r="AR11" s="1064"/>
      <c r="AS11" s="1064"/>
      <c r="AT11" s="1064"/>
      <c r="AU11" s="1065"/>
      <c r="AV11" s="1065"/>
      <c r="AW11" s="1065"/>
      <c r="AX11" s="1065"/>
      <c r="AY11" s="1066"/>
      <c r="AZ11" s="223"/>
      <c r="BA11" s="223"/>
      <c r="BB11" s="223"/>
      <c r="BC11" s="223"/>
      <c r="BD11" s="223"/>
      <c r="BE11" s="224"/>
      <c r="BF11" s="224"/>
      <c r="BG11" s="224"/>
      <c r="BH11" s="224"/>
      <c r="BI11" s="224"/>
      <c r="BJ11" s="224"/>
      <c r="BK11" s="224"/>
      <c r="BL11" s="224"/>
      <c r="BM11" s="224"/>
      <c r="BN11" s="224"/>
      <c r="BO11" s="224"/>
      <c r="BP11" s="224"/>
      <c r="BQ11" s="229">
        <v>5</v>
      </c>
      <c r="BR11" s="230"/>
      <c r="BS11" s="975"/>
      <c r="BT11" s="976"/>
      <c r="BU11" s="976"/>
      <c r="BV11" s="976"/>
      <c r="BW11" s="976"/>
      <c r="BX11" s="976"/>
      <c r="BY11" s="976"/>
      <c r="BZ11" s="976"/>
      <c r="CA11" s="976"/>
      <c r="CB11" s="976"/>
      <c r="CC11" s="976"/>
      <c r="CD11" s="976"/>
      <c r="CE11" s="976"/>
      <c r="CF11" s="976"/>
      <c r="CG11" s="997"/>
      <c r="CH11" s="972"/>
      <c r="CI11" s="973"/>
      <c r="CJ11" s="973"/>
      <c r="CK11" s="973"/>
      <c r="CL11" s="974"/>
      <c r="CM11" s="972"/>
      <c r="CN11" s="973"/>
      <c r="CO11" s="973"/>
      <c r="CP11" s="973"/>
      <c r="CQ11" s="974"/>
      <c r="CR11" s="972"/>
      <c r="CS11" s="973"/>
      <c r="CT11" s="973"/>
      <c r="CU11" s="973"/>
      <c r="CV11" s="974"/>
      <c r="CW11" s="972"/>
      <c r="CX11" s="973"/>
      <c r="CY11" s="973"/>
      <c r="CZ11" s="973"/>
      <c r="DA11" s="974"/>
      <c r="DB11" s="972"/>
      <c r="DC11" s="973"/>
      <c r="DD11" s="973"/>
      <c r="DE11" s="973"/>
      <c r="DF11" s="974"/>
      <c r="DG11" s="972"/>
      <c r="DH11" s="973"/>
      <c r="DI11" s="973"/>
      <c r="DJ11" s="973"/>
      <c r="DK11" s="974"/>
      <c r="DL11" s="972"/>
      <c r="DM11" s="973"/>
      <c r="DN11" s="973"/>
      <c r="DO11" s="973"/>
      <c r="DP11" s="974"/>
      <c r="DQ11" s="972"/>
      <c r="DR11" s="973"/>
      <c r="DS11" s="973"/>
      <c r="DT11" s="973"/>
      <c r="DU11" s="974"/>
      <c r="DV11" s="975"/>
      <c r="DW11" s="976"/>
      <c r="DX11" s="976"/>
      <c r="DY11" s="976"/>
      <c r="DZ11" s="977"/>
      <c r="EA11" s="225"/>
    </row>
    <row r="12" spans="1:131" s="226" customFormat="1" ht="26.25" customHeight="1" x14ac:dyDescent="0.15">
      <c r="A12" s="229">
        <v>6</v>
      </c>
      <c r="B12" s="1013"/>
      <c r="C12" s="1014"/>
      <c r="D12" s="1014"/>
      <c r="E12" s="1014"/>
      <c r="F12" s="1014"/>
      <c r="G12" s="1014"/>
      <c r="H12" s="1014"/>
      <c r="I12" s="1014"/>
      <c r="J12" s="1014"/>
      <c r="K12" s="1014"/>
      <c r="L12" s="1014"/>
      <c r="M12" s="1014"/>
      <c r="N12" s="1014"/>
      <c r="O12" s="1014"/>
      <c r="P12" s="1015"/>
      <c r="Q12" s="1021"/>
      <c r="R12" s="1022"/>
      <c r="S12" s="1022"/>
      <c r="T12" s="1022"/>
      <c r="U12" s="1022"/>
      <c r="V12" s="1022"/>
      <c r="W12" s="1022"/>
      <c r="X12" s="1022"/>
      <c r="Y12" s="1022"/>
      <c r="Z12" s="1022"/>
      <c r="AA12" s="1022"/>
      <c r="AB12" s="1022"/>
      <c r="AC12" s="1022"/>
      <c r="AD12" s="1022"/>
      <c r="AE12" s="1023"/>
      <c r="AF12" s="1018"/>
      <c r="AG12" s="1019"/>
      <c r="AH12" s="1019"/>
      <c r="AI12" s="1019"/>
      <c r="AJ12" s="1020"/>
      <c r="AK12" s="1063"/>
      <c r="AL12" s="1064"/>
      <c r="AM12" s="1064"/>
      <c r="AN12" s="1064"/>
      <c r="AO12" s="1064"/>
      <c r="AP12" s="1064"/>
      <c r="AQ12" s="1064"/>
      <c r="AR12" s="1064"/>
      <c r="AS12" s="1064"/>
      <c r="AT12" s="1064"/>
      <c r="AU12" s="1065"/>
      <c r="AV12" s="1065"/>
      <c r="AW12" s="1065"/>
      <c r="AX12" s="1065"/>
      <c r="AY12" s="1066"/>
      <c r="AZ12" s="223"/>
      <c r="BA12" s="223"/>
      <c r="BB12" s="223"/>
      <c r="BC12" s="223"/>
      <c r="BD12" s="223"/>
      <c r="BE12" s="224"/>
      <c r="BF12" s="224"/>
      <c r="BG12" s="224"/>
      <c r="BH12" s="224"/>
      <c r="BI12" s="224"/>
      <c r="BJ12" s="224"/>
      <c r="BK12" s="224"/>
      <c r="BL12" s="224"/>
      <c r="BM12" s="224"/>
      <c r="BN12" s="224"/>
      <c r="BO12" s="224"/>
      <c r="BP12" s="224"/>
      <c r="BQ12" s="229">
        <v>6</v>
      </c>
      <c r="BR12" s="230"/>
      <c r="BS12" s="975"/>
      <c r="BT12" s="976"/>
      <c r="BU12" s="976"/>
      <c r="BV12" s="976"/>
      <c r="BW12" s="976"/>
      <c r="BX12" s="976"/>
      <c r="BY12" s="976"/>
      <c r="BZ12" s="976"/>
      <c r="CA12" s="976"/>
      <c r="CB12" s="976"/>
      <c r="CC12" s="976"/>
      <c r="CD12" s="976"/>
      <c r="CE12" s="976"/>
      <c r="CF12" s="976"/>
      <c r="CG12" s="997"/>
      <c r="CH12" s="972"/>
      <c r="CI12" s="973"/>
      <c r="CJ12" s="973"/>
      <c r="CK12" s="973"/>
      <c r="CL12" s="974"/>
      <c r="CM12" s="972"/>
      <c r="CN12" s="973"/>
      <c r="CO12" s="973"/>
      <c r="CP12" s="973"/>
      <c r="CQ12" s="974"/>
      <c r="CR12" s="972"/>
      <c r="CS12" s="973"/>
      <c r="CT12" s="973"/>
      <c r="CU12" s="973"/>
      <c r="CV12" s="974"/>
      <c r="CW12" s="972"/>
      <c r="CX12" s="973"/>
      <c r="CY12" s="973"/>
      <c r="CZ12" s="973"/>
      <c r="DA12" s="974"/>
      <c r="DB12" s="972"/>
      <c r="DC12" s="973"/>
      <c r="DD12" s="973"/>
      <c r="DE12" s="973"/>
      <c r="DF12" s="974"/>
      <c r="DG12" s="972"/>
      <c r="DH12" s="973"/>
      <c r="DI12" s="973"/>
      <c r="DJ12" s="973"/>
      <c r="DK12" s="974"/>
      <c r="DL12" s="972"/>
      <c r="DM12" s="973"/>
      <c r="DN12" s="973"/>
      <c r="DO12" s="973"/>
      <c r="DP12" s="974"/>
      <c r="DQ12" s="972"/>
      <c r="DR12" s="973"/>
      <c r="DS12" s="973"/>
      <c r="DT12" s="973"/>
      <c r="DU12" s="974"/>
      <c r="DV12" s="975"/>
      <c r="DW12" s="976"/>
      <c r="DX12" s="976"/>
      <c r="DY12" s="976"/>
      <c r="DZ12" s="977"/>
      <c r="EA12" s="225"/>
    </row>
    <row r="13" spans="1:131" s="226" customFormat="1" ht="26.25" customHeight="1" x14ac:dyDescent="0.15">
      <c r="A13" s="229">
        <v>7</v>
      </c>
      <c r="B13" s="1013"/>
      <c r="C13" s="1014"/>
      <c r="D13" s="1014"/>
      <c r="E13" s="1014"/>
      <c r="F13" s="1014"/>
      <c r="G13" s="1014"/>
      <c r="H13" s="1014"/>
      <c r="I13" s="1014"/>
      <c r="J13" s="1014"/>
      <c r="K13" s="1014"/>
      <c r="L13" s="1014"/>
      <c r="M13" s="1014"/>
      <c r="N13" s="1014"/>
      <c r="O13" s="1014"/>
      <c r="P13" s="1015"/>
      <c r="Q13" s="1021"/>
      <c r="R13" s="1022"/>
      <c r="S13" s="1022"/>
      <c r="T13" s="1022"/>
      <c r="U13" s="1022"/>
      <c r="V13" s="1022"/>
      <c r="W13" s="1022"/>
      <c r="X13" s="1022"/>
      <c r="Y13" s="1022"/>
      <c r="Z13" s="1022"/>
      <c r="AA13" s="1022"/>
      <c r="AB13" s="1022"/>
      <c r="AC13" s="1022"/>
      <c r="AD13" s="1022"/>
      <c r="AE13" s="1023"/>
      <c r="AF13" s="1018"/>
      <c r="AG13" s="1019"/>
      <c r="AH13" s="1019"/>
      <c r="AI13" s="1019"/>
      <c r="AJ13" s="1020"/>
      <c r="AK13" s="1063"/>
      <c r="AL13" s="1064"/>
      <c r="AM13" s="1064"/>
      <c r="AN13" s="1064"/>
      <c r="AO13" s="1064"/>
      <c r="AP13" s="1064"/>
      <c r="AQ13" s="1064"/>
      <c r="AR13" s="1064"/>
      <c r="AS13" s="1064"/>
      <c r="AT13" s="1064"/>
      <c r="AU13" s="1065"/>
      <c r="AV13" s="1065"/>
      <c r="AW13" s="1065"/>
      <c r="AX13" s="1065"/>
      <c r="AY13" s="1066"/>
      <c r="AZ13" s="223"/>
      <c r="BA13" s="223"/>
      <c r="BB13" s="223"/>
      <c r="BC13" s="223"/>
      <c r="BD13" s="223"/>
      <c r="BE13" s="224"/>
      <c r="BF13" s="224"/>
      <c r="BG13" s="224"/>
      <c r="BH13" s="224"/>
      <c r="BI13" s="224"/>
      <c r="BJ13" s="224"/>
      <c r="BK13" s="224"/>
      <c r="BL13" s="224"/>
      <c r="BM13" s="224"/>
      <c r="BN13" s="224"/>
      <c r="BO13" s="224"/>
      <c r="BP13" s="224"/>
      <c r="BQ13" s="229">
        <v>7</v>
      </c>
      <c r="BR13" s="230"/>
      <c r="BS13" s="975"/>
      <c r="BT13" s="976"/>
      <c r="BU13" s="976"/>
      <c r="BV13" s="976"/>
      <c r="BW13" s="976"/>
      <c r="BX13" s="976"/>
      <c r="BY13" s="976"/>
      <c r="BZ13" s="976"/>
      <c r="CA13" s="976"/>
      <c r="CB13" s="976"/>
      <c r="CC13" s="976"/>
      <c r="CD13" s="976"/>
      <c r="CE13" s="976"/>
      <c r="CF13" s="976"/>
      <c r="CG13" s="997"/>
      <c r="CH13" s="972"/>
      <c r="CI13" s="973"/>
      <c r="CJ13" s="973"/>
      <c r="CK13" s="973"/>
      <c r="CL13" s="974"/>
      <c r="CM13" s="972"/>
      <c r="CN13" s="973"/>
      <c r="CO13" s="973"/>
      <c r="CP13" s="973"/>
      <c r="CQ13" s="974"/>
      <c r="CR13" s="972"/>
      <c r="CS13" s="973"/>
      <c r="CT13" s="973"/>
      <c r="CU13" s="973"/>
      <c r="CV13" s="974"/>
      <c r="CW13" s="972"/>
      <c r="CX13" s="973"/>
      <c r="CY13" s="973"/>
      <c r="CZ13" s="973"/>
      <c r="DA13" s="974"/>
      <c r="DB13" s="972"/>
      <c r="DC13" s="973"/>
      <c r="DD13" s="973"/>
      <c r="DE13" s="973"/>
      <c r="DF13" s="974"/>
      <c r="DG13" s="972"/>
      <c r="DH13" s="973"/>
      <c r="DI13" s="973"/>
      <c r="DJ13" s="973"/>
      <c r="DK13" s="974"/>
      <c r="DL13" s="972"/>
      <c r="DM13" s="973"/>
      <c r="DN13" s="973"/>
      <c r="DO13" s="973"/>
      <c r="DP13" s="974"/>
      <c r="DQ13" s="972"/>
      <c r="DR13" s="973"/>
      <c r="DS13" s="973"/>
      <c r="DT13" s="973"/>
      <c r="DU13" s="974"/>
      <c r="DV13" s="975"/>
      <c r="DW13" s="976"/>
      <c r="DX13" s="976"/>
      <c r="DY13" s="976"/>
      <c r="DZ13" s="977"/>
      <c r="EA13" s="225"/>
    </row>
    <row r="14" spans="1:131" s="226" customFormat="1" ht="26.25" customHeight="1" x14ac:dyDescent="0.15">
      <c r="A14" s="229">
        <v>8</v>
      </c>
      <c r="B14" s="1013"/>
      <c r="C14" s="1014"/>
      <c r="D14" s="1014"/>
      <c r="E14" s="1014"/>
      <c r="F14" s="1014"/>
      <c r="G14" s="1014"/>
      <c r="H14" s="1014"/>
      <c r="I14" s="1014"/>
      <c r="J14" s="1014"/>
      <c r="K14" s="1014"/>
      <c r="L14" s="1014"/>
      <c r="M14" s="1014"/>
      <c r="N14" s="1014"/>
      <c r="O14" s="1014"/>
      <c r="P14" s="1015"/>
      <c r="Q14" s="1021"/>
      <c r="R14" s="1022"/>
      <c r="S14" s="1022"/>
      <c r="T14" s="1022"/>
      <c r="U14" s="1022"/>
      <c r="V14" s="1022"/>
      <c r="W14" s="1022"/>
      <c r="X14" s="1022"/>
      <c r="Y14" s="1022"/>
      <c r="Z14" s="1022"/>
      <c r="AA14" s="1022"/>
      <c r="AB14" s="1022"/>
      <c r="AC14" s="1022"/>
      <c r="AD14" s="1022"/>
      <c r="AE14" s="1023"/>
      <c r="AF14" s="1018"/>
      <c r="AG14" s="1019"/>
      <c r="AH14" s="1019"/>
      <c r="AI14" s="1019"/>
      <c r="AJ14" s="1020"/>
      <c r="AK14" s="1063"/>
      <c r="AL14" s="1064"/>
      <c r="AM14" s="1064"/>
      <c r="AN14" s="1064"/>
      <c r="AO14" s="1064"/>
      <c r="AP14" s="1064"/>
      <c r="AQ14" s="1064"/>
      <c r="AR14" s="1064"/>
      <c r="AS14" s="1064"/>
      <c r="AT14" s="1064"/>
      <c r="AU14" s="1065"/>
      <c r="AV14" s="1065"/>
      <c r="AW14" s="1065"/>
      <c r="AX14" s="1065"/>
      <c r="AY14" s="1066"/>
      <c r="AZ14" s="223"/>
      <c r="BA14" s="223"/>
      <c r="BB14" s="223"/>
      <c r="BC14" s="223"/>
      <c r="BD14" s="223"/>
      <c r="BE14" s="224"/>
      <c r="BF14" s="224"/>
      <c r="BG14" s="224"/>
      <c r="BH14" s="224"/>
      <c r="BI14" s="224"/>
      <c r="BJ14" s="224"/>
      <c r="BK14" s="224"/>
      <c r="BL14" s="224"/>
      <c r="BM14" s="224"/>
      <c r="BN14" s="224"/>
      <c r="BO14" s="224"/>
      <c r="BP14" s="224"/>
      <c r="BQ14" s="229">
        <v>8</v>
      </c>
      <c r="BR14" s="230"/>
      <c r="BS14" s="975"/>
      <c r="BT14" s="976"/>
      <c r="BU14" s="976"/>
      <c r="BV14" s="976"/>
      <c r="BW14" s="976"/>
      <c r="BX14" s="976"/>
      <c r="BY14" s="976"/>
      <c r="BZ14" s="976"/>
      <c r="CA14" s="976"/>
      <c r="CB14" s="976"/>
      <c r="CC14" s="976"/>
      <c r="CD14" s="976"/>
      <c r="CE14" s="976"/>
      <c r="CF14" s="976"/>
      <c r="CG14" s="997"/>
      <c r="CH14" s="972"/>
      <c r="CI14" s="973"/>
      <c r="CJ14" s="973"/>
      <c r="CK14" s="973"/>
      <c r="CL14" s="974"/>
      <c r="CM14" s="972"/>
      <c r="CN14" s="973"/>
      <c r="CO14" s="973"/>
      <c r="CP14" s="973"/>
      <c r="CQ14" s="974"/>
      <c r="CR14" s="972"/>
      <c r="CS14" s="973"/>
      <c r="CT14" s="973"/>
      <c r="CU14" s="973"/>
      <c r="CV14" s="974"/>
      <c r="CW14" s="972"/>
      <c r="CX14" s="973"/>
      <c r="CY14" s="973"/>
      <c r="CZ14" s="973"/>
      <c r="DA14" s="974"/>
      <c r="DB14" s="972"/>
      <c r="DC14" s="973"/>
      <c r="DD14" s="973"/>
      <c r="DE14" s="973"/>
      <c r="DF14" s="974"/>
      <c r="DG14" s="972"/>
      <c r="DH14" s="973"/>
      <c r="DI14" s="973"/>
      <c r="DJ14" s="973"/>
      <c r="DK14" s="974"/>
      <c r="DL14" s="972"/>
      <c r="DM14" s="973"/>
      <c r="DN14" s="973"/>
      <c r="DO14" s="973"/>
      <c r="DP14" s="974"/>
      <c r="DQ14" s="972"/>
      <c r="DR14" s="973"/>
      <c r="DS14" s="973"/>
      <c r="DT14" s="973"/>
      <c r="DU14" s="974"/>
      <c r="DV14" s="975"/>
      <c r="DW14" s="976"/>
      <c r="DX14" s="976"/>
      <c r="DY14" s="976"/>
      <c r="DZ14" s="977"/>
      <c r="EA14" s="225"/>
    </row>
    <row r="15" spans="1:131" s="226" customFormat="1" ht="26.25" customHeight="1" x14ac:dyDescent="0.15">
      <c r="A15" s="229">
        <v>9</v>
      </c>
      <c r="B15" s="1013"/>
      <c r="C15" s="1014"/>
      <c r="D15" s="1014"/>
      <c r="E15" s="1014"/>
      <c r="F15" s="1014"/>
      <c r="G15" s="1014"/>
      <c r="H15" s="1014"/>
      <c r="I15" s="1014"/>
      <c r="J15" s="1014"/>
      <c r="K15" s="1014"/>
      <c r="L15" s="1014"/>
      <c r="M15" s="1014"/>
      <c r="N15" s="1014"/>
      <c r="O15" s="1014"/>
      <c r="P15" s="1015"/>
      <c r="Q15" s="1021"/>
      <c r="R15" s="1022"/>
      <c r="S15" s="1022"/>
      <c r="T15" s="1022"/>
      <c r="U15" s="1022"/>
      <c r="V15" s="1022"/>
      <c r="W15" s="1022"/>
      <c r="X15" s="1022"/>
      <c r="Y15" s="1022"/>
      <c r="Z15" s="1022"/>
      <c r="AA15" s="1022"/>
      <c r="AB15" s="1022"/>
      <c r="AC15" s="1022"/>
      <c r="AD15" s="1022"/>
      <c r="AE15" s="1023"/>
      <c r="AF15" s="1018"/>
      <c r="AG15" s="1019"/>
      <c r="AH15" s="1019"/>
      <c r="AI15" s="1019"/>
      <c r="AJ15" s="1020"/>
      <c r="AK15" s="1063"/>
      <c r="AL15" s="1064"/>
      <c r="AM15" s="1064"/>
      <c r="AN15" s="1064"/>
      <c r="AO15" s="1064"/>
      <c r="AP15" s="1064"/>
      <c r="AQ15" s="1064"/>
      <c r="AR15" s="1064"/>
      <c r="AS15" s="1064"/>
      <c r="AT15" s="1064"/>
      <c r="AU15" s="1065"/>
      <c r="AV15" s="1065"/>
      <c r="AW15" s="1065"/>
      <c r="AX15" s="1065"/>
      <c r="AY15" s="1066"/>
      <c r="AZ15" s="223"/>
      <c r="BA15" s="223"/>
      <c r="BB15" s="223"/>
      <c r="BC15" s="223"/>
      <c r="BD15" s="223"/>
      <c r="BE15" s="224"/>
      <c r="BF15" s="224"/>
      <c r="BG15" s="224"/>
      <c r="BH15" s="224"/>
      <c r="BI15" s="224"/>
      <c r="BJ15" s="224"/>
      <c r="BK15" s="224"/>
      <c r="BL15" s="224"/>
      <c r="BM15" s="224"/>
      <c r="BN15" s="224"/>
      <c r="BO15" s="224"/>
      <c r="BP15" s="224"/>
      <c r="BQ15" s="229">
        <v>9</v>
      </c>
      <c r="BR15" s="230"/>
      <c r="BS15" s="975"/>
      <c r="BT15" s="976"/>
      <c r="BU15" s="976"/>
      <c r="BV15" s="976"/>
      <c r="BW15" s="976"/>
      <c r="BX15" s="976"/>
      <c r="BY15" s="976"/>
      <c r="BZ15" s="976"/>
      <c r="CA15" s="976"/>
      <c r="CB15" s="976"/>
      <c r="CC15" s="976"/>
      <c r="CD15" s="976"/>
      <c r="CE15" s="976"/>
      <c r="CF15" s="976"/>
      <c r="CG15" s="997"/>
      <c r="CH15" s="972"/>
      <c r="CI15" s="973"/>
      <c r="CJ15" s="973"/>
      <c r="CK15" s="973"/>
      <c r="CL15" s="974"/>
      <c r="CM15" s="972"/>
      <c r="CN15" s="973"/>
      <c r="CO15" s="973"/>
      <c r="CP15" s="973"/>
      <c r="CQ15" s="974"/>
      <c r="CR15" s="972"/>
      <c r="CS15" s="973"/>
      <c r="CT15" s="973"/>
      <c r="CU15" s="973"/>
      <c r="CV15" s="974"/>
      <c r="CW15" s="972"/>
      <c r="CX15" s="973"/>
      <c r="CY15" s="973"/>
      <c r="CZ15" s="973"/>
      <c r="DA15" s="974"/>
      <c r="DB15" s="972"/>
      <c r="DC15" s="973"/>
      <c r="DD15" s="973"/>
      <c r="DE15" s="973"/>
      <c r="DF15" s="974"/>
      <c r="DG15" s="972"/>
      <c r="DH15" s="973"/>
      <c r="DI15" s="973"/>
      <c r="DJ15" s="973"/>
      <c r="DK15" s="974"/>
      <c r="DL15" s="972"/>
      <c r="DM15" s="973"/>
      <c r="DN15" s="973"/>
      <c r="DO15" s="973"/>
      <c r="DP15" s="974"/>
      <c r="DQ15" s="972"/>
      <c r="DR15" s="973"/>
      <c r="DS15" s="973"/>
      <c r="DT15" s="973"/>
      <c r="DU15" s="974"/>
      <c r="DV15" s="975"/>
      <c r="DW15" s="976"/>
      <c r="DX15" s="976"/>
      <c r="DY15" s="976"/>
      <c r="DZ15" s="977"/>
      <c r="EA15" s="225"/>
    </row>
    <row r="16" spans="1:131" s="226" customFormat="1" ht="26.25" customHeight="1" x14ac:dyDescent="0.15">
      <c r="A16" s="229">
        <v>10</v>
      </c>
      <c r="B16" s="1013"/>
      <c r="C16" s="1014"/>
      <c r="D16" s="1014"/>
      <c r="E16" s="1014"/>
      <c r="F16" s="1014"/>
      <c r="G16" s="1014"/>
      <c r="H16" s="1014"/>
      <c r="I16" s="1014"/>
      <c r="J16" s="1014"/>
      <c r="K16" s="1014"/>
      <c r="L16" s="1014"/>
      <c r="M16" s="1014"/>
      <c r="N16" s="1014"/>
      <c r="O16" s="1014"/>
      <c r="P16" s="1015"/>
      <c r="Q16" s="1021"/>
      <c r="R16" s="1022"/>
      <c r="S16" s="1022"/>
      <c r="T16" s="1022"/>
      <c r="U16" s="1022"/>
      <c r="V16" s="1022"/>
      <c r="W16" s="1022"/>
      <c r="X16" s="1022"/>
      <c r="Y16" s="1022"/>
      <c r="Z16" s="1022"/>
      <c r="AA16" s="1022"/>
      <c r="AB16" s="1022"/>
      <c r="AC16" s="1022"/>
      <c r="AD16" s="1022"/>
      <c r="AE16" s="1023"/>
      <c r="AF16" s="1018"/>
      <c r="AG16" s="1019"/>
      <c r="AH16" s="1019"/>
      <c r="AI16" s="1019"/>
      <c r="AJ16" s="1020"/>
      <c r="AK16" s="1063"/>
      <c r="AL16" s="1064"/>
      <c r="AM16" s="1064"/>
      <c r="AN16" s="1064"/>
      <c r="AO16" s="1064"/>
      <c r="AP16" s="1064"/>
      <c r="AQ16" s="1064"/>
      <c r="AR16" s="1064"/>
      <c r="AS16" s="1064"/>
      <c r="AT16" s="1064"/>
      <c r="AU16" s="1065"/>
      <c r="AV16" s="1065"/>
      <c r="AW16" s="1065"/>
      <c r="AX16" s="1065"/>
      <c r="AY16" s="1066"/>
      <c r="AZ16" s="223"/>
      <c r="BA16" s="223"/>
      <c r="BB16" s="223"/>
      <c r="BC16" s="223"/>
      <c r="BD16" s="223"/>
      <c r="BE16" s="224"/>
      <c r="BF16" s="224"/>
      <c r="BG16" s="224"/>
      <c r="BH16" s="224"/>
      <c r="BI16" s="224"/>
      <c r="BJ16" s="224"/>
      <c r="BK16" s="224"/>
      <c r="BL16" s="224"/>
      <c r="BM16" s="224"/>
      <c r="BN16" s="224"/>
      <c r="BO16" s="224"/>
      <c r="BP16" s="224"/>
      <c r="BQ16" s="229">
        <v>10</v>
      </c>
      <c r="BR16" s="230"/>
      <c r="BS16" s="975"/>
      <c r="BT16" s="976"/>
      <c r="BU16" s="976"/>
      <c r="BV16" s="976"/>
      <c r="BW16" s="976"/>
      <c r="BX16" s="976"/>
      <c r="BY16" s="976"/>
      <c r="BZ16" s="976"/>
      <c r="CA16" s="976"/>
      <c r="CB16" s="976"/>
      <c r="CC16" s="976"/>
      <c r="CD16" s="976"/>
      <c r="CE16" s="976"/>
      <c r="CF16" s="976"/>
      <c r="CG16" s="997"/>
      <c r="CH16" s="972"/>
      <c r="CI16" s="973"/>
      <c r="CJ16" s="973"/>
      <c r="CK16" s="973"/>
      <c r="CL16" s="974"/>
      <c r="CM16" s="972"/>
      <c r="CN16" s="973"/>
      <c r="CO16" s="973"/>
      <c r="CP16" s="973"/>
      <c r="CQ16" s="974"/>
      <c r="CR16" s="972"/>
      <c r="CS16" s="973"/>
      <c r="CT16" s="973"/>
      <c r="CU16" s="973"/>
      <c r="CV16" s="974"/>
      <c r="CW16" s="972"/>
      <c r="CX16" s="973"/>
      <c r="CY16" s="973"/>
      <c r="CZ16" s="973"/>
      <c r="DA16" s="974"/>
      <c r="DB16" s="972"/>
      <c r="DC16" s="973"/>
      <c r="DD16" s="973"/>
      <c r="DE16" s="973"/>
      <c r="DF16" s="974"/>
      <c r="DG16" s="972"/>
      <c r="DH16" s="973"/>
      <c r="DI16" s="973"/>
      <c r="DJ16" s="973"/>
      <c r="DK16" s="974"/>
      <c r="DL16" s="972"/>
      <c r="DM16" s="973"/>
      <c r="DN16" s="973"/>
      <c r="DO16" s="973"/>
      <c r="DP16" s="974"/>
      <c r="DQ16" s="972"/>
      <c r="DR16" s="973"/>
      <c r="DS16" s="973"/>
      <c r="DT16" s="973"/>
      <c r="DU16" s="974"/>
      <c r="DV16" s="975"/>
      <c r="DW16" s="976"/>
      <c r="DX16" s="976"/>
      <c r="DY16" s="976"/>
      <c r="DZ16" s="977"/>
      <c r="EA16" s="225"/>
    </row>
    <row r="17" spans="1:131" s="226" customFormat="1" ht="26.25" customHeight="1" x14ac:dyDescent="0.15">
      <c r="A17" s="229">
        <v>11</v>
      </c>
      <c r="B17" s="1013"/>
      <c r="C17" s="1014"/>
      <c r="D17" s="1014"/>
      <c r="E17" s="1014"/>
      <c r="F17" s="1014"/>
      <c r="G17" s="1014"/>
      <c r="H17" s="1014"/>
      <c r="I17" s="1014"/>
      <c r="J17" s="1014"/>
      <c r="K17" s="1014"/>
      <c r="L17" s="1014"/>
      <c r="M17" s="1014"/>
      <c r="N17" s="1014"/>
      <c r="O17" s="1014"/>
      <c r="P17" s="1015"/>
      <c r="Q17" s="1021"/>
      <c r="R17" s="1022"/>
      <c r="S17" s="1022"/>
      <c r="T17" s="1022"/>
      <c r="U17" s="1022"/>
      <c r="V17" s="1022"/>
      <c r="W17" s="1022"/>
      <c r="X17" s="1022"/>
      <c r="Y17" s="1022"/>
      <c r="Z17" s="1022"/>
      <c r="AA17" s="1022"/>
      <c r="AB17" s="1022"/>
      <c r="AC17" s="1022"/>
      <c r="AD17" s="1022"/>
      <c r="AE17" s="1023"/>
      <c r="AF17" s="1018"/>
      <c r="AG17" s="1019"/>
      <c r="AH17" s="1019"/>
      <c r="AI17" s="1019"/>
      <c r="AJ17" s="1020"/>
      <c r="AK17" s="1063"/>
      <c r="AL17" s="1064"/>
      <c r="AM17" s="1064"/>
      <c r="AN17" s="1064"/>
      <c r="AO17" s="1064"/>
      <c r="AP17" s="1064"/>
      <c r="AQ17" s="1064"/>
      <c r="AR17" s="1064"/>
      <c r="AS17" s="1064"/>
      <c r="AT17" s="1064"/>
      <c r="AU17" s="1065"/>
      <c r="AV17" s="1065"/>
      <c r="AW17" s="1065"/>
      <c r="AX17" s="1065"/>
      <c r="AY17" s="1066"/>
      <c r="AZ17" s="223"/>
      <c r="BA17" s="223"/>
      <c r="BB17" s="223"/>
      <c r="BC17" s="223"/>
      <c r="BD17" s="223"/>
      <c r="BE17" s="224"/>
      <c r="BF17" s="224"/>
      <c r="BG17" s="224"/>
      <c r="BH17" s="224"/>
      <c r="BI17" s="224"/>
      <c r="BJ17" s="224"/>
      <c r="BK17" s="224"/>
      <c r="BL17" s="224"/>
      <c r="BM17" s="224"/>
      <c r="BN17" s="224"/>
      <c r="BO17" s="224"/>
      <c r="BP17" s="224"/>
      <c r="BQ17" s="229">
        <v>11</v>
      </c>
      <c r="BR17" s="230"/>
      <c r="BS17" s="975"/>
      <c r="BT17" s="976"/>
      <c r="BU17" s="976"/>
      <c r="BV17" s="976"/>
      <c r="BW17" s="976"/>
      <c r="BX17" s="976"/>
      <c r="BY17" s="976"/>
      <c r="BZ17" s="976"/>
      <c r="CA17" s="976"/>
      <c r="CB17" s="976"/>
      <c r="CC17" s="976"/>
      <c r="CD17" s="976"/>
      <c r="CE17" s="976"/>
      <c r="CF17" s="976"/>
      <c r="CG17" s="997"/>
      <c r="CH17" s="972"/>
      <c r="CI17" s="973"/>
      <c r="CJ17" s="973"/>
      <c r="CK17" s="973"/>
      <c r="CL17" s="974"/>
      <c r="CM17" s="972"/>
      <c r="CN17" s="973"/>
      <c r="CO17" s="973"/>
      <c r="CP17" s="973"/>
      <c r="CQ17" s="974"/>
      <c r="CR17" s="972"/>
      <c r="CS17" s="973"/>
      <c r="CT17" s="973"/>
      <c r="CU17" s="973"/>
      <c r="CV17" s="974"/>
      <c r="CW17" s="972"/>
      <c r="CX17" s="973"/>
      <c r="CY17" s="973"/>
      <c r="CZ17" s="973"/>
      <c r="DA17" s="974"/>
      <c r="DB17" s="972"/>
      <c r="DC17" s="973"/>
      <c r="DD17" s="973"/>
      <c r="DE17" s="973"/>
      <c r="DF17" s="974"/>
      <c r="DG17" s="972"/>
      <c r="DH17" s="973"/>
      <c r="DI17" s="973"/>
      <c r="DJ17" s="973"/>
      <c r="DK17" s="974"/>
      <c r="DL17" s="972"/>
      <c r="DM17" s="973"/>
      <c r="DN17" s="973"/>
      <c r="DO17" s="973"/>
      <c r="DP17" s="974"/>
      <c r="DQ17" s="972"/>
      <c r="DR17" s="973"/>
      <c r="DS17" s="973"/>
      <c r="DT17" s="973"/>
      <c r="DU17" s="974"/>
      <c r="DV17" s="975"/>
      <c r="DW17" s="976"/>
      <c r="DX17" s="976"/>
      <c r="DY17" s="976"/>
      <c r="DZ17" s="977"/>
      <c r="EA17" s="225"/>
    </row>
    <row r="18" spans="1:131" s="226" customFormat="1" ht="26.25" customHeight="1" x14ac:dyDescent="0.15">
      <c r="A18" s="229">
        <v>12</v>
      </c>
      <c r="B18" s="1013"/>
      <c r="C18" s="1014"/>
      <c r="D18" s="1014"/>
      <c r="E18" s="1014"/>
      <c r="F18" s="1014"/>
      <c r="G18" s="1014"/>
      <c r="H18" s="1014"/>
      <c r="I18" s="1014"/>
      <c r="J18" s="1014"/>
      <c r="K18" s="1014"/>
      <c r="L18" s="1014"/>
      <c r="M18" s="1014"/>
      <c r="N18" s="1014"/>
      <c r="O18" s="1014"/>
      <c r="P18" s="1015"/>
      <c r="Q18" s="1021"/>
      <c r="R18" s="1022"/>
      <c r="S18" s="1022"/>
      <c r="T18" s="1022"/>
      <c r="U18" s="1022"/>
      <c r="V18" s="1022"/>
      <c r="W18" s="1022"/>
      <c r="X18" s="1022"/>
      <c r="Y18" s="1022"/>
      <c r="Z18" s="1022"/>
      <c r="AA18" s="1022"/>
      <c r="AB18" s="1022"/>
      <c r="AC18" s="1022"/>
      <c r="AD18" s="1022"/>
      <c r="AE18" s="1023"/>
      <c r="AF18" s="1018"/>
      <c r="AG18" s="1019"/>
      <c r="AH18" s="1019"/>
      <c r="AI18" s="1019"/>
      <c r="AJ18" s="1020"/>
      <c r="AK18" s="1063"/>
      <c r="AL18" s="1064"/>
      <c r="AM18" s="1064"/>
      <c r="AN18" s="1064"/>
      <c r="AO18" s="1064"/>
      <c r="AP18" s="1064"/>
      <c r="AQ18" s="1064"/>
      <c r="AR18" s="1064"/>
      <c r="AS18" s="1064"/>
      <c r="AT18" s="1064"/>
      <c r="AU18" s="1065"/>
      <c r="AV18" s="1065"/>
      <c r="AW18" s="1065"/>
      <c r="AX18" s="1065"/>
      <c r="AY18" s="1066"/>
      <c r="AZ18" s="223"/>
      <c r="BA18" s="223"/>
      <c r="BB18" s="223"/>
      <c r="BC18" s="223"/>
      <c r="BD18" s="223"/>
      <c r="BE18" s="224"/>
      <c r="BF18" s="224"/>
      <c r="BG18" s="224"/>
      <c r="BH18" s="224"/>
      <c r="BI18" s="224"/>
      <c r="BJ18" s="224"/>
      <c r="BK18" s="224"/>
      <c r="BL18" s="224"/>
      <c r="BM18" s="224"/>
      <c r="BN18" s="224"/>
      <c r="BO18" s="224"/>
      <c r="BP18" s="224"/>
      <c r="BQ18" s="229">
        <v>12</v>
      </c>
      <c r="BR18" s="230"/>
      <c r="BS18" s="975"/>
      <c r="BT18" s="976"/>
      <c r="BU18" s="976"/>
      <c r="BV18" s="976"/>
      <c r="BW18" s="976"/>
      <c r="BX18" s="976"/>
      <c r="BY18" s="976"/>
      <c r="BZ18" s="976"/>
      <c r="CA18" s="976"/>
      <c r="CB18" s="976"/>
      <c r="CC18" s="976"/>
      <c r="CD18" s="976"/>
      <c r="CE18" s="976"/>
      <c r="CF18" s="976"/>
      <c r="CG18" s="997"/>
      <c r="CH18" s="972"/>
      <c r="CI18" s="973"/>
      <c r="CJ18" s="973"/>
      <c r="CK18" s="973"/>
      <c r="CL18" s="974"/>
      <c r="CM18" s="972"/>
      <c r="CN18" s="973"/>
      <c r="CO18" s="973"/>
      <c r="CP18" s="973"/>
      <c r="CQ18" s="974"/>
      <c r="CR18" s="972"/>
      <c r="CS18" s="973"/>
      <c r="CT18" s="973"/>
      <c r="CU18" s="973"/>
      <c r="CV18" s="974"/>
      <c r="CW18" s="972"/>
      <c r="CX18" s="973"/>
      <c r="CY18" s="973"/>
      <c r="CZ18" s="973"/>
      <c r="DA18" s="974"/>
      <c r="DB18" s="972"/>
      <c r="DC18" s="973"/>
      <c r="DD18" s="973"/>
      <c r="DE18" s="973"/>
      <c r="DF18" s="974"/>
      <c r="DG18" s="972"/>
      <c r="DH18" s="973"/>
      <c r="DI18" s="973"/>
      <c r="DJ18" s="973"/>
      <c r="DK18" s="974"/>
      <c r="DL18" s="972"/>
      <c r="DM18" s="973"/>
      <c r="DN18" s="973"/>
      <c r="DO18" s="973"/>
      <c r="DP18" s="974"/>
      <c r="DQ18" s="972"/>
      <c r="DR18" s="973"/>
      <c r="DS18" s="973"/>
      <c r="DT18" s="973"/>
      <c r="DU18" s="974"/>
      <c r="DV18" s="975"/>
      <c r="DW18" s="976"/>
      <c r="DX18" s="976"/>
      <c r="DY18" s="976"/>
      <c r="DZ18" s="977"/>
      <c r="EA18" s="225"/>
    </row>
    <row r="19" spans="1:131" s="226" customFormat="1" ht="26.25" customHeight="1" x14ac:dyDescent="0.15">
      <c r="A19" s="229">
        <v>13</v>
      </c>
      <c r="B19" s="1013"/>
      <c r="C19" s="1014"/>
      <c r="D19" s="1014"/>
      <c r="E19" s="1014"/>
      <c r="F19" s="1014"/>
      <c r="G19" s="1014"/>
      <c r="H19" s="1014"/>
      <c r="I19" s="1014"/>
      <c r="J19" s="1014"/>
      <c r="K19" s="1014"/>
      <c r="L19" s="1014"/>
      <c r="M19" s="1014"/>
      <c r="N19" s="1014"/>
      <c r="O19" s="1014"/>
      <c r="P19" s="1015"/>
      <c r="Q19" s="1021"/>
      <c r="R19" s="1022"/>
      <c r="S19" s="1022"/>
      <c r="T19" s="1022"/>
      <c r="U19" s="1022"/>
      <c r="V19" s="1022"/>
      <c r="W19" s="1022"/>
      <c r="X19" s="1022"/>
      <c r="Y19" s="1022"/>
      <c r="Z19" s="1022"/>
      <c r="AA19" s="1022"/>
      <c r="AB19" s="1022"/>
      <c r="AC19" s="1022"/>
      <c r="AD19" s="1022"/>
      <c r="AE19" s="1023"/>
      <c r="AF19" s="1018"/>
      <c r="AG19" s="1019"/>
      <c r="AH19" s="1019"/>
      <c r="AI19" s="1019"/>
      <c r="AJ19" s="1020"/>
      <c r="AK19" s="1063"/>
      <c r="AL19" s="1064"/>
      <c r="AM19" s="1064"/>
      <c r="AN19" s="1064"/>
      <c r="AO19" s="1064"/>
      <c r="AP19" s="1064"/>
      <c r="AQ19" s="1064"/>
      <c r="AR19" s="1064"/>
      <c r="AS19" s="1064"/>
      <c r="AT19" s="1064"/>
      <c r="AU19" s="1065"/>
      <c r="AV19" s="1065"/>
      <c r="AW19" s="1065"/>
      <c r="AX19" s="1065"/>
      <c r="AY19" s="1066"/>
      <c r="AZ19" s="223"/>
      <c r="BA19" s="223"/>
      <c r="BB19" s="223"/>
      <c r="BC19" s="223"/>
      <c r="BD19" s="223"/>
      <c r="BE19" s="224"/>
      <c r="BF19" s="224"/>
      <c r="BG19" s="224"/>
      <c r="BH19" s="224"/>
      <c r="BI19" s="224"/>
      <c r="BJ19" s="224"/>
      <c r="BK19" s="224"/>
      <c r="BL19" s="224"/>
      <c r="BM19" s="224"/>
      <c r="BN19" s="224"/>
      <c r="BO19" s="224"/>
      <c r="BP19" s="224"/>
      <c r="BQ19" s="229">
        <v>13</v>
      </c>
      <c r="BR19" s="230"/>
      <c r="BS19" s="975"/>
      <c r="BT19" s="976"/>
      <c r="BU19" s="976"/>
      <c r="BV19" s="976"/>
      <c r="BW19" s="976"/>
      <c r="BX19" s="976"/>
      <c r="BY19" s="976"/>
      <c r="BZ19" s="976"/>
      <c r="CA19" s="976"/>
      <c r="CB19" s="976"/>
      <c r="CC19" s="976"/>
      <c r="CD19" s="976"/>
      <c r="CE19" s="976"/>
      <c r="CF19" s="976"/>
      <c r="CG19" s="997"/>
      <c r="CH19" s="972"/>
      <c r="CI19" s="973"/>
      <c r="CJ19" s="973"/>
      <c r="CK19" s="973"/>
      <c r="CL19" s="974"/>
      <c r="CM19" s="972"/>
      <c r="CN19" s="973"/>
      <c r="CO19" s="973"/>
      <c r="CP19" s="973"/>
      <c r="CQ19" s="974"/>
      <c r="CR19" s="972"/>
      <c r="CS19" s="973"/>
      <c r="CT19" s="973"/>
      <c r="CU19" s="973"/>
      <c r="CV19" s="974"/>
      <c r="CW19" s="972"/>
      <c r="CX19" s="973"/>
      <c r="CY19" s="973"/>
      <c r="CZ19" s="973"/>
      <c r="DA19" s="974"/>
      <c r="DB19" s="972"/>
      <c r="DC19" s="973"/>
      <c r="DD19" s="973"/>
      <c r="DE19" s="973"/>
      <c r="DF19" s="974"/>
      <c r="DG19" s="972"/>
      <c r="DH19" s="973"/>
      <c r="DI19" s="973"/>
      <c r="DJ19" s="973"/>
      <c r="DK19" s="974"/>
      <c r="DL19" s="972"/>
      <c r="DM19" s="973"/>
      <c r="DN19" s="973"/>
      <c r="DO19" s="973"/>
      <c r="DP19" s="974"/>
      <c r="DQ19" s="972"/>
      <c r="DR19" s="973"/>
      <c r="DS19" s="973"/>
      <c r="DT19" s="973"/>
      <c r="DU19" s="974"/>
      <c r="DV19" s="975"/>
      <c r="DW19" s="976"/>
      <c r="DX19" s="976"/>
      <c r="DY19" s="976"/>
      <c r="DZ19" s="977"/>
      <c r="EA19" s="225"/>
    </row>
    <row r="20" spans="1:131" s="226" customFormat="1" ht="26.25" customHeight="1" x14ac:dyDescent="0.15">
      <c r="A20" s="229">
        <v>14</v>
      </c>
      <c r="B20" s="1013"/>
      <c r="C20" s="1014"/>
      <c r="D20" s="1014"/>
      <c r="E20" s="1014"/>
      <c r="F20" s="1014"/>
      <c r="G20" s="1014"/>
      <c r="H20" s="1014"/>
      <c r="I20" s="1014"/>
      <c r="J20" s="1014"/>
      <c r="K20" s="1014"/>
      <c r="L20" s="1014"/>
      <c r="M20" s="1014"/>
      <c r="N20" s="1014"/>
      <c r="O20" s="1014"/>
      <c r="P20" s="1015"/>
      <c r="Q20" s="1021"/>
      <c r="R20" s="1022"/>
      <c r="S20" s="1022"/>
      <c r="T20" s="1022"/>
      <c r="U20" s="1022"/>
      <c r="V20" s="1022"/>
      <c r="W20" s="1022"/>
      <c r="X20" s="1022"/>
      <c r="Y20" s="1022"/>
      <c r="Z20" s="1022"/>
      <c r="AA20" s="1022"/>
      <c r="AB20" s="1022"/>
      <c r="AC20" s="1022"/>
      <c r="AD20" s="1022"/>
      <c r="AE20" s="1023"/>
      <c r="AF20" s="1018"/>
      <c r="AG20" s="1019"/>
      <c r="AH20" s="1019"/>
      <c r="AI20" s="1019"/>
      <c r="AJ20" s="1020"/>
      <c r="AK20" s="1063"/>
      <c r="AL20" s="1064"/>
      <c r="AM20" s="1064"/>
      <c r="AN20" s="1064"/>
      <c r="AO20" s="1064"/>
      <c r="AP20" s="1064"/>
      <c r="AQ20" s="1064"/>
      <c r="AR20" s="1064"/>
      <c r="AS20" s="1064"/>
      <c r="AT20" s="1064"/>
      <c r="AU20" s="1065"/>
      <c r="AV20" s="1065"/>
      <c r="AW20" s="1065"/>
      <c r="AX20" s="1065"/>
      <c r="AY20" s="1066"/>
      <c r="AZ20" s="223"/>
      <c r="BA20" s="223"/>
      <c r="BB20" s="223"/>
      <c r="BC20" s="223"/>
      <c r="BD20" s="223"/>
      <c r="BE20" s="224"/>
      <c r="BF20" s="224"/>
      <c r="BG20" s="224"/>
      <c r="BH20" s="224"/>
      <c r="BI20" s="224"/>
      <c r="BJ20" s="224"/>
      <c r="BK20" s="224"/>
      <c r="BL20" s="224"/>
      <c r="BM20" s="224"/>
      <c r="BN20" s="224"/>
      <c r="BO20" s="224"/>
      <c r="BP20" s="224"/>
      <c r="BQ20" s="229">
        <v>14</v>
      </c>
      <c r="BR20" s="230"/>
      <c r="BS20" s="975"/>
      <c r="BT20" s="976"/>
      <c r="BU20" s="976"/>
      <c r="BV20" s="976"/>
      <c r="BW20" s="976"/>
      <c r="BX20" s="976"/>
      <c r="BY20" s="976"/>
      <c r="BZ20" s="976"/>
      <c r="CA20" s="976"/>
      <c r="CB20" s="976"/>
      <c r="CC20" s="976"/>
      <c r="CD20" s="976"/>
      <c r="CE20" s="976"/>
      <c r="CF20" s="976"/>
      <c r="CG20" s="997"/>
      <c r="CH20" s="972"/>
      <c r="CI20" s="973"/>
      <c r="CJ20" s="973"/>
      <c r="CK20" s="973"/>
      <c r="CL20" s="974"/>
      <c r="CM20" s="972"/>
      <c r="CN20" s="973"/>
      <c r="CO20" s="973"/>
      <c r="CP20" s="973"/>
      <c r="CQ20" s="974"/>
      <c r="CR20" s="972"/>
      <c r="CS20" s="973"/>
      <c r="CT20" s="973"/>
      <c r="CU20" s="973"/>
      <c r="CV20" s="974"/>
      <c r="CW20" s="972"/>
      <c r="CX20" s="973"/>
      <c r="CY20" s="973"/>
      <c r="CZ20" s="973"/>
      <c r="DA20" s="974"/>
      <c r="DB20" s="972"/>
      <c r="DC20" s="973"/>
      <c r="DD20" s="973"/>
      <c r="DE20" s="973"/>
      <c r="DF20" s="974"/>
      <c r="DG20" s="972"/>
      <c r="DH20" s="973"/>
      <c r="DI20" s="973"/>
      <c r="DJ20" s="973"/>
      <c r="DK20" s="974"/>
      <c r="DL20" s="972"/>
      <c r="DM20" s="973"/>
      <c r="DN20" s="973"/>
      <c r="DO20" s="973"/>
      <c r="DP20" s="974"/>
      <c r="DQ20" s="972"/>
      <c r="DR20" s="973"/>
      <c r="DS20" s="973"/>
      <c r="DT20" s="973"/>
      <c r="DU20" s="974"/>
      <c r="DV20" s="975"/>
      <c r="DW20" s="976"/>
      <c r="DX20" s="976"/>
      <c r="DY20" s="976"/>
      <c r="DZ20" s="977"/>
      <c r="EA20" s="225"/>
    </row>
    <row r="21" spans="1:131" s="226" customFormat="1" ht="26.25" customHeight="1" thickBot="1" x14ac:dyDescent="0.2">
      <c r="A21" s="229">
        <v>15</v>
      </c>
      <c r="B21" s="1013"/>
      <c r="C21" s="1014"/>
      <c r="D21" s="1014"/>
      <c r="E21" s="1014"/>
      <c r="F21" s="1014"/>
      <c r="G21" s="1014"/>
      <c r="H21" s="1014"/>
      <c r="I21" s="1014"/>
      <c r="J21" s="1014"/>
      <c r="K21" s="1014"/>
      <c r="L21" s="1014"/>
      <c r="M21" s="1014"/>
      <c r="N21" s="1014"/>
      <c r="O21" s="1014"/>
      <c r="P21" s="1015"/>
      <c r="Q21" s="1021"/>
      <c r="R21" s="1022"/>
      <c r="S21" s="1022"/>
      <c r="T21" s="1022"/>
      <c r="U21" s="1022"/>
      <c r="V21" s="1022"/>
      <c r="W21" s="1022"/>
      <c r="X21" s="1022"/>
      <c r="Y21" s="1022"/>
      <c r="Z21" s="1022"/>
      <c r="AA21" s="1022"/>
      <c r="AB21" s="1022"/>
      <c r="AC21" s="1022"/>
      <c r="AD21" s="1022"/>
      <c r="AE21" s="1023"/>
      <c r="AF21" s="1018"/>
      <c r="AG21" s="1019"/>
      <c r="AH21" s="1019"/>
      <c r="AI21" s="1019"/>
      <c r="AJ21" s="1020"/>
      <c r="AK21" s="1063"/>
      <c r="AL21" s="1064"/>
      <c r="AM21" s="1064"/>
      <c r="AN21" s="1064"/>
      <c r="AO21" s="1064"/>
      <c r="AP21" s="1064"/>
      <c r="AQ21" s="1064"/>
      <c r="AR21" s="1064"/>
      <c r="AS21" s="1064"/>
      <c r="AT21" s="1064"/>
      <c r="AU21" s="1065"/>
      <c r="AV21" s="1065"/>
      <c r="AW21" s="1065"/>
      <c r="AX21" s="1065"/>
      <c r="AY21" s="1066"/>
      <c r="AZ21" s="223"/>
      <c r="BA21" s="223"/>
      <c r="BB21" s="223"/>
      <c r="BC21" s="223"/>
      <c r="BD21" s="223"/>
      <c r="BE21" s="224"/>
      <c r="BF21" s="224"/>
      <c r="BG21" s="224"/>
      <c r="BH21" s="224"/>
      <c r="BI21" s="224"/>
      <c r="BJ21" s="224"/>
      <c r="BK21" s="224"/>
      <c r="BL21" s="224"/>
      <c r="BM21" s="224"/>
      <c r="BN21" s="224"/>
      <c r="BO21" s="224"/>
      <c r="BP21" s="224"/>
      <c r="BQ21" s="229">
        <v>15</v>
      </c>
      <c r="BR21" s="230"/>
      <c r="BS21" s="975"/>
      <c r="BT21" s="976"/>
      <c r="BU21" s="976"/>
      <c r="BV21" s="976"/>
      <c r="BW21" s="976"/>
      <c r="BX21" s="976"/>
      <c r="BY21" s="976"/>
      <c r="BZ21" s="976"/>
      <c r="CA21" s="976"/>
      <c r="CB21" s="976"/>
      <c r="CC21" s="976"/>
      <c r="CD21" s="976"/>
      <c r="CE21" s="976"/>
      <c r="CF21" s="976"/>
      <c r="CG21" s="997"/>
      <c r="CH21" s="972"/>
      <c r="CI21" s="973"/>
      <c r="CJ21" s="973"/>
      <c r="CK21" s="973"/>
      <c r="CL21" s="974"/>
      <c r="CM21" s="972"/>
      <c r="CN21" s="973"/>
      <c r="CO21" s="973"/>
      <c r="CP21" s="973"/>
      <c r="CQ21" s="974"/>
      <c r="CR21" s="972"/>
      <c r="CS21" s="973"/>
      <c r="CT21" s="973"/>
      <c r="CU21" s="973"/>
      <c r="CV21" s="974"/>
      <c r="CW21" s="972"/>
      <c r="CX21" s="973"/>
      <c r="CY21" s="973"/>
      <c r="CZ21" s="973"/>
      <c r="DA21" s="974"/>
      <c r="DB21" s="972"/>
      <c r="DC21" s="973"/>
      <c r="DD21" s="973"/>
      <c r="DE21" s="973"/>
      <c r="DF21" s="974"/>
      <c r="DG21" s="972"/>
      <c r="DH21" s="973"/>
      <c r="DI21" s="973"/>
      <c r="DJ21" s="973"/>
      <c r="DK21" s="974"/>
      <c r="DL21" s="972"/>
      <c r="DM21" s="973"/>
      <c r="DN21" s="973"/>
      <c r="DO21" s="973"/>
      <c r="DP21" s="974"/>
      <c r="DQ21" s="972"/>
      <c r="DR21" s="973"/>
      <c r="DS21" s="973"/>
      <c r="DT21" s="973"/>
      <c r="DU21" s="974"/>
      <c r="DV21" s="975"/>
      <c r="DW21" s="976"/>
      <c r="DX21" s="976"/>
      <c r="DY21" s="976"/>
      <c r="DZ21" s="977"/>
      <c r="EA21" s="225"/>
    </row>
    <row r="22" spans="1:131" s="226" customFormat="1" ht="26.25" customHeight="1" x14ac:dyDescent="0.15">
      <c r="A22" s="229">
        <v>16</v>
      </c>
      <c r="B22" s="1013"/>
      <c r="C22" s="1014"/>
      <c r="D22" s="1014"/>
      <c r="E22" s="1014"/>
      <c r="F22" s="1014"/>
      <c r="G22" s="1014"/>
      <c r="H22" s="1014"/>
      <c r="I22" s="1014"/>
      <c r="J22" s="1014"/>
      <c r="K22" s="1014"/>
      <c r="L22" s="1014"/>
      <c r="M22" s="1014"/>
      <c r="N22" s="1014"/>
      <c r="O22" s="1014"/>
      <c r="P22" s="1015"/>
      <c r="Q22" s="1056"/>
      <c r="R22" s="1057"/>
      <c r="S22" s="1057"/>
      <c r="T22" s="1057"/>
      <c r="U22" s="1057"/>
      <c r="V22" s="1057"/>
      <c r="W22" s="1057"/>
      <c r="X22" s="1057"/>
      <c r="Y22" s="1057"/>
      <c r="Z22" s="1057"/>
      <c r="AA22" s="1057"/>
      <c r="AB22" s="1057"/>
      <c r="AC22" s="1057"/>
      <c r="AD22" s="1057"/>
      <c r="AE22" s="1058"/>
      <c r="AF22" s="1018"/>
      <c r="AG22" s="1019"/>
      <c r="AH22" s="1019"/>
      <c r="AI22" s="1019"/>
      <c r="AJ22" s="1020"/>
      <c r="AK22" s="1059"/>
      <c r="AL22" s="1060"/>
      <c r="AM22" s="1060"/>
      <c r="AN22" s="1060"/>
      <c r="AO22" s="1060"/>
      <c r="AP22" s="1060"/>
      <c r="AQ22" s="1060"/>
      <c r="AR22" s="1060"/>
      <c r="AS22" s="1060"/>
      <c r="AT22" s="1060"/>
      <c r="AU22" s="1061"/>
      <c r="AV22" s="1061"/>
      <c r="AW22" s="1061"/>
      <c r="AX22" s="1061"/>
      <c r="AY22" s="1062"/>
      <c r="AZ22" s="1011" t="s">
        <v>390</v>
      </c>
      <c r="BA22" s="1011"/>
      <c r="BB22" s="1011"/>
      <c r="BC22" s="1011"/>
      <c r="BD22" s="1012"/>
      <c r="BE22" s="224"/>
      <c r="BF22" s="224"/>
      <c r="BG22" s="224"/>
      <c r="BH22" s="224"/>
      <c r="BI22" s="224"/>
      <c r="BJ22" s="224"/>
      <c r="BK22" s="224"/>
      <c r="BL22" s="224"/>
      <c r="BM22" s="224"/>
      <c r="BN22" s="224"/>
      <c r="BO22" s="224"/>
      <c r="BP22" s="224"/>
      <c r="BQ22" s="229">
        <v>16</v>
      </c>
      <c r="BR22" s="230"/>
      <c r="BS22" s="975"/>
      <c r="BT22" s="976"/>
      <c r="BU22" s="976"/>
      <c r="BV22" s="976"/>
      <c r="BW22" s="976"/>
      <c r="BX22" s="976"/>
      <c r="BY22" s="976"/>
      <c r="BZ22" s="976"/>
      <c r="CA22" s="976"/>
      <c r="CB22" s="976"/>
      <c r="CC22" s="976"/>
      <c r="CD22" s="976"/>
      <c r="CE22" s="976"/>
      <c r="CF22" s="976"/>
      <c r="CG22" s="997"/>
      <c r="CH22" s="972"/>
      <c r="CI22" s="973"/>
      <c r="CJ22" s="973"/>
      <c r="CK22" s="973"/>
      <c r="CL22" s="974"/>
      <c r="CM22" s="972"/>
      <c r="CN22" s="973"/>
      <c r="CO22" s="973"/>
      <c r="CP22" s="973"/>
      <c r="CQ22" s="974"/>
      <c r="CR22" s="972"/>
      <c r="CS22" s="973"/>
      <c r="CT22" s="973"/>
      <c r="CU22" s="973"/>
      <c r="CV22" s="974"/>
      <c r="CW22" s="972"/>
      <c r="CX22" s="973"/>
      <c r="CY22" s="973"/>
      <c r="CZ22" s="973"/>
      <c r="DA22" s="974"/>
      <c r="DB22" s="972"/>
      <c r="DC22" s="973"/>
      <c r="DD22" s="973"/>
      <c r="DE22" s="973"/>
      <c r="DF22" s="974"/>
      <c r="DG22" s="972"/>
      <c r="DH22" s="973"/>
      <c r="DI22" s="973"/>
      <c r="DJ22" s="973"/>
      <c r="DK22" s="974"/>
      <c r="DL22" s="972"/>
      <c r="DM22" s="973"/>
      <c r="DN22" s="973"/>
      <c r="DO22" s="973"/>
      <c r="DP22" s="974"/>
      <c r="DQ22" s="972"/>
      <c r="DR22" s="973"/>
      <c r="DS22" s="973"/>
      <c r="DT22" s="973"/>
      <c r="DU22" s="974"/>
      <c r="DV22" s="975"/>
      <c r="DW22" s="976"/>
      <c r="DX22" s="976"/>
      <c r="DY22" s="976"/>
      <c r="DZ22" s="977"/>
      <c r="EA22" s="225"/>
    </row>
    <row r="23" spans="1:131" s="226" customFormat="1" ht="26.25" customHeight="1" thickBot="1" x14ac:dyDescent="0.2">
      <c r="A23" s="231" t="s">
        <v>391</v>
      </c>
      <c r="B23" s="920" t="s">
        <v>392</v>
      </c>
      <c r="C23" s="921"/>
      <c r="D23" s="921"/>
      <c r="E23" s="921"/>
      <c r="F23" s="921"/>
      <c r="G23" s="921"/>
      <c r="H23" s="921"/>
      <c r="I23" s="921"/>
      <c r="J23" s="921"/>
      <c r="K23" s="921"/>
      <c r="L23" s="921"/>
      <c r="M23" s="921"/>
      <c r="N23" s="921"/>
      <c r="O23" s="921"/>
      <c r="P23" s="931"/>
      <c r="Q23" s="1050">
        <v>17887</v>
      </c>
      <c r="R23" s="1044"/>
      <c r="S23" s="1044"/>
      <c r="T23" s="1044"/>
      <c r="U23" s="1044"/>
      <c r="V23" s="1044">
        <v>16947</v>
      </c>
      <c r="W23" s="1044"/>
      <c r="X23" s="1044"/>
      <c r="Y23" s="1044"/>
      <c r="Z23" s="1044"/>
      <c r="AA23" s="1044">
        <v>940</v>
      </c>
      <c r="AB23" s="1044"/>
      <c r="AC23" s="1044"/>
      <c r="AD23" s="1044"/>
      <c r="AE23" s="1051"/>
      <c r="AF23" s="1052">
        <v>883</v>
      </c>
      <c r="AG23" s="1044"/>
      <c r="AH23" s="1044"/>
      <c r="AI23" s="1044"/>
      <c r="AJ23" s="1053"/>
      <c r="AK23" s="1054"/>
      <c r="AL23" s="1055"/>
      <c r="AM23" s="1055"/>
      <c r="AN23" s="1055"/>
      <c r="AO23" s="1055"/>
      <c r="AP23" s="1044">
        <v>15616</v>
      </c>
      <c r="AQ23" s="1044"/>
      <c r="AR23" s="1044"/>
      <c r="AS23" s="1044"/>
      <c r="AT23" s="1044"/>
      <c r="AU23" s="1045"/>
      <c r="AV23" s="1045"/>
      <c r="AW23" s="1045"/>
      <c r="AX23" s="1045"/>
      <c r="AY23" s="1046"/>
      <c r="AZ23" s="1047" t="s">
        <v>393</v>
      </c>
      <c r="BA23" s="1048"/>
      <c r="BB23" s="1048"/>
      <c r="BC23" s="1048"/>
      <c r="BD23" s="1049"/>
      <c r="BE23" s="224"/>
      <c r="BF23" s="224"/>
      <c r="BG23" s="224"/>
      <c r="BH23" s="224"/>
      <c r="BI23" s="224"/>
      <c r="BJ23" s="224"/>
      <c r="BK23" s="224"/>
      <c r="BL23" s="224"/>
      <c r="BM23" s="224"/>
      <c r="BN23" s="224"/>
      <c r="BO23" s="224"/>
      <c r="BP23" s="224"/>
      <c r="BQ23" s="229">
        <v>17</v>
      </c>
      <c r="BR23" s="230"/>
      <c r="BS23" s="975"/>
      <c r="BT23" s="976"/>
      <c r="BU23" s="976"/>
      <c r="BV23" s="976"/>
      <c r="BW23" s="976"/>
      <c r="BX23" s="976"/>
      <c r="BY23" s="976"/>
      <c r="BZ23" s="976"/>
      <c r="CA23" s="976"/>
      <c r="CB23" s="976"/>
      <c r="CC23" s="976"/>
      <c r="CD23" s="976"/>
      <c r="CE23" s="976"/>
      <c r="CF23" s="976"/>
      <c r="CG23" s="997"/>
      <c r="CH23" s="972"/>
      <c r="CI23" s="973"/>
      <c r="CJ23" s="973"/>
      <c r="CK23" s="973"/>
      <c r="CL23" s="974"/>
      <c r="CM23" s="972"/>
      <c r="CN23" s="973"/>
      <c r="CO23" s="973"/>
      <c r="CP23" s="973"/>
      <c r="CQ23" s="974"/>
      <c r="CR23" s="972"/>
      <c r="CS23" s="973"/>
      <c r="CT23" s="973"/>
      <c r="CU23" s="973"/>
      <c r="CV23" s="974"/>
      <c r="CW23" s="972"/>
      <c r="CX23" s="973"/>
      <c r="CY23" s="973"/>
      <c r="CZ23" s="973"/>
      <c r="DA23" s="974"/>
      <c r="DB23" s="972"/>
      <c r="DC23" s="973"/>
      <c r="DD23" s="973"/>
      <c r="DE23" s="973"/>
      <c r="DF23" s="974"/>
      <c r="DG23" s="972"/>
      <c r="DH23" s="973"/>
      <c r="DI23" s="973"/>
      <c r="DJ23" s="973"/>
      <c r="DK23" s="974"/>
      <c r="DL23" s="972"/>
      <c r="DM23" s="973"/>
      <c r="DN23" s="973"/>
      <c r="DO23" s="973"/>
      <c r="DP23" s="974"/>
      <c r="DQ23" s="972"/>
      <c r="DR23" s="973"/>
      <c r="DS23" s="973"/>
      <c r="DT23" s="973"/>
      <c r="DU23" s="974"/>
      <c r="DV23" s="975"/>
      <c r="DW23" s="976"/>
      <c r="DX23" s="976"/>
      <c r="DY23" s="976"/>
      <c r="DZ23" s="977"/>
      <c r="EA23" s="225"/>
    </row>
    <row r="24" spans="1:131" s="226" customFormat="1" ht="26.25" customHeight="1" x14ac:dyDescent="0.15">
      <c r="A24" s="1043" t="s">
        <v>394</v>
      </c>
      <c r="B24" s="1043"/>
      <c r="C24" s="1043"/>
      <c r="D24" s="1043"/>
      <c r="E24" s="1043"/>
      <c r="F24" s="1043"/>
      <c r="G24" s="1043"/>
      <c r="H24" s="1043"/>
      <c r="I24" s="1043"/>
      <c r="J24" s="1043"/>
      <c r="K24" s="1043"/>
      <c r="L24" s="1043"/>
      <c r="M24" s="1043"/>
      <c r="N24" s="1043"/>
      <c r="O24" s="1043"/>
      <c r="P24" s="1043"/>
      <c r="Q24" s="1043"/>
      <c r="R24" s="1043"/>
      <c r="S24" s="1043"/>
      <c r="T24" s="1043"/>
      <c r="U24" s="1043"/>
      <c r="V24" s="1043"/>
      <c r="W24" s="1043"/>
      <c r="X24" s="1043"/>
      <c r="Y24" s="1043"/>
      <c r="Z24" s="1043"/>
      <c r="AA24" s="1043"/>
      <c r="AB24" s="1043"/>
      <c r="AC24" s="1043"/>
      <c r="AD24" s="1043"/>
      <c r="AE24" s="1043"/>
      <c r="AF24" s="1043"/>
      <c r="AG24" s="1043"/>
      <c r="AH24" s="1043"/>
      <c r="AI24" s="1043"/>
      <c r="AJ24" s="1043"/>
      <c r="AK24" s="1043"/>
      <c r="AL24" s="1043"/>
      <c r="AM24" s="1043"/>
      <c r="AN24" s="1043"/>
      <c r="AO24" s="1043"/>
      <c r="AP24" s="1043"/>
      <c r="AQ24" s="1043"/>
      <c r="AR24" s="1043"/>
      <c r="AS24" s="1043"/>
      <c r="AT24" s="1043"/>
      <c r="AU24" s="1043"/>
      <c r="AV24" s="1043"/>
      <c r="AW24" s="1043"/>
      <c r="AX24" s="1043"/>
      <c r="AY24" s="1043"/>
      <c r="AZ24" s="223"/>
      <c r="BA24" s="223"/>
      <c r="BB24" s="223"/>
      <c r="BC24" s="223"/>
      <c r="BD24" s="223"/>
      <c r="BE24" s="224"/>
      <c r="BF24" s="224"/>
      <c r="BG24" s="224"/>
      <c r="BH24" s="224"/>
      <c r="BI24" s="224"/>
      <c r="BJ24" s="224"/>
      <c r="BK24" s="224"/>
      <c r="BL24" s="224"/>
      <c r="BM24" s="224"/>
      <c r="BN24" s="224"/>
      <c r="BO24" s="224"/>
      <c r="BP24" s="224"/>
      <c r="BQ24" s="229">
        <v>18</v>
      </c>
      <c r="BR24" s="230"/>
      <c r="BS24" s="975"/>
      <c r="BT24" s="976"/>
      <c r="BU24" s="976"/>
      <c r="BV24" s="976"/>
      <c r="BW24" s="976"/>
      <c r="BX24" s="976"/>
      <c r="BY24" s="976"/>
      <c r="BZ24" s="976"/>
      <c r="CA24" s="976"/>
      <c r="CB24" s="976"/>
      <c r="CC24" s="976"/>
      <c r="CD24" s="976"/>
      <c r="CE24" s="976"/>
      <c r="CF24" s="976"/>
      <c r="CG24" s="997"/>
      <c r="CH24" s="972"/>
      <c r="CI24" s="973"/>
      <c r="CJ24" s="973"/>
      <c r="CK24" s="973"/>
      <c r="CL24" s="974"/>
      <c r="CM24" s="972"/>
      <c r="CN24" s="973"/>
      <c r="CO24" s="973"/>
      <c r="CP24" s="973"/>
      <c r="CQ24" s="974"/>
      <c r="CR24" s="972"/>
      <c r="CS24" s="973"/>
      <c r="CT24" s="973"/>
      <c r="CU24" s="973"/>
      <c r="CV24" s="974"/>
      <c r="CW24" s="972"/>
      <c r="CX24" s="973"/>
      <c r="CY24" s="973"/>
      <c r="CZ24" s="973"/>
      <c r="DA24" s="974"/>
      <c r="DB24" s="972"/>
      <c r="DC24" s="973"/>
      <c r="DD24" s="973"/>
      <c r="DE24" s="973"/>
      <c r="DF24" s="974"/>
      <c r="DG24" s="972"/>
      <c r="DH24" s="973"/>
      <c r="DI24" s="973"/>
      <c r="DJ24" s="973"/>
      <c r="DK24" s="974"/>
      <c r="DL24" s="972"/>
      <c r="DM24" s="973"/>
      <c r="DN24" s="973"/>
      <c r="DO24" s="973"/>
      <c r="DP24" s="974"/>
      <c r="DQ24" s="972"/>
      <c r="DR24" s="973"/>
      <c r="DS24" s="973"/>
      <c r="DT24" s="973"/>
      <c r="DU24" s="974"/>
      <c r="DV24" s="975"/>
      <c r="DW24" s="976"/>
      <c r="DX24" s="976"/>
      <c r="DY24" s="976"/>
      <c r="DZ24" s="977"/>
      <c r="EA24" s="225"/>
    </row>
    <row r="25" spans="1:131" ht="26.25" customHeight="1" thickBot="1" x14ac:dyDescent="0.2">
      <c r="A25" s="1042" t="s">
        <v>395</v>
      </c>
      <c r="B25" s="1042"/>
      <c r="C25" s="1042"/>
      <c r="D25" s="1042"/>
      <c r="E25" s="1042"/>
      <c r="F25" s="1042"/>
      <c r="G25" s="1042"/>
      <c r="H25" s="1042"/>
      <c r="I25" s="1042"/>
      <c r="J25" s="1042"/>
      <c r="K25" s="1042"/>
      <c r="L25" s="1042"/>
      <c r="M25" s="1042"/>
      <c r="N25" s="1042"/>
      <c r="O25" s="1042"/>
      <c r="P25" s="1042"/>
      <c r="Q25" s="1042"/>
      <c r="R25" s="1042"/>
      <c r="S25" s="1042"/>
      <c r="T25" s="1042"/>
      <c r="U25" s="1042"/>
      <c r="V25" s="1042"/>
      <c r="W25" s="1042"/>
      <c r="X25" s="1042"/>
      <c r="Y25" s="1042"/>
      <c r="Z25" s="1042"/>
      <c r="AA25" s="1042"/>
      <c r="AB25" s="1042"/>
      <c r="AC25" s="1042"/>
      <c r="AD25" s="1042"/>
      <c r="AE25" s="1042"/>
      <c r="AF25" s="1042"/>
      <c r="AG25" s="1042"/>
      <c r="AH25" s="1042"/>
      <c r="AI25" s="1042"/>
      <c r="AJ25" s="1042"/>
      <c r="AK25" s="1042"/>
      <c r="AL25" s="1042"/>
      <c r="AM25" s="1042"/>
      <c r="AN25" s="1042"/>
      <c r="AO25" s="1042"/>
      <c r="AP25" s="1042"/>
      <c r="AQ25" s="1042"/>
      <c r="AR25" s="1042"/>
      <c r="AS25" s="1042"/>
      <c r="AT25" s="1042"/>
      <c r="AU25" s="1042"/>
      <c r="AV25" s="1042"/>
      <c r="AW25" s="1042"/>
      <c r="AX25" s="1042"/>
      <c r="AY25" s="1042"/>
      <c r="AZ25" s="1042"/>
      <c r="BA25" s="1042"/>
      <c r="BB25" s="1042"/>
      <c r="BC25" s="1042"/>
      <c r="BD25" s="1042"/>
      <c r="BE25" s="1042"/>
      <c r="BF25" s="1042"/>
      <c r="BG25" s="1042"/>
      <c r="BH25" s="1042"/>
      <c r="BI25" s="1042"/>
      <c r="BJ25" s="223"/>
      <c r="BK25" s="223"/>
      <c r="BL25" s="223"/>
      <c r="BM25" s="223"/>
      <c r="BN25" s="223"/>
      <c r="BO25" s="232"/>
      <c r="BP25" s="232"/>
      <c r="BQ25" s="229">
        <v>19</v>
      </c>
      <c r="BR25" s="230"/>
      <c r="BS25" s="975"/>
      <c r="BT25" s="976"/>
      <c r="BU25" s="976"/>
      <c r="BV25" s="976"/>
      <c r="BW25" s="976"/>
      <c r="BX25" s="976"/>
      <c r="BY25" s="976"/>
      <c r="BZ25" s="976"/>
      <c r="CA25" s="976"/>
      <c r="CB25" s="976"/>
      <c r="CC25" s="976"/>
      <c r="CD25" s="976"/>
      <c r="CE25" s="976"/>
      <c r="CF25" s="976"/>
      <c r="CG25" s="997"/>
      <c r="CH25" s="972"/>
      <c r="CI25" s="973"/>
      <c r="CJ25" s="973"/>
      <c r="CK25" s="973"/>
      <c r="CL25" s="974"/>
      <c r="CM25" s="972"/>
      <c r="CN25" s="973"/>
      <c r="CO25" s="973"/>
      <c r="CP25" s="973"/>
      <c r="CQ25" s="974"/>
      <c r="CR25" s="972"/>
      <c r="CS25" s="973"/>
      <c r="CT25" s="973"/>
      <c r="CU25" s="973"/>
      <c r="CV25" s="974"/>
      <c r="CW25" s="972"/>
      <c r="CX25" s="973"/>
      <c r="CY25" s="973"/>
      <c r="CZ25" s="973"/>
      <c r="DA25" s="974"/>
      <c r="DB25" s="972"/>
      <c r="DC25" s="973"/>
      <c r="DD25" s="973"/>
      <c r="DE25" s="973"/>
      <c r="DF25" s="974"/>
      <c r="DG25" s="972"/>
      <c r="DH25" s="973"/>
      <c r="DI25" s="973"/>
      <c r="DJ25" s="973"/>
      <c r="DK25" s="974"/>
      <c r="DL25" s="972"/>
      <c r="DM25" s="973"/>
      <c r="DN25" s="973"/>
      <c r="DO25" s="973"/>
      <c r="DP25" s="974"/>
      <c r="DQ25" s="972"/>
      <c r="DR25" s="973"/>
      <c r="DS25" s="973"/>
      <c r="DT25" s="973"/>
      <c r="DU25" s="974"/>
      <c r="DV25" s="975"/>
      <c r="DW25" s="976"/>
      <c r="DX25" s="976"/>
      <c r="DY25" s="976"/>
      <c r="DZ25" s="977"/>
      <c r="EA25" s="221"/>
    </row>
    <row r="26" spans="1:131" ht="26.25" customHeight="1" x14ac:dyDescent="0.15">
      <c r="A26" s="978" t="s">
        <v>371</v>
      </c>
      <c r="B26" s="979"/>
      <c r="C26" s="979"/>
      <c r="D26" s="979"/>
      <c r="E26" s="979"/>
      <c r="F26" s="979"/>
      <c r="G26" s="979"/>
      <c r="H26" s="979"/>
      <c r="I26" s="979"/>
      <c r="J26" s="979"/>
      <c r="K26" s="979"/>
      <c r="L26" s="979"/>
      <c r="M26" s="979"/>
      <c r="N26" s="979"/>
      <c r="O26" s="979"/>
      <c r="P26" s="980"/>
      <c r="Q26" s="984" t="s">
        <v>396</v>
      </c>
      <c r="R26" s="985"/>
      <c r="S26" s="985"/>
      <c r="T26" s="985"/>
      <c r="U26" s="986"/>
      <c r="V26" s="984" t="s">
        <v>397</v>
      </c>
      <c r="W26" s="985"/>
      <c r="X26" s="985"/>
      <c r="Y26" s="985"/>
      <c r="Z26" s="986"/>
      <c r="AA26" s="984" t="s">
        <v>398</v>
      </c>
      <c r="AB26" s="985"/>
      <c r="AC26" s="985"/>
      <c r="AD26" s="985"/>
      <c r="AE26" s="985"/>
      <c r="AF26" s="1038" t="s">
        <v>399</v>
      </c>
      <c r="AG26" s="991"/>
      <c r="AH26" s="991"/>
      <c r="AI26" s="991"/>
      <c r="AJ26" s="1039"/>
      <c r="AK26" s="985" t="s">
        <v>400</v>
      </c>
      <c r="AL26" s="985"/>
      <c r="AM26" s="985"/>
      <c r="AN26" s="985"/>
      <c r="AO26" s="986"/>
      <c r="AP26" s="984" t="s">
        <v>401</v>
      </c>
      <c r="AQ26" s="985"/>
      <c r="AR26" s="985"/>
      <c r="AS26" s="985"/>
      <c r="AT26" s="986"/>
      <c r="AU26" s="984" t="s">
        <v>402</v>
      </c>
      <c r="AV26" s="985"/>
      <c r="AW26" s="985"/>
      <c r="AX26" s="985"/>
      <c r="AY26" s="986"/>
      <c r="AZ26" s="984" t="s">
        <v>403</v>
      </c>
      <c r="BA26" s="985"/>
      <c r="BB26" s="985"/>
      <c r="BC26" s="985"/>
      <c r="BD26" s="986"/>
      <c r="BE26" s="984" t="s">
        <v>378</v>
      </c>
      <c r="BF26" s="985"/>
      <c r="BG26" s="985"/>
      <c r="BH26" s="985"/>
      <c r="BI26" s="998"/>
      <c r="BJ26" s="223"/>
      <c r="BK26" s="223"/>
      <c r="BL26" s="223"/>
      <c r="BM26" s="223"/>
      <c r="BN26" s="223"/>
      <c r="BO26" s="232"/>
      <c r="BP26" s="232"/>
      <c r="BQ26" s="229">
        <v>20</v>
      </c>
      <c r="BR26" s="230"/>
      <c r="BS26" s="975"/>
      <c r="BT26" s="976"/>
      <c r="BU26" s="976"/>
      <c r="BV26" s="976"/>
      <c r="BW26" s="976"/>
      <c r="BX26" s="976"/>
      <c r="BY26" s="976"/>
      <c r="BZ26" s="976"/>
      <c r="CA26" s="976"/>
      <c r="CB26" s="976"/>
      <c r="CC26" s="976"/>
      <c r="CD26" s="976"/>
      <c r="CE26" s="976"/>
      <c r="CF26" s="976"/>
      <c r="CG26" s="997"/>
      <c r="CH26" s="972"/>
      <c r="CI26" s="973"/>
      <c r="CJ26" s="973"/>
      <c r="CK26" s="973"/>
      <c r="CL26" s="974"/>
      <c r="CM26" s="972"/>
      <c r="CN26" s="973"/>
      <c r="CO26" s="973"/>
      <c r="CP26" s="973"/>
      <c r="CQ26" s="974"/>
      <c r="CR26" s="972"/>
      <c r="CS26" s="973"/>
      <c r="CT26" s="973"/>
      <c r="CU26" s="973"/>
      <c r="CV26" s="974"/>
      <c r="CW26" s="972"/>
      <c r="CX26" s="973"/>
      <c r="CY26" s="973"/>
      <c r="CZ26" s="973"/>
      <c r="DA26" s="974"/>
      <c r="DB26" s="972"/>
      <c r="DC26" s="973"/>
      <c r="DD26" s="973"/>
      <c r="DE26" s="973"/>
      <c r="DF26" s="974"/>
      <c r="DG26" s="972"/>
      <c r="DH26" s="973"/>
      <c r="DI26" s="973"/>
      <c r="DJ26" s="973"/>
      <c r="DK26" s="974"/>
      <c r="DL26" s="972"/>
      <c r="DM26" s="973"/>
      <c r="DN26" s="973"/>
      <c r="DO26" s="973"/>
      <c r="DP26" s="974"/>
      <c r="DQ26" s="972"/>
      <c r="DR26" s="973"/>
      <c r="DS26" s="973"/>
      <c r="DT26" s="973"/>
      <c r="DU26" s="974"/>
      <c r="DV26" s="975"/>
      <c r="DW26" s="976"/>
      <c r="DX26" s="976"/>
      <c r="DY26" s="976"/>
      <c r="DZ26" s="977"/>
      <c r="EA26" s="221"/>
    </row>
    <row r="27" spans="1:131" ht="26.25" customHeight="1" thickBot="1" x14ac:dyDescent="0.2">
      <c r="A27" s="981"/>
      <c r="B27" s="982"/>
      <c r="C27" s="982"/>
      <c r="D27" s="982"/>
      <c r="E27" s="982"/>
      <c r="F27" s="982"/>
      <c r="G27" s="982"/>
      <c r="H27" s="982"/>
      <c r="I27" s="982"/>
      <c r="J27" s="982"/>
      <c r="K27" s="982"/>
      <c r="L27" s="982"/>
      <c r="M27" s="982"/>
      <c r="N27" s="982"/>
      <c r="O27" s="982"/>
      <c r="P27" s="983"/>
      <c r="Q27" s="987"/>
      <c r="R27" s="988"/>
      <c r="S27" s="988"/>
      <c r="T27" s="988"/>
      <c r="U27" s="989"/>
      <c r="V27" s="987"/>
      <c r="W27" s="988"/>
      <c r="X27" s="988"/>
      <c r="Y27" s="988"/>
      <c r="Z27" s="989"/>
      <c r="AA27" s="987"/>
      <c r="AB27" s="988"/>
      <c r="AC27" s="988"/>
      <c r="AD27" s="988"/>
      <c r="AE27" s="988"/>
      <c r="AF27" s="1040"/>
      <c r="AG27" s="994"/>
      <c r="AH27" s="994"/>
      <c r="AI27" s="994"/>
      <c r="AJ27" s="1041"/>
      <c r="AK27" s="988"/>
      <c r="AL27" s="988"/>
      <c r="AM27" s="988"/>
      <c r="AN27" s="988"/>
      <c r="AO27" s="989"/>
      <c r="AP27" s="987"/>
      <c r="AQ27" s="988"/>
      <c r="AR27" s="988"/>
      <c r="AS27" s="988"/>
      <c r="AT27" s="989"/>
      <c r="AU27" s="987"/>
      <c r="AV27" s="988"/>
      <c r="AW27" s="988"/>
      <c r="AX27" s="988"/>
      <c r="AY27" s="989"/>
      <c r="AZ27" s="987"/>
      <c r="BA27" s="988"/>
      <c r="BB27" s="988"/>
      <c r="BC27" s="988"/>
      <c r="BD27" s="989"/>
      <c r="BE27" s="987"/>
      <c r="BF27" s="988"/>
      <c r="BG27" s="988"/>
      <c r="BH27" s="988"/>
      <c r="BI27" s="999"/>
      <c r="BJ27" s="223"/>
      <c r="BK27" s="223"/>
      <c r="BL27" s="223"/>
      <c r="BM27" s="223"/>
      <c r="BN27" s="223"/>
      <c r="BO27" s="232"/>
      <c r="BP27" s="232"/>
      <c r="BQ27" s="229">
        <v>21</v>
      </c>
      <c r="BR27" s="230"/>
      <c r="BS27" s="975"/>
      <c r="BT27" s="976"/>
      <c r="BU27" s="976"/>
      <c r="BV27" s="976"/>
      <c r="BW27" s="976"/>
      <c r="BX27" s="976"/>
      <c r="BY27" s="976"/>
      <c r="BZ27" s="976"/>
      <c r="CA27" s="976"/>
      <c r="CB27" s="976"/>
      <c r="CC27" s="976"/>
      <c r="CD27" s="976"/>
      <c r="CE27" s="976"/>
      <c r="CF27" s="976"/>
      <c r="CG27" s="997"/>
      <c r="CH27" s="972"/>
      <c r="CI27" s="973"/>
      <c r="CJ27" s="973"/>
      <c r="CK27" s="973"/>
      <c r="CL27" s="974"/>
      <c r="CM27" s="972"/>
      <c r="CN27" s="973"/>
      <c r="CO27" s="973"/>
      <c r="CP27" s="973"/>
      <c r="CQ27" s="974"/>
      <c r="CR27" s="972"/>
      <c r="CS27" s="973"/>
      <c r="CT27" s="973"/>
      <c r="CU27" s="973"/>
      <c r="CV27" s="974"/>
      <c r="CW27" s="972"/>
      <c r="CX27" s="973"/>
      <c r="CY27" s="973"/>
      <c r="CZ27" s="973"/>
      <c r="DA27" s="974"/>
      <c r="DB27" s="972"/>
      <c r="DC27" s="973"/>
      <c r="DD27" s="973"/>
      <c r="DE27" s="973"/>
      <c r="DF27" s="974"/>
      <c r="DG27" s="972"/>
      <c r="DH27" s="973"/>
      <c r="DI27" s="973"/>
      <c r="DJ27" s="973"/>
      <c r="DK27" s="974"/>
      <c r="DL27" s="972"/>
      <c r="DM27" s="973"/>
      <c r="DN27" s="973"/>
      <c r="DO27" s="973"/>
      <c r="DP27" s="974"/>
      <c r="DQ27" s="972"/>
      <c r="DR27" s="973"/>
      <c r="DS27" s="973"/>
      <c r="DT27" s="973"/>
      <c r="DU27" s="974"/>
      <c r="DV27" s="975"/>
      <c r="DW27" s="976"/>
      <c r="DX27" s="976"/>
      <c r="DY27" s="976"/>
      <c r="DZ27" s="977"/>
      <c r="EA27" s="221"/>
    </row>
    <row r="28" spans="1:131" ht="26.25" customHeight="1" thickTop="1" x14ac:dyDescent="0.15">
      <c r="A28" s="233">
        <v>1</v>
      </c>
      <c r="B28" s="1030" t="s">
        <v>404</v>
      </c>
      <c r="C28" s="1031"/>
      <c r="D28" s="1031"/>
      <c r="E28" s="1031"/>
      <c r="F28" s="1031"/>
      <c r="G28" s="1031"/>
      <c r="H28" s="1031"/>
      <c r="I28" s="1031"/>
      <c r="J28" s="1031"/>
      <c r="K28" s="1031"/>
      <c r="L28" s="1031"/>
      <c r="M28" s="1031"/>
      <c r="N28" s="1031"/>
      <c r="O28" s="1031"/>
      <c r="P28" s="1032"/>
      <c r="Q28" s="1033">
        <v>5340</v>
      </c>
      <c r="R28" s="1034"/>
      <c r="S28" s="1034"/>
      <c r="T28" s="1034"/>
      <c r="U28" s="1034"/>
      <c r="V28" s="1034">
        <v>5286</v>
      </c>
      <c r="W28" s="1034"/>
      <c r="X28" s="1034"/>
      <c r="Y28" s="1034"/>
      <c r="Z28" s="1034"/>
      <c r="AA28" s="1034">
        <v>55</v>
      </c>
      <c r="AB28" s="1034"/>
      <c r="AC28" s="1034"/>
      <c r="AD28" s="1034"/>
      <c r="AE28" s="1035"/>
      <c r="AF28" s="1036">
        <v>55</v>
      </c>
      <c r="AG28" s="1034"/>
      <c r="AH28" s="1034"/>
      <c r="AI28" s="1034"/>
      <c r="AJ28" s="1037"/>
      <c r="AK28" s="1025">
        <v>454</v>
      </c>
      <c r="AL28" s="1026"/>
      <c r="AM28" s="1026"/>
      <c r="AN28" s="1026"/>
      <c r="AO28" s="1026"/>
      <c r="AP28" s="1026" t="s">
        <v>540</v>
      </c>
      <c r="AQ28" s="1026"/>
      <c r="AR28" s="1026"/>
      <c r="AS28" s="1026"/>
      <c r="AT28" s="1026"/>
      <c r="AU28" s="1026" t="s">
        <v>540</v>
      </c>
      <c r="AV28" s="1026"/>
      <c r="AW28" s="1026"/>
      <c r="AX28" s="1026"/>
      <c r="AY28" s="1026"/>
      <c r="AZ28" s="1027" t="s">
        <v>540</v>
      </c>
      <c r="BA28" s="1027"/>
      <c r="BB28" s="1027"/>
      <c r="BC28" s="1027"/>
      <c r="BD28" s="1027"/>
      <c r="BE28" s="1028"/>
      <c r="BF28" s="1028"/>
      <c r="BG28" s="1028"/>
      <c r="BH28" s="1028"/>
      <c r="BI28" s="1029"/>
      <c r="BJ28" s="223"/>
      <c r="BK28" s="223"/>
      <c r="BL28" s="223"/>
      <c r="BM28" s="223"/>
      <c r="BN28" s="223"/>
      <c r="BO28" s="232"/>
      <c r="BP28" s="232"/>
      <c r="BQ28" s="229">
        <v>22</v>
      </c>
      <c r="BR28" s="230"/>
      <c r="BS28" s="975"/>
      <c r="BT28" s="976"/>
      <c r="BU28" s="976"/>
      <c r="BV28" s="976"/>
      <c r="BW28" s="976"/>
      <c r="BX28" s="976"/>
      <c r="BY28" s="976"/>
      <c r="BZ28" s="976"/>
      <c r="CA28" s="976"/>
      <c r="CB28" s="976"/>
      <c r="CC28" s="976"/>
      <c r="CD28" s="976"/>
      <c r="CE28" s="976"/>
      <c r="CF28" s="976"/>
      <c r="CG28" s="997"/>
      <c r="CH28" s="972"/>
      <c r="CI28" s="973"/>
      <c r="CJ28" s="973"/>
      <c r="CK28" s="973"/>
      <c r="CL28" s="974"/>
      <c r="CM28" s="972"/>
      <c r="CN28" s="973"/>
      <c r="CO28" s="973"/>
      <c r="CP28" s="973"/>
      <c r="CQ28" s="974"/>
      <c r="CR28" s="972"/>
      <c r="CS28" s="973"/>
      <c r="CT28" s="973"/>
      <c r="CU28" s="973"/>
      <c r="CV28" s="974"/>
      <c r="CW28" s="972"/>
      <c r="CX28" s="973"/>
      <c r="CY28" s="973"/>
      <c r="CZ28" s="973"/>
      <c r="DA28" s="974"/>
      <c r="DB28" s="972"/>
      <c r="DC28" s="973"/>
      <c r="DD28" s="973"/>
      <c r="DE28" s="973"/>
      <c r="DF28" s="974"/>
      <c r="DG28" s="972"/>
      <c r="DH28" s="973"/>
      <c r="DI28" s="973"/>
      <c r="DJ28" s="973"/>
      <c r="DK28" s="974"/>
      <c r="DL28" s="972"/>
      <c r="DM28" s="973"/>
      <c r="DN28" s="973"/>
      <c r="DO28" s="973"/>
      <c r="DP28" s="974"/>
      <c r="DQ28" s="972"/>
      <c r="DR28" s="973"/>
      <c r="DS28" s="973"/>
      <c r="DT28" s="973"/>
      <c r="DU28" s="974"/>
      <c r="DV28" s="975"/>
      <c r="DW28" s="976"/>
      <c r="DX28" s="976"/>
      <c r="DY28" s="976"/>
      <c r="DZ28" s="977"/>
      <c r="EA28" s="221"/>
    </row>
    <row r="29" spans="1:131" ht="26.25" customHeight="1" x14ac:dyDescent="0.15">
      <c r="A29" s="233">
        <v>2</v>
      </c>
      <c r="B29" s="1013" t="s">
        <v>405</v>
      </c>
      <c r="C29" s="1014"/>
      <c r="D29" s="1014"/>
      <c r="E29" s="1014"/>
      <c r="F29" s="1014"/>
      <c r="G29" s="1014"/>
      <c r="H29" s="1014"/>
      <c r="I29" s="1014"/>
      <c r="J29" s="1014"/>
      <c r="K29" s="1014"/>
      <c r="L29" s="1014"/>
      <c r="M29" s="1014"/>
      <c r="N29" s="1014"/>
      <c r="O29" s="1014"/>
      <c r="P29" s="1015"/>
      <c r="Q29" s="1021">
        <v>648</v>
      </c>
      <c r="R29" s="1022"/>
      <c r="S29" s="1022"/>
      <c r="T29" s="1022"/>
      <c r="U29" s="1022"/>
      <c r="V29" s="1022">
        <v>643</v>
      </c>
      <c r="W29" s="1022"/>
      <c r="X29" s="1022"/>
      <c r="Y29" s="1022"/>
      <c r="Z29" s="1022"/>
      <c r="AA29" s="1022">
        <v>5</v>
      </c>
      <c r="AB29" s="1022"/>
      <c r="AC29" s="1022"/>
      <c r="AD29" s="1022"/>
      <c r="AE29" s="1023"/>
      <c r="AF29" s="1018">
        <v>5</v>
      </c>
      <c r="AG29" s="1019"/>
      <c r="AH29" s="1019"/>
      <c r="AI29" s="1019"/>
      <c r="AJ29" s="1020"/>
      <c r="AK29" s="963">
        <v>116</v>
      </c>
      <c r="AL29" s="954"/>
      <c r="AM29" s="954"/>
      <c r="AN29" s="954"/>
      <c r="AO29" s="954"/>
      <c r="AP29" s="954" t="s">
        <v>540</v>
      </c>
      <c r="AQ29" s="954"/>
      <c r="AR29" s="954"/>
      <c r="AS29" s="954"/>
      <c r="AT29" s="954"/>
      <c r="AU29" s="954" t="s">
        <v>540</v>
      </c>
      <c r="AV29" s="954"/>
      <c r="AW29" s="954"/>
      <c r="AX29" s="954"/>
      <c r="AY29" s="954"/>
      <c r="AZ29" s="1024" t="s">
        <v>540</v>
      </c>
      <c r="BA29" s="1024"/>
      <c r="BB29" s="1024"/>
      <c r="BC29" s="1024"/>
      <c r="BD29" s="1024"/>
      <c r="BE29" s="955"/>
      <c r="BF29" s="955"/>
      <c r="BG29" s="955"/>
      <c r="BH29" s="955"/>
      <c r="BI29" s="956"/>
      <c r="BJ29" s="223"/>
      <c r="BK29" s="223"/>
      <c r="BL29" s="223"/>
      <c r="BM29" s="223"/>
      <c r="BN29" s="223"/>
      <c r="BO29" s="232"/>
      <c r="BP29" s="232"/>
      <c r="BQ29" s="229">
        <v>23</v>
      </c>
      <c r="BR29" s="230"/>
      <c r="BS29" s="975"/>
      <c r="BT29" s="976"/>
      <c r="BU29" s="976"/>
      <c r="BV29" s="976"/>
      <c r="BW29" s="976"/>
      <c r="BX29" s="976"/>
      <c r="BY29" s="976"/>
      <c r="BZ29" s="976"/>
      <c r="CA29" s="976"/>
      <c r="CB29" s="976"/>
      <c r="CC29" s="976"/>
      <c r="CD29" s="976"/>
      <c r="CE29" s="976"/>
      <c r="CF29" s="976"/>
      <c r="CG29" s="997"/>
      <c r="CH29" s="972"/>
      <c r="CI29" s="973"/>
      <c r="CJ29" s="973"/>
      <c r="CK29" s="973"/>
      <c r="CL29" s="974"/>
      <c r="CM29" s="972"/>
      <c r="CN29" s="973"/>
      <c r="CO29" s="973"/>
      <c r="CP29" s="973"/>
      <c r="CQ29" s="974"/>
      <c r="CR29" s="972"/>
      <c r="CS29" s="973"/>
      <c r="CT29" s="973"/>
      <c r="CU29" s="973"/>
      <c r="CV29" s="974"/>
      <c r="CW29" s="972"/>
      <c r="CX29" s="973"/>
      <c r="CY29" s="973"/>
      <c r="CZ29" s="973"/>
      <c r="DA29" s="974"/>
      <c r="DB29" s="972"/>
      <c r="DC29" s="973"/>
      <c r="DD29" s="973"/>
      <c r="DE29" s="973"/>
      <c r="DF29" s="974"/>
      <c r="DG29" s="972"/>
      <c r="DH29" s="973"/>
      <c r="DI29" s="973"/>
      <c r="DJ29" s="973"/>
      <c r="DK29" s="974"/>
      <c r="DL29" s="972"/>
      <c r="DM29" s="973"/>
      <c r="DN29" s="973"/>
      <c r="DO29" s="973"/>
      <c r="DP29" s="974"/>
      <c r="DQ29" s="972"/>
      <c r="DR29" s="973"/>
      <c r="DS29" s="973"/>
      <c r="DT29" s="973"/>
      <c r="DU29" s="974"/>
      <c r="DV29" s="975"/>
      <c r="DW29" s="976"/>
      <c r="DX29" s="976"/>
      <c r="DY29" s="976"/>
      <c r="DZ29" s="977"/>
      <c r="EA29" s="221"/>
    </row>
    <row r="30" spans="1:131" ht="26.25" customHeight="1" x14ac:dyDescent="0.15">
      <c r="A30" s="233">
        <v>3</v>
      </c>
      <c r="B30" s="1013" t="s">
        <v>406</v>
      </c>
      <c r="C30" s="1014"/>
      <c r="D30" s="1014"/>
      <c r="E30" s="1014"/>
      <c r="F30" s="1014"/>
      <c r="G30" s="1014"/>
      <c r="H30" s="1014"/>
      <c r="I30" s="1014"/>
      <c r="J30" s="1014"/>
      <c r="K30" s="1014"/>
      <c r="L30" s="1014"/>
      <c r="M30" s="1014"/>
      <c r="N30" s="1014"/>
      <c r="O30" s="1014"/>
      <c r="P30" s="1015"/>
      <c r="Q30" s="1021">
        <v>4585</v>
      </c>
      <c r="R30" s="1022"/>
      <c r="S30" s="1022"/>
      <c r="T30" s="1022"/>
      <c r="U30" s="1022"/>
      <c r="V30" s="1022">
        <v>4391</v>
      </c>
      <c r="W30" s="1022"/>
      <c r="X30" s="1022"/>
      <c r="Y30" s="1022"/>
      <c r="Z30" s="1022"/>
      <c r="AA30" s="1022">
        <v>194</v>
      </c>
      <c r="AB30" s="1022"/>
      <c r="AC30" s="1022"/>
      <c r="AD30" s="1022"/>
      <c r="AE30" s="1023"/>
      <c r="AF30" s="1018">
        <v>194</v>
      </c>
      <c r="AG30" s="1019"/>
      <c r="AH30" s="1019"/>
      <c r="AI30" s="1019"/>
      <c r="AJ30" s="1020"/>
      <c r="AK30" s="963">
        <v>712</v>
      </c>
      <c r="AL30" s="954"/>
      <c r="AM30" s="954"/>
      <c r="AN30" s="954"/>
      <c r="AO30" s="954"/>
      <c r="AP30" s="954" t="s">
        <v>540</v>
      </c>
      <c r="AQ30" s="954"/>
      <c r="AR30" s="954"/>
      <c r="AS30" s="954"/>
      <c r="AT30" s="954"/>
      <c r="AU30" s="954" t="s">
        <v>540</v>
      </c>
      <c r="AV30" s="954"/>
      <c r="AW30" s="954"/>
      <c r="AX30" s="954"/>
      <c r="AY30" s="954"/>
      <c r="AZ30" s="1024" t="s">
        <v>540</v>
      </c>
      <c r="BA30" s="1024"/>
      <c r="BB30" s="1024"/>
      <c r="BC30" s="1024"/>
      <c r="BD30" s="1024"/>
      <c r="BE30" s="955"/>
      <c r="BF30" s="955"/>
      <c r="BG30" s="955"/>
      <c r="BH30" s="955"/>
      <c r="BI30" s="956"/>
      <c r="BJ30" s="223"/>
      <c r="BK30" s="223"/>
      <c r="BL30" s="223"/>
      <c r="BM30" s="223"/>
      <c r="BN30" s="223"/>
      <c r="BO30" s="232"/>
      <c r="BP30" s="232"/>
      <c r="BQ30" s="229">
        <v>24</v>
      </c>
      <c r="BR30" s="230"/>
      <c r="BS30" s="975"/>
      <c r="BT30" s="976"/>
      <c r="BU30" s="976"/>
      <c r="BV30" s="976"/>
      <c r="BW30" s="976"/>
      <c r="BX30" s="976"/>
      <c r="BY30" s="976"/>
      <c r="BZ30" s="976"/>
      <c r="CA30" s="976"/>
      <c r="CB30" s="976"/>
      <c r="CC30" s="976"/>
      <c r="CD30" s="976"/>
      <c r="CE30" s="976"/>
      <c r="CF30" s="976"/>
      <c r="CG30" s="997"/>
      <c r="CH30" s="972"/>
      <c r="CI30" s="973"/>
      <c r="CJ30" s="973"/>
      <c r="CK30" s="973"/>
      <c r="CL30" s="974"/>
      <c r="CM30" s="972"/>
      <c r="CN30" s="973"/>
      <c r="CO30" s="973"/>
      <c r="CP30" s="973"/>
      <c r="CQ30" s="974"/>
      <c r="CR30" s="972"/>
      <c r="CS30" s="973"/>
      <c r="CT30" s="973"/>
      <c r="CU30" s="973"/>
      <c r="CV30" s="974"/>
      <c r="CW30" s="972"/>
      <c r="CX30" s="973"/>
      <c r="CY30" s="973"/>
      <c r="CZ30" s="973"/>
      <c r="DA30" s="974"/>
      <c r="DB30" s="972"/>
      <c r="DC30" s="973"/>
      <c r="DD30" s="973"/>
      <c r="DE30" s="973"/>
      <c r="DF30" s="974"/>
      <c r="DG30" s="972"/>
      <c r="DH30" s="973"/>
      <c r="DI30" s="973"/>
      <c r="DJ30" s="973"/>
      <c r="DK30" s="974"/>
      <c r="DL30" s="972"/>
      <c r="DM30" s="973"/>
      <c r="DN30" s="973"/>
      <c r="DO30" s="973"/>
      <c r="DP30" s="974"/>
      <c r="DQ30" s="972"/>
      <c r="DR30" s="973"/>
      <c r="DS30" s="973"/>
      <c r="DT30" s="973"/>
      <c r="DU30" s="974"/>
      <c r="DV30" s="975"/>
      <c r="DW30" s="976"/>
      <c r="DX30" s="976"/>
      <c r="DY30" s="976"/>
      <c r="DZ30" s="977"/>
      <c r="EA30" s="221"/>
    </row>
    <row r="31" spans="1:131" ht="26.25" customHeight="1" x14ac:dyDescent="0.15">
      <c r="A31" s="233">
        <v>4</v>
      </c>
      <c r="B31" s="1013" t="s">
        <v>407</v>
      </c>
      <c r="C31" s="1014"/>
      <c r="D31" s="1014"/>
      <c r="E31" s="1014"/>
      <c r="F31" s="1014"/>
      <c r="G31" s="1014"/>
      <c r="H31" s="1014"/>
      <c r="I31" s="1014"/>
      <c r="J31" s="1014"/>
      <c r="K31" s="1014"/>
      <c r="L31" s="1014"/>
      <c r="M31" s="1014"/>
      <c r="N31" s="1014"/>
      <c r="O31" s="1014"/>
      <c r="P31" s="1015"/>
      <c r="Q31" s="1021">
        <v>27</v>
      </c>
      <c r="R31" s="1022"/>
      <c r="S31" s="1022"/>
      <c r="T31" s="1022"/>
      <c r="U31" s="1022"/>
      <c r="V31" s="1022">
        <v>25</v>
      </c>
      <c r="W31" s="1022"/>
      <c r="X31" s="1022"/>
      <c r="Y31" s="1022"/>
      <c r="Z31" s="1022"/>
      <c r="AA31" s="1022">
        <v>2</v>
      </c>
      <c r="AB31" s="1022"/>
      <c r="AC31" s="1022"/>
      <c r="AD31" s="1022"/>
      <c r="AE31" s="1023"/>
      <c r="AF31" s="1018">
        <v>2</v>
      </c>
      <c r="AG31" s="1019"/>
      <c r="AH31" s="1019"/>
      <c r="AI31" s="1019"/>
      <c r="AJ31" s="1020"/>
      <c r="AK31" s="963">
        <v>5</v>
      </c>
      <c r="AL31" s="954"/>
      <c r="AM31" s="954"/>
      <c r="AN31" s="954"/>
      <c r="AO31" s="954"/>
      <c r="AP31" s="954" t="s">
        <v>540</v>
      </c>
      <c r="AQ31" s="954"/>
      <c r="AR31" s="954"/>
      <c r="AS31" s="954"/>
      <c r="AT31" s="954"/>
      <c r="AU31" s="954" t="s">
        <v>540</v>
      </c>
      <c r="AV31" s="954"/>
      <c r="AW31" s="954"/>
      <c r="AX31" s="954"/>
      <c r="AY31" s="954"/>
      <c r="AZ31" s="1024" t="s">
        <v>540</v>
      </c>
      <c r="BA31" s="1024"/>
      <c r="BB31" s="1024"/>
      <c r="BC31" s="1024"/>
      <c r="BD31" s="1024"/>
      <c r="BE31" s="955"/>
      <c r="BF31" s="955"/>
      <c r="BG31" s="955"/>
      <c r="BH31" s="955"/>
      <c r="BI31" s="956"/>
      <c r="BJ31" s="223"/>
      <c r="BK31" s="223"/>
      <c r="BL31" s="223"/>
      <c r="BM31" s="223"/>
      <c r="BN31" s="223"/>
      <c r="BO31" s="232"/>
      <c r="BP31" s="232"/>
      <c r="BQ31" s="229">
        <v>25</v>
      </c>
      <c r="BR31" s="230"/>
      <c r="BS31" s="975"/>
      <c r="BT31" s="976"/>
      <c r="BU31" s="976"/>
      <c r="BV31" s="976"/>
      <c r="BW31" s="976"/>
      <c r="BX31" s="976"/>
      <c r="BY31" s="976"/>
      <c r="BZ31" s="976"/>
      <c r="CA31" s="976"/>
      <c r="CB31" s="976"/>
      <c r="CC31" s="976"/>
      <c r="CD31" s="976"/>
      <c r="CE31" s="976"/>
      <c r="CF31" s="976"/>
      <c r="CG31" s="997"/>
      <c r="CH31" s="972"/>
      <c r="CI31" s="973"/>
      <c r="CJ31" s="973"/>
      <c r="CK31" s="973"/>
      <c r="CL31" s="974"/>
      <c r="CM31" s="972"/>
      <c r="CN31" s="973"/>
      <c r="CO31" s="973"/>
      <c r="CP31" s="973"/>
      <c r="CQ31" s="974"/>
      <c r="CR31" s="972"/>
      <c r="CS31" s="973"/>
      <c r="CT31" s="973"/>
      <c r="CU31" s="973"/>
      <c r="CV31" s="974"/>
      <c r="CW31" s="972"/>
      <c r="CX31" s="973"/>
      <c r="CY31" s="973"/>
      <c r="CZ31" s="973"/>
      <c r="DA31" s="974"/>
      <c r="DB31" s="972"/>
      <c r="DC31" s="973"/>
      <c r="DD31" s="973"/>
      <c r="DE31" s="973"/>
      <c r="DF31" s="974"/>
      <c r="DG31" s="972"/>
      <c r="DH31" s="973"/>
      <c r="DI31" s="973"/>
      <c r="DJ31" s="973"/>
      <c r="DK31" s="974"/>
      <c r="DL31" s="972"/>
      <c r="DM31" s="973"/>
      <c r="DN31" s="973"/>
      <c r="DO31" s="973"/>
      <c r="DP31" s="974"/>
      <c r="DQ31" s="972"/>
      <c r="DR31" s="973"/>
      <c r="DS31" s="973"/>
      <c r="DT31" s="973"/>
      <c r="DU31" s="974"/>
      <c r="DV31" s="975"/>
      <c r="DW31" s="976"/>
      <c r="DX31" s="976"/>
      <c r="DY31" s="976"/>
      <c r="DZ31" s="977"/>
      <c r="EA31" s="221"/>
    </row>
    <row r="32" spans="1:131" ht="26.25" customHeight="1" x14ac:dyDescent="0.15">
      <c r="A32" s="233">
        <v>5</v>
      </c>
      <c r="B32" s="1013" t="s">
        <v>408</v>
      </c>
      <c r="C32" s="1014"/>
      <c r="D32" s="1014"/>
      <c r="E32" s="1014"/>
      <c r="F32" s="1014"/>
      <c r="G32" s="1014"/>
      <c r="H32" s="1014"/>
      <c r="I32" s="1014"/>
      <c r="J32" s="1014"/>
      <c r="K32" s="1014"/>
      <c r="L32" s="1014"/>
      <c r="M32" s="1014"/>
      <c r="N32" s="1014"/>
      <c r="O32" s="1014"/>
      <c r="P32" s="1015"/>
      <c r="Q32" s="1021">
        <v>687</v>
      </c>
      <c r="R32" s="1022"/>
      <c r="S32" s="1022"/>
      <c r="T32" s="1022"/>
      <c r="U32" s="1022"/>
      <c r="V32" s="1022">
        <v>672</v>
      </c>
      <c r="W32" s="1022"/>
      <c r="X32" s="1022"/>
      <c r="Y32" s="1022"/>
      <c r="Z32" s="1022"/>
      <c r="AA32" s="1022">
        <v>14</v>
      </c>
      <c r="AB32" s="1022"/>
      <c r="AC32" s="1022"/>
      <c r="AD32" s="1022"/>
      <c r="AE32" s="1023"/>
      <c r="AF32" s="1018">
        <v>363</v>
      </c>
      <c r="AG32" s="1019"/>
      <c r="AH32" s="1019"/>
      <c r="AI32" s="1019"/>
      <c r="AJ32" s="1020"/>
      <c r="AK32" s="963">
        <v>1</v>
      </c>
      <c r="AL32" s="954"/>
      <c r="AM32" s="954"/>
      <c r="AN32" s="954"/>
      <c r="AO32" s="954"/>
      <c r="AP32" s="954">
        <v>131</v>
      </c>
      <c r="AQ32" s="954"/>
      <c r="AR32" s="954"/>
      <c r="AS32" s="954"/>
      <c r="AT32" s="954"/>
      <c r="AU32" s="954">
        <v>0</v>
      </c>
      <c r="AV32" s="954"/>
      <c r="AW32" s="954"/>
      <c r="AX32" s="954"/>
      <c r="AY32" s="954"/>
      <c r="AZ32" s="1024" t="s">
        <v>540</v>
      </c>
      <c r="BA32" s="1024"/>
      <c r="BB32" s="1024"/>
      <c r="BC32" s="1024"/>
      <c r="BD32" s="1024"/>
      <c r="BE32" s="955" t="s">
        <v>409</v>
      </c>
      <c r="BF32" s="955"/>
      <c r="BG32" s="955"/>
      <c r="BH32" s="955"/>
      <c r="BI32" s="956"/>
      <c r="BJ32" s="223"/>
      <c r="BK32" s="223"/>
      <c r="BL32" s="223"/>
      <c r="BM32" s="223"/>
      <c r="BN32" s="223"/>
      <c r="BO32" s="232"/>
      <c r="BP32" s="232"/>
      <c r="BQ32" s="229">
        <v>26</v>
      </c>
      <c r="BR32" s="230"/>
      <c r="BS32" s="975"/>
      <c r="BT32" s="976"/>
      <c r="BU32" s="976"/>
      <c r="BV32" s="976"/>
      <c r="BW32" s="976"/>
      <c r="BX32" s="976"/>
      <c r="BY32" s="976"/>
      <c r="BZ32" s="976"/>
      <c r="CA32" s="976"/>
      <c r="CB32" s="976"/>
      <c r="CC32" s="976"/>
      <c r="CD32" s="976"/>
      <c r="CE32" s="976"/>
      <c r="CF32" s="976"/>
      <c r="CG32" s="997"/>
      <c r="CH32" s="972"/>
      <c r="CI32" s="973"/>
      <c r="CJ32" s="973"/>
      <c r="CK32" s="973"/>
      <c r="CL32" s="974"/>
      <c r="CM32" s="972"/>
      <c r="CN32" s="973"/>
      <c r="CO32" s="973"/>
      <c r="CP32" s="973"/>
      <c r="CQ32" s="974"/>
      <c r="CR32" s="972"/>
      <c r="CS32" s="973"/>
      <c r="CT32" s="973"/>
      <c r="CU32" s="973"/>
      <c r="CV32" s="974"/>
      <c r="CW32" s="972"/>
      <c r="CX32" s="973"/>
      <c r="CY32" s="973"/>
      <c r="CZ32" s="973"/>
      <c r="DA32" s="974"/>
      <c r="DB32" s="972"/>
      <c r="DC32" s="973"/>
      <c r="DD32" s="973"/>
      <c r="DE32" s="973"/>
      <c r="DF32" s="974"/>
      <c r="DG32" s="972"/>
      <c r="DH32" s="973"/>
      <c r="DI32" s="973"/>
      <c r="DJ32" s="973"/>
      <c r="DK32" s="974"/>
      <c r="DL32" s="972"/>
      <c r="DM32" s="973"/>
      <c r="DN32" s="973"/>
      <c r="DO32" s="973"/>
      <c r="DP32" s="974"/>
      <c r="DQ32" s="972"/>
      <c r="DR32" s="973"/>
      <c r="DS32" s="973"/>
      <c r="DT32" s="973"/>
      <c r="DU32" s="974"/>
      <c r="DV32" s="975"/>
      <c r="DW32" s="976"/>
      <c r="DX32" s="976"/>
      <c r="DY32" s="976"/>
      <c r="DZ32" s="977"/>
      <c r="EA32" s="221"/>
    </row>
    <row r="33" spans="1:131" ht="26.25" customHeight="1" x14ac:dyDescent="0.15">
      <c r="A33" s="233">
        <v>6</v>
      </c>
      <c r="B33" s="1013" t="s">
        <v>410</v>
      </c>
      <c r="C33" s="1014"/>
      <c r="D33" s="1014"/>
      <c r="E33" s="1014"/>
      <c r="F33" s="1014"/>
      <c r="G33" s="1014"/>
      <c r="H33" s="1014"/>
      <c r="I33" s="1014"/>
      <c r="J33" s="1014"/>
      <c r="K33" s="1014"/>
      <c r="L33" s="1014"/>
      <c r="M33" s="1014"/>
      <c r="N33" s="1014"/>
      <c r="O33" s="1014"/>
      <c r="P33" s="1015"/>
      <c r="Q33" s="1021">
        <v>2786</v>
      </c>
      <c r="R33" s="1022"/>
      <c r="S33" s="1022"/>
      <c r="T33" s="1022"/>
      <c r="U33" s="1022"/>
      <c r="V33" s="1022">
        <v>2653</v>
      </c>
      <c r="W33" s="1022"/>
      <c r="X33" s="1022"/>
      <c r="Y33" s="1022"/>
      <c r="Z33" s="1022"/>
      <c r="AA33" s="1022">
        <v>133</v>
      </c>
      <c r="AB33" s="1022"/>
      <c r="AC33" s="1022"/>
      <c r="AD33" s="1022"/>
      <c r="AE33" s="1023"/>
      <c r="AF33" s="1018">
        <v>413</v>
      </c>
      <c r="AG33" s="1019"/>
      <c r="AH33" s="1019"/>
      <c r="AI33" s="1019"/>
      <c r="AJ33" s="1020"/>
      <c r="AK33" s="963">
        <v>481</v>
      </c>
      <c r="AL33" s="954"/>
      <c r="AM33" s="954"/>
      <c r="AN33" s="954"/>
      <c r="AO33" s="954"/>
      <c r="AP33" s="954">
        <v>630</v>
      </c>
      <c r="AQ33" s="954"/>
      <c r="AR33" s="954"/>
      <c r="AS33" s="954"/>
      <c r="AT33" s="954"/>
      <c r="AU33" s="954">
        <v>394</v>
      </c>
      <c r="AV33" s="954"/>
      <c r="AW33" s="954"/>
      <c r="AX33" s="954"/>
      <c r="AY33" s="954"/>
      <c r="AZ33" s="1024" t="s">
        <v>540</v>
      </c>
      <c r="BA33" s="1024"/>
      <c r="BB33" s="1024"/>
      <c r="BC33" s="1024"/>
      <c r="BD33" s="1024"/>
      <c r="BE33" s="955" t="s">
        <v>409</v>
      </c>
      <c r="BF33" s="955"/>
      <c r="BG33" s="955"/>
      <c r="BH33" s="955"/>
      <c r="BI33" s="956"/>
      <c r="BJ33" s="223"/>
      <c r="BK33" s="223"/>
      <c r="BL33" s="223"/>
      <c r="BM33" s="223"/>
      <c r="BN33" s="223"/>
      <c r="BO33" s="232"/>
      <c r="BP33" s="232"/>
      <c r="BQ33" s="229">
        <v>27</v>
      </c>
      <c r="BR33" s="230"/>
      <c r="BS33" s="975"/>
      <c r="BT33" s="976"/>
      <c r="BU33" s="976"/>
      <c r="BV33" s="976"/>
      <c r="BW33" s="976"/>
      <c r="BX33" s="976"/>
      <c r="BY33" s="976"/>
      <c r="BZ33" s="976"/>
      <c r="CA33" s="976"/>
      <c r="CB33" s="976"/>
      <c r="CC33" s="976"/>
      <c r="CD33" s="976"/>
      <c r="CE33" s="976"/>
      <c r="CF33" s="976"/>
      <c r="CG33" s="997"/>
      <c r="CH33" s="972"/>
      <c r="CI33" s="973"/>
      <c r="CJ33" s="973"/>
      <c r="CK33" s="973"/>
      <c r="CL33" s="974"/>
      <c r="CM33" s="972"/>
      <c r="CN33" s="973"/>
      <c r="CO33" s="973"/>
      <c r="CP33" s="973"/>
      <c r="CQ33" s="974"/>
      <c r="CR33" s="972"/>
      <c r="CS33" s="973"/>
      <c r="CT33" s="973"/>
      <c r="CU33" s="973"/>
      <c r="CV33" s="974"/>
      <c r="CW33" s="972"/>
      <c r="CX33" s="973"/>
      <c r="CY33" s="973"/>
      <c r="CZ33" s="973"/>
      <c r="DA33" s="974"/>
      <c r="DB33" s="972"/>
      <c r="DC33" s="973"/>
      <c r="DD33" s="973"/>
      <c r="DE33" s="973"/>
      <c r="DF33" s="974"/>
      <c r="DG33" s="972"/>
      <c r="DH33" s="973"/>
      <c r="DI33" s="973"/>
      <c r="DJ33" s="973"/>
      <c r="DK33" s="974"/>
      <c r="DL33" s="972"/>
      <c r="DM33" s="973"/>
      <c r="DN33" s="973"/>
      <c r="DO33" s="973"/>
      <c r="DP33" s="974"/>
      <c r="DQ33" s="972"/>
      <c r="DR33" s="973"/>
      <c r="DS33" s="973"/>
      <c r="DT33" s="973"/>
      <c r="DU33" s="974"/>
      <c r="DV33" s="975"/>
      <c r="DW33" s="976"/>
      <c r="DX33" s="976"/>
      <c r="DY33" s="976"/>
      <c r="DZ33" s="977"/>
      <c r="EA33" s="221"/>
    </row>
    <row r="34" spans="1:131" ht="26.25" customHeight="1" x14ac:dyDescent="0.15">
      <c r="A34" s="233">
        <v>7</v>
      </c>
      <c r="B34" s="1013" t="s">
        <v>411</v>
      </c>
      <c r="C34" s="1014"/>
      <c r="D34" s="1014"/>
      <c r="E34" s="1014"/>
      <c r="F34" s="1014"/>
      <c r="G34" s="1014"/>
      <c r="H34" s="1014"/>
      <c r="I34" s="1014"/>
      <c r="J34" s="1014"/>
      <c r="K34" s="1014"/>
      <c r="L34" s="1014"/>
      <c r="M34" s="1014"/>
      <c r="N34" s="1014"/>
      <c r="O34" s="1014"/>
      <c r="P34" s="1015"/>
      <c r="Q34" s="1021">
        <v>1798</v>
      </c>
      <c r="R34" s="1022"/>
      <c r="S34" s="1022"/>
      <c r="T34" s="1022"/>
      <c r="U34" s="1022"/>
      <c r="V34" s="1022">
        <v>1752</v>
      </c>
      <c r="W34" s="1022"/>
      <c r="X34" s="1022"/>
      <c r="Y34" s="1022"/>
      <c r="Z34" s="1022"/>
      <c r="AA34" s="1022">
        <v>45</v>
      </c>
      <c r="AB34" s="1022"/>
      <c r="AC34" s="1022"/>
      <c r="AD34" s="1022"/>
      <c r="AE34" s="1023"/>
      <c r="AF34" s="1018">
        <v>92</v>
      </c>
      <c r="AG34" s="1019"/>
      <c r="AH34" s="1019"/>
      <c r="AI34" s="1019"/>
      <c r="AJ34" s="1020"/>
      <c r="AK34" s="963">
        <v>503</v>
      </c>
      <c r="AL34" s="954"/>
      <c r="AM34" s="954"/>
      <c r="AN34" s="954"/>
      <c r="AO34" s="954"/>
      <c r="AP34" s="954">
        <v>5807</v>
      </c>
      <c r="AQ34" s="954"/>
      <c r="AR34" s="954"/>
      <c r="AS34" s="954"/>
      <c r="AT34" s="954"/>
      <c r="AU34" s="954">
        <v>4065</v>
      </c>
      <c r="AV34" s="954"/>
      <c r="AW34" s="954"/>
      <c r="AX34" s="954"/>
      <c r="AY34" s="954"/>
      <c r="AZ34" s="1024" t="s">
        <v>540</v>
      </c>
      <c r="BA34" s="1024"/>
      <c r="BB34" s="1024"/>
      <c r="BC34" s="1024"/>
      <c r="BD34" s="1024"/>
      <c r="BE34" s="955" t="s">
        <v>412</v>
      </c>
      <c r="BF34" s="955"/>
      <c r="BG34" s="955"/>
      <c r="BH34" s="955"/>
      <c r="BI34" s="956"/>
      <c r="BJ34" s="223"/>
      <c r="BK34" s="223"/>
      <c r="BL34" s="223"/>
      <c r="BM34" s="223"/>
      <c r="BN34" s="223"/>
      <c r="BO34" s="232"/>
      <c r="BP34" s="232"/>
      <c r="BQ34" s="229">
        <v>28</v>
      </c>
      <c r="BR34" s="230"/>
      <c r="BS34" s="975"/>
      <c r="BT34" s="976"/>
      <c r="BU34" s="976"/>
      <c r="BV34" s="976"/>
      <c r="BW34" s="976"/>
      <c r="BX34" s="976"/>
      <c r="BY34" s="976"/>
      <c r="BZ34" s="976"/>
      <c r="CA34" s="976"/>
      <c r="CB34" s="976"/>
      <c r="CC34" s="976"/>
      <c r="CD34" s="976"/>
      <c r="CE34" s="976"/>
      <c r="CF34" s="976"/>
      <c r="CG34" s="997"/>
      <c r="CH34" s="972"/>
      <c r="CI34" s="973"/>
      <c r="CJ34" s="973"/>
      <c r="CK34" s="973"/>
      <c r="CL34" s="974"/>
      <c r="CM34" s="972"/>
      <c r="CN34" s="973"/>
      <c r="CO34" s="973"/>
      <c r="CP34" s="973"/>
      <c r="CQ34" s="974"/>
      <c r="CR34" s="972"/>
      <c r="CS34" s="973"/>
      <c r="CT34" s="973"/>
      <c r="CU34" s="973"/>
      <c r="CV34" s="974"/>
      <c r="CW34" s="972"/>
      <c r="CX34" s="973"/>
      <c r="CY34" s="973"/>
      <c r="CZ34" s="973"/>
      <c r="DA34" s="974"/>
      <c r="DB34" s="972"/>
      <c r="DC34" s="973"/>
      <c r="DD34" s="973"/>
      <c r="DE34" s="973"/>
      <c r="DF34" s="974"/>
      <c r="DG34" s="972"/>
      <c r="DH34" s="973"/>
      <c r="DI34" s="973"/>
      <c r="DJ34" s="973"/>
      <c r="DK34" s="974"/>
      <c r="DL34" s="972"/>
      <c r="DM34" s="973"/>
      <c r="DN34" s="973"/>
      <c r="DO34" s="973"/>
      <c r="DP34" s="974"/>
      <c r="DQ34" s="972"/>
      <c r="DR34" s="973"/>
      <c r="DS34" s="973"/>
      <c r="DT34" s="973"/>
      <c r="DU34" s="974"/>
      <c r="DV34" s="975"/>
      <c r="DW34" s="976"/>
      <c r="DX34" s="976"/>
      <c r="DY34" s="976"/>
      <c r="DZ34" s="977"/>
      <c r="EA34" s="221"/>
    </row>
    <row r="35" spans="1:131" ht="26.25" customHeight="1" x14ac:dyDescent="0.15">
      <c r="A35" s="233">
        <v>8</v>
      </c>
      <c r="B35" s="1013"/>
      <c r="C35" s="1014"/>
      <c r="D35" s="1014"/>
      <c r="E35" s="1014"/>
      <c r="F35" s="1014"/>
      <c r="G35" s="1014"/>
      <c r="H35" s="1014"/>
      <c r="I35" s="1014"/>
      <c r="J35" s="1014"/>
      <c r="K35" s="1014"/>
      <c r="L35" s="1014"/>
      <c r="M35" s="1014"/>
      <c r="N35" s="1014"/>
      <c r="O35" s="1014"/>
      <c r="P35" s="1015"/>
      <c r="Q35" s="1021"/>
      <c r="R35" s="1022"/>
      <c r="S35" s="1022"/>
      <c r="T35" s="1022"/>
      <c r="U35" s="1022"/>
      <c r="V35" s="1022"/>
      <c r="W35" s="1022"/>
      <c r="X35" s="1022"/>
      <c r="Y35" s="1022"/>
      <c r="Z35" s="1022"/>
      <c r="AA35" s="1022"/>
      <c r="AB35" s="1022"/>
      <c r="AC35" s="1022"/>
      <c r="AD35" s="1022"/>
      <c r="AE35" s="1023"/>
      <c r="AF35" s="1018"/>
      <c r="AG35" s="1019"/>
      <c r="AH35" s="1019"/>
      <c r="AI35" s="1019"/>
      <c r="AJ35" s="1020"/>
      <c r="AK35" s="963"/>
      <c r="AL35" s="954"/>
      <c r="AM35" s="954"/>
      <c r="AN35" s="954"/>
      <c r="AO35" s="954"/>
      <c r="AP35" s="954"/>
      <c r="AQ35" s="954"/>
      <c r="AR35" s="954"/>
      <c r="AS35" s="954"/>
      <c r="AT35" s="954"/>
      <c r="AU35" s="954"/>
      <c r="AV35" s="954"/>
      <c r="AW35" s="954"/>
      <c r="AX35" s="954"/>
      <c r="AY35" s="954"/>
      <c r="AZ35" s="1024"/>
      <c r="BA35" s="1024"/>
      <c r="BB35" s="1024"/>
      <c r="BC35" s="1024"/>
      <c r="BD35" s="1024"/>
      <c r="BE35" s="955"/>
      <c r="BF35" s="955"/>
      <c r="BG35" s="955"/>
      <c r="BH35" s="955"/>
      <c r="BI35" s="956"/>
      <c r="BJ35" s="223"/>
      <c r="BK35" s="223"/>
      <c r="BL35" s="223"/>
      <c r="BM35" s="223"/>
      <c r="BN35" s="223"/>
      <c r="BO35" s="232"/>
      <c r="BP35" s="232"/>
      <c r="BQ35" s="229">
        <v>29</v>
      </c>
      <c r="BR35" s="230"/>
      <c r="BS35" s="975"/>
      <c r="BT35" s="976"/>
      <c r="BU35" s="976"/>
      <c r="BV35" s="976"/>
      <c r="BW35" s="976"/>
      <c r="BX35" s="976"/>
      <c r="BY35" s="976"/>
      <c r="BZ35" s="976"/>
      <c r="CA35" s="976"/>
      <c r="CB35" s="976"/>
      <c r="CC35" s="976"/>
      <c r="CD35" s="976"/>
      <c r="CE35" s="976"/>
      <c r="CF35" s="976"/>
      <c r="CG35" s="997"/>
      <c r="CH35" s="972"/>
      <c r="CI35" s="973"/>
      <c r="CJ35" s="973"/>
      <c r="CK35" s="973"/>
      <c r="CL35" s="974"/>
      <c r="CM35" s="972"/>
      <c r="CN35" s="973"/>
      <c r="CO35" s="973"/>
      <c r="CP35" s="973"/>
      <c r="CQ35" s="974"/>
      <c r="CR35" s="972"/>
      <c r="CS35" s="973"/>
      <c r="CT35" s="973"/>
      <c r="CU35" s="973"/>
      <c r="CV35" s="974"/>
      <c r="CW35" s="972"/>
      <c r="CX35" s="973"/>
      <c r="CY35" s="973"/>
      <c r="CZ35" s="973"/>
      <c r="DA35" s="974"/>
      <c r="DB35" s="972"/>
      <c r="DC35" s="973"/>
      <c r="DD35" s="973"/>
      <c r="DE35" s="973"/>
      <c r="DF35" s="974"/>
      <c r="DG35" s="972"/>
      <c r="DH35" s="973"/>
      <c r="DI35" s="973"/>
      <c r="DJ35" s="973"/>
      <c r="DK35" s="974"/>
      <c r="DL35" s="972"/>
      <c r="DM35" s="973"/>
      <c r="DN35" s="973"/>
      <c r="DO35" s="973"/>
      <c r="DP35" s="974"/>
      <c r="DQ35" s="972"/>
      <c r="DR35" s="973"/>
      <c r="DS35" s="973"/>
      <c r="DT35" s="973"/>
      <c r="DU35" s="974"/>
      <c r="DV35" s="975"/>
      <c r="DW35" s="976"/>
      <c r="DX35" s="976"/>
      <c r="DY35" s="976"/>
      <c r="DZ35" s="977"/>
      <c r="EA35" s="221"/>
    </row>
    <row r="36" spans="1:131" ht="26.25" customHeight="1" x14ac:dyDescent="0.15">
      <c r="A36" s="233">
        <v>9</v>
      </c>
      <c r="B36" s="1013"/>
      <c r="C36" s="1014"/>
      <c r="D36" s="1014"/>
      <c r="E36" s="1014"/>
      <c r="F36" s="1014"/>
      <c r="G36" s="1014"/>
      <c r="H36" s="1014"/>
      <c r="I36" s="1014"/>
      <c r="J36" s="1014"/>
      <c r="K36" s="1014"/>
      <c r="L36" s="1014"/>
      <c r="M36" s="1014"/>
      <c r="N36" s="1014"/>
      <c r="O36" s="1014"/>
      <c r="P36" s="1015"/>
      <c r="Q36" s="1021"/>
      <c r="R36" s="1022"/>
      <c r="S36" s="1022"/>
      <c r="T36" s="1022"/>
      <c r="U36" s="1022"/>
      <c r="V36" s="1022"/>
      <c r="W36" s="1022"/>
      <c r="X36" s="1022"/>
      <c r="Y36" s="1022"/>
      <c r="Z36" s="1022"/>
      <c r="AA36" s="1022"/>
      <c r="AB36" s="1022"/>
      <c r="AC36" s="1022"/>
      <c r="AD36" s="1022"/>
      <c r="AE36" s="1023"/>
      <c r="AF36" s="1018"/>
      <c r="AG36" s="1019"/>
      <c r="AH36" s="1019"/>
      <c r="AI36" s="1019"/>
      <c r="AJ36" s="1020"/>
      <c r="AK36" s="963"/>
      <c r="AL36" s="954"/>
      <c r="AM36" s="954"/>
      <c r="AN36" s="954"/>
      <c r="AO36" s="954"/>
      <c r="AP36" s="954"/>
      <c r="AQ36" s="954"/>
      <c r="AR36" s="954"/>
      <c r="AS36" s="954"/>
      <c r="AT36" s="954"/>
      <c r="AU36" s="954"/>
      <c r="AV36" s="954"/>
      <c r="AW36" s="954"/>
      <c r="AX36" s="954"/>
      <c r="AY36" s="954"/>
      <c r="AZ36" s="1024"/>
      <c r="BA36" s="1024"/>
      <c r="BB36" s="1024"/>
      <c r="BC36" s="1024"/>
      <c r="BD36" s="1024"/>
      <c r="BE36" s="955"/>
      <c r="BF36" s="955"/>
      <c r="BG36" s="955"/>
      <c r="BH36" s="955"/>
      <c r="BI36" s="956"/>
      <c r="BJ36" s="223"/>
      <c r="BK36" s="223"/>
      <c r="BL36" s="223"/>
      <c r="BM36" s="223"/>
      <c r="BN36" s="223"/>
      <c r="BO36" s="232"/>
      <c r="BP36" s="232"/>
      <c r="BQ36" s="229">
        <v>30</v>
      </c>
      <c r="BR36" s="230"/>
      <c r="BS36" s="975"/>
      <c r="BT36" s="976"/>
      <c r="BU36" s="976"/>
      <c r="BV36" s="976"/>
      <c r="BW36" s="976"/>
      <c r="BX36" s="976"/>
      <c r="BY36" s="976"/>
      <c r="BZ36" s="976"/>
      <c r="CA36" s="976"/>
      <c r="CB36" s="976"/>
      <c r="CC36" s="976"/>
      <c r="CD36" s="976"/>
      <c r="CE36" s="976"/>
      <c r="CF36" s="976"/>
      <c r="CG36" s="997"/>
      <c r="CH36" s="972"/>
      <c r="CI36" s="973"/>
      <c r="CJ36" s="973"/>
      <c r="CK36" s="973"/>
      <c r="CL36" s="974"/>
      <c r="CM36" s="972"/>
      <c r="CN36" s="973"/>
      <c r="CO36" s="973"/>
      <c r="CP36" s="973"/>
      <c r="CQ36" s="974"/>
      <c r="CR36" s="972"/>
      <c r="CS36" s="973"/>
      <c r="CT36" s="973"/>
      <c r="CU36" s="973"/>
      <c r="CV36" s="974"/>
      <c r="CW36" s="972"/>
      <c r="CX36" s="973"/>
      <c r="CY36" s="973"/>
      <c r="CZ36" s="973"/>
      <c r="DA36" s="974"/>
      <c r="DB36" s="972"/>
      <c r="DC36" s="973"/>
      <c r="DD36" s="973"/>
      <c r="DE36" s="973"/>
      <c r="DF36" s="974"/>
      <c r="DG36" s="972"/>
      <c r="DH36" s="973"/>
      <c r="DI36" s="973"/>
      <c r="DJ36" s="973"/>
      <c r="DK36" s="974"/>
      <c r="DL36" s="972"/>
      <c r="DM36" s="973"/>
      <c r="DN36" s="973"/>
      <c r="DO36" s="973"/>
      <c r="DP36" s="974"/>
      <c r="DQ36" s="972"/>
      <c r="DR36" s="973"/>
      <c r="DS36" s="973"/>
      <c r="DT36" s="973"/>
      <c r="DU36" s="974"/>
      <c r="DV36" s="975"/>
      <c r="DW36" s="976"/>
      <c r="DX36" s="976"/>
      <c r="DY36" s="976"/>
      <c r="DZ36" s="977"/>
      <c r="EA36" s="221"/>
    </row>
    <row r="37" spans="1:131" ht="26.25" customHeight="1" x14ac:dyDescent="0.15">
      <c r="A37" s="233">
        <v>10</v>
      </c>
      <c r="B37" s="1013"/>
      <c r="C37" s="1014"/>
      <c r="D37" s="1014"/>
      <c r="E37" s="1014"/>
      <c r="F37" s="1014"/>
      <c r="G37" s="1014"/>
      <c r="H37" s="1014"/>
      <c r="I37" s="1014"/>
      <c r="J37" s="1014"/>
      <c r="K37" s="1014"/>
      <c r="L37" s="1014"/>
      <c r="M37" s="1014"/>
      <c r="N37" s="1014"/>
      <c r="O37" s="1014"/>
      <c r="P37" s="1015"/>
      <c r="Q37" s="1021"/>
      <c r="R37" s="1022"/>
      <c r="S37" s="1022"/>
      <c r="T37" s="1022"/>
      <c r="U37" s="1022"/>
      <c r="V37" s="1022"/>
      <c r="W37" s="1022"/>
      <c r="X37" s="1022"/>
      <c r="Y37" s="1022"/>
      <c r="Z37" s="1022"/>
      <c r="AA37" s="1022"/>
      <c r="AB37" s="1022"/>
      <c r="AC37" s="1022"/>
      <c r="AD37" s="1022"/>
      <c r="AE37" s="1023"/>
      <c r="AF37" s="1018"/>
      <c r="AG37" s="1019"/>
      <c r="AH37" s="1019"/>
      <c r="AI37" s="1019"/>
      <c r="AJ37" s="1020"/>
      <c r="AK37" s="963"/>
      <c r="AL37" s="954"/>
      <c r="AM37" s="954"/>
      <c r="AN37" s="954"/>
      <c r="AO37" s="954"/>
      <c r="AP37" s="954"/>
      <c r="AQ37" s="954"/>
      <c r="AR37" s="954"/>
      <c r="AS37" s="954"/>
      <c r="AT37" s="954"/>
      <c r="AU37" s="954"/>
      <c r="AV37" s="954"/>
      <c r="AW37" s="954"/>
      <c r="AX37" s="954"/>
      <c r="AY37" s="954"/>
      <c r="AZ37" s="1024"/>
      <c r="BA37" s="1024"/>
      <c r="BB37" s="1024"/>
      <c r="BC37" s="1024"/>
      <c r="BD37" s="1024"/>
      <c r="BE37" s="955"/>
      <c r="BF37" s="955"/>
      <c r="BG37" s="955"/>
      <c r="BH37" s="955"/>
      <c r="BI37" s="956"/>
      <c r="BJ37" s="223"/>
      <c r="BK37" s="223"/>
      <c r="BL37" s="223"/>
      <c r="BM37" s="223"/>
      <c r="BN37" s="223"/>
      <c r="BO37" s="232"/>
      <c r="BP37" s="232"/>
      <c r="BQ37" s="229">
        <v>31</v>
      </c>
      <c r="BR37" s="230"/>
      <c r="BS37" s="975"/>
      <c r="BT37" s="976"/>
      <c r="BU37" s="976"/>
      <c r="BV37" s="976"/>
      <c r="BW37" s="976"/>
      <c r="BX37" s="976"/>
      <c r="BY37" s="976"/>
      <c r="BZ37" s="976"/>
      <c r="CA37" s="976"/>
      <c r="CB37" s="976"/>
      <c r="CC37" s="976"/>
      <c r="CD37" s="976"/>
      <c r="CE37" s="976"/>
      <c r="CF37" s="976"/>
      <c r="CG37" s="997"/>
      <c r="CH37" s="972"/>
      <c r="CI37" s="973"/>
      <c r="CJ37" s="973"/>
      <c r="CK37" s="973"/>
      <c r="CL37" s="974"/>
      <c r="CM37" s="972"/>
      <c r="CN37" s="973"/>
      <c r="CO37" s="973"/>
      <c r="CP37" s="973"/>
      <c r="CQ37" s="974"/>
      <c r="CR37" s="972"/>
      <c r="CS37" s="973"/>
      <c r="CT37" s="973"/>
      <c r="CU37" s="973"/>
      <c r="CV37" s="974"/>
      <c r="CW37" s="972"/>
      <c r="CX37" s="973"/>
      <c r="CY37" s="973"/>
      <c r="CZ37" s="973"/>
      <c r="DA37" s="974"/>
      <c r="DB37" s="972"/>
      <c r="DC37" s="973"/>
      <c r="DD37" s="973"/>
      <c r="DE37" s="973"/>
      <c r="DF37" s="974"/>
      <c r="DG37" s="972"/>
      <c r="DH37" s="973"/>
      <c r="DI37" s="973"/>
      <c r="DJ37" s="973"/>
      <c r="DK37" s="974"/>
      <c r="DL37" s="972"/>
      <c r="DM37" s="973"/>
      <c r="DN37" s="973"/>
      <c r="DO37" s="973"/>
      <c r="DP37" s="974"/>
      <c r="DQ37" s="972"/>
      <c r="DR37" s="973"/>
      <c r="DS37" s="973"/>
      <c r="DT37" s="973"/>
      <c r="DU37" s="974"/>
      <c r="DV37" s="975"/>
      <c r="DW37" s="976"/>
      <c r="DX37" s="976"/>
      <c r="DY37" s="976"/>
      <c r="DZ37" s="977"/>
      <c r="EA37" s="221"/>
    </row>
    <row r="38" spans="1:131" ht="26.25" customHeight="1" x14ac:dyDescent="0.15">
      <c r="A38" s="233">
        <v>11</v>
      </c>
      <c r="B38" s="1013"/>
      <c r="C38" s="1014"/>
      <c r="D38" s="1014"/>
      <c r="E38" s="1014"/>
      <c r="F38" s="1014"/>
      <c r="G38" s="1014"/>
      <c r="H38" s="1014"/>
      <c r="I38" s="1014"/>
      <c r="J38" s="1014"/>
      <c r="K38" s="1014"/>
      <c r="L38" s="1014"/>
      <c r="M38" s="1014"/>
      <c r="N38" s="1014"/>
      <c r="O38" s="1014"/>
      <c r="P38" s="1015"/>
      <c r="Q38" s="1021"/>
      <c r="R38" s="1022"/>
      <c r="S38" s="1022"/>
      <c r="T38" s="1022"/>
      <c r="U38" s="1022"/>
      <c r="V38" s="1022"/>
      <c r="W38" s="1022"/>
      <c r="X38" s="1022"/>
      <c r="Y38" s="1022"/>
      <c r="Z38" s="1022"/>
      <c r="AA38" s="1022"/>
      <c r="AB38" s="1022"/>
      <c r="AC38" s="1022"/>
      <c r="AD38" s="1022"/>
      <c r="AE38" s="1023"/>
      <c r="AF38" s="1018"/>
      <c r="AG38" s="1019"/>
      <c r="AH38" s="1019"/>
      <c r="AI38" s="1019"/>
      <c r="AJ38" s="1020"/>
      <c r="AK38" s="963"/>
      <c r="AL38" s="954"/>
      <c r="AM38" s="954"/>
      <c r="AN38" s="954"/>
      <c r="AO38" s="954"/>
      <c r="AP38" s="954"/>
      <c r="AQ38" s="954"/>
      <c r="AR38" s="954"/>
      <c r="AS38" s="954"/>
      <c r="AT38" s="954"/>
      <c r="AU38" s="954"/>
      <c r="AV38" s="954"/>
      <c r="AW38" s="954"/>
      <c r="AX38" s="954"/>
      <c r="AY38" s="954"/>
      <c r="AZ38" s="1024"/>
      <c r="BA38" s="1024"/>
      <c r="BB38" s="1024"/>
      <c r="BC38" s="1024"/>
      <c r="BD38" s="1024"/>
      <c r="BE38" s="955"/>
      <c r="BF38" s="955"/>
      <c r="BG38" s="955"/>
      <c r="BH38" s="955"/>
      <c r="BI38" s="956"/>
      <c r="BJ38" s="223"/>
      <c r="BK38" s="223"/>
      <c r="BL38" s="223"/>
      <c r="BM38" s="223"/>
      <c r="BN38" s="223"/>
      <c r="BO38" s="232"/>
      <c r="BP38" s="232"/>
      <c r="BQ38" s="229">
        <v>32</v>
      </c>
      <c r="BR38" s="230"/>
      <c r="BS38" s="975"/>
      <c r="BT38" s="976"/>
      <c r="BU38" s="976"/>
      <c r="BV38" s="976"/>
      <c r="BW38" s="976"/>
      <c r="BX38" s="976"/>
      <c r="BY38" s="976"/>
      <c r="BZ38" s="976"/>
      <c r="CA38" s="976"/>
      <c r="CB38" s="976"/>
      <c r="CC38" s="976"/>
      <c r="CD38" s="976"/>
      <c r="CE38" s="976"/>
      <c r="CF38" s="976"/>
      <c r="CG38" s="997"/>
      <c r="CH38" s="972"/>
      <c r="CI38" s="973"/>
      <c r="CJ38" s="973"/>
      <c r="CK38" s="973"/>
      <c r="CL38" s="974"/>
      <c r="CM38" s="972"/>
      <c r="CN38" s="973"/>
      <c r="CO38" s="973"/>
      <c r="CP38" s="973"/>
      <c r="CQ38" s="974"/>
      <c r="CR38" s="972"/>
      <c r="CS38" s="973"/>
      <c r="CT38" s="973"/>
      <c r="CU38" s="973"/>
      <c r="CV38" s="974"/>
      <c r="CW38" s="972"/>
      <c r="CX38" s="973"/>
      <c r="CY38" s="973"/>
      <c r="CZ38" s="973"/>
      <c r="DA38" s="974"/>
      <c r="DB38" s="972"/>
      <c r="DC38" s="973"/>
      <c r="DD38" s="973"/>
      <c r="DE38" s="973"/>
      <c r="DF38" s="974"/>
      <c r="DG38" s="972"/>
      <c r="DH38" s="973"/>
      <c r="DI38" s="973"/>
      <c r="DJ38" s="973"/>
      <c r="DK38" s="974"/>
      <c r="DL38" s="972"/>
      <c r="DM38" s="973"/>
      <c r="DN38" s="973"/>
      <c r="DO38" s="973"/>
      <c r="DP38" s="974"/>
      <c r="DQ38" s="972"/>
      <c r="DR38" s="973"/>
      <c r="DS38" s="973"/>
      <c r="DT38" s="973"/>
      <c r="DU38" s="974"/>
      <c r="DV38" s="975"/>
      <c r="DW38" s="976"/>
      <c r="DX38" s="976"/>
      <c r="DY38" s="976"/>
      <c r="DZ38" s="977"/>
      <c r="EA38" s="221"/>
    </row>
    <row r="39" spans="1:131" ht="26.25" customHeight="1" x14ac:dyDescent="0.15">
      <c r="A39" s="233">
        <v>12</v>
      </c>
      <c r="B39" s="1013"/>
      <c r="C39" s="1014"/>
      <c r="D39" s="1014"/>
      <c r="E39" s="1014"/>
      <c r="F39" s="1014"/>
      <c r="G39" s="1014"/>
      <c r="H39" s="1014"/>
      <c r="I39" s="1014"/>
      <c r="J39" s="1014"/>
      <c r="K39" s="1014"/>
      <c r="L39" s="1014"/>
      <c r="M39" s="1014"/>
      <c r="N39" s="1014"/>
      <c r="O39" s="1014"/>
      <c r="P39" s="1015"/>
      <c r="Q39" s="1021"/>
      <c r="R39" s="1022"/>
      <c r="S39" s="1022"/>
      <c r="T39" s="1022"/>
      <c r="U39" s="1022"/>
      <c r="V39" s="1022"/>
      <c r="W39" s="1022"/>
      <c r="X39" s="1022"/>
      <c r="Y39" s="1022"/>
      <c r="Z39" s="1022"/>
      <c r="AA39" s="1022"/>
      <c r="AB39" s="1022"/>
      <c r="AC39" s="1022"/>
      <c r="AD39" s="1022"/>
      <c r="AE39" s="1023"/>
      <c r="AF39" s="1018"/>
      <c r="AG39" s="1019"/>
      <c r="AH39" s="1019"/>
      <c r="AI39" s="1019"/>
      <c r="AJ39" s="1020"/>
      <c r="AK39" s="963"/>
      <c r="AL39" s="954"/>
      <c r="AM39" s="954"/>
      <c r="AN39" s="954"/>
      <c r="AO39" s="954"/>
      <c r="AP39" s="954"/>
      <c r="AQ39" s="954"/>
      <c r="AR39" s="954"/>
      <c r="AS39" s="954"/>
      <c r="AT39" s="954"/>
      <c r="AU39" s="954"/>
      <c r="AV39" s="954"/>
      <c r="AW39" s="954"/>
      <c r="AX39" s="954"/>
      <c r="AY39" s="954"/>
      <c r="AZ39" s="1024"/>
      <c r="BA39" s="1024"/>
      <c r="BB39" s="1024"/>
      <c r="BC39" s="1024"/>
      <c r="BD39" s="1024"/>
      <c r="BE39" s="955"/>
      <c r="BF39" s="955"/>
      <c r="BG39" s="955"/>
      <c r="BH39" s="955"/>
      <c r="BI39" s="956"/>
      <c r="BJ39" s="223"/>
      <c r="BK39" s="223"/>
      <c r="BL39" s="223"/>
      <c r="BM39" s="223"/>
      <c r="BN39" s="223"/>
      <c r="BO39" s="232"/>
      <c r="BP39" s="232"/>
      <c r="BQ39" s="229">
        <v>33</v>
      </c>
      <c r="BR39" s="230"/>
      <c r="BS39" s="975"/>
      <c r="BT39" s="976"/>
      <c r="BU39" s="976"/>
      <c r="BV39" s="976"/>
      <c r="BW39" s="976"/>
      <c r="BX39" s="976"/>
      <c r="BY39" s="976"/>
      <c r="BZ39" s="976"/>
      <c r="CA39" s="976"/>
      <c r="CB39" s="976"/>
      <c r="CC39" s="976"/>
      <c r="CD39" s="976"/>
      <c r="CE39" s="976"/>
      <c r="CF39" s="976"/>
      <c r="CG39" s="997"/>
      <c r="CH39" s="972"/>
      <c r="CI39" s="973"/>
      <c r="CJ39" s="973"/>
      <c r="CK39" s="973"/>
      <c r="CL39" s="974"/>
      <c r="CM39" s="972"/>
      <c r="CN39" s="973"/>
      <c r="CO39" s="973"/>
      <c r="CP39" s="973"/>
      <c r="CQ39" s="974"/>
      <c r="CR39" s="972"/>
      <c r="CS39" s="973"/>
      <c r="CT39" s="973"/>
      <c r="CU39" s="973"/>
      <c r="CV39" s="974"/>
      <c r="CW39" s="972"/>
      <c r="CX39" s="973"/>
      <c r="CY39" s="973"/>
      <c r="CZ39" s="973"/>
      <c r="DA39" s="974"/>
      <c r="DB39" s="972"/>
      <c r="DC39" s="973"/>
      <c r="DD39" s="973"/>
      <c r="DE39" s="973"/>
      <c r="DF39" s="974"/>
      <c r="DG39" s="972"/>
      <c r="DH39" s="973"/>
      <c r="DI39" s="973"/>
      <c r="DJ39" s="973"/>
      <c r="DK39" s="974"/>
      <c r="DL39" s="972"/>
      <c r="DM39" s="973"/>
      <c r="DN39" s="973"/>
      <c r="DO39" s="973"/>
      <c r="DP39" s="974"/>
      <c r="DQ39" s="972"/>
      <c r="DR39" s="973"/>
      <c r="DS39" s="973"/>
      <c r="DT39" s="973"/>
      <c r="DU39" s="974"/>
      <c r="DV39" s="975"/>
      <c r="DW39" s="976"/>
      <c r="DX39" s="976"/>
      <c r="DY39" s="976"/>
      <c r="DZ39" s="977"/>
      <c r="EA39" s="221"/>
    </row>
    <row r="40" spans="1:131" ht="26.25" customHeight="1" x14ac:dyDescent="0.15">
      <c r="A40" s="229">
        <v>13</v>
      </c>
      <c r="B40" s="1013"/>
      <c r="C40" s="1014"/>
      <c r="D40" s="1014"/>
      <c r="E40" s="1014"/>
      <c r="F40" s="1014"/>
      <c r="G40" s="1014"/>
      <c r="H40" s="1014"/>
      <c r="I40" s="1014"/>
      <c r="J40" s="1014"/>
      <c r="K40" s="1014"/>
      <c r="L40" s="1014"/>
      <c r="M40" s="1014"/>
      <c r="N40" s="1014"/>
      <c r="O40" s="1014"/>
      <c r="P40" s="1015"/>
      <c r="Q40" s="1021"/>
      <c r="R40" s="1022"/>
      <c r="S40" s="1022"/>
      <c r="T40" s="1022"/>
      <c r="U40" s="1022"/>
      <c r="V40" s="1022"/>
      <c r="W40" s="1022"/>
      <c r="X40" s="1022"/>
      <c r="Y40" s="1022"/>
      <c r="Z40" s="1022"/>
      <c r="AA40" s="1022"/>
      <c r="AB40" s="1022"/>
      <c r="AC40" s="1022"/>
      <c r="AD40" s="1022"/>
      <c r="AE40" s="1023"/>
      <c r="AF40" s="1018"/>
      <c r="AG40" s="1019"/>
      <c r="AH40" s="1019"/>
      <c r="AI40" s="1019"/>
      <c r="AJ40" s="1020"/>
      <c r="AK40" s="963"/>
      <c r="AL40" s="954"/>
      <c r="AM40" s="954"/>
      <c r="AN40" s="954"/>
      <c r="AO40" s="954"/>
      <c r="AP40" s="954"/>
      <c r="AQ40" s="954"/>
      <c r="AR40" s="954"/>
      <c r="AS40" s="954"/>
      <c r="AT40" s="954"/>
      <c r="AU40" s="954"/>
      <c r="AV40" s="954"/>
      <c r="AW40" s="954"/>
      <c r="AX40" s="954"/>
      <c r="AY40" s="954"/>
      <c r="AZ40" s="1024"/>
      <c r="BA40" s="1024"/>
      <c r="BB40" s="1024"/>
      <c r="BC40" s="1024"/>
      <c r="BD40" s="1024"/>
      <c r="BE40" s="955"/>
      <c r="BF40" s="955"/>
      <c r="BG40" s="955"/>
      <c r="BH40" s="955"/>
      <c r="BI40" s="956"/>
      <c r="BJ40" s="223"/>
      <c r="BK40" s="223"/>
      <c r="BL40" s="223"/>
      <c r="BM40" s="223"/>
      <c r="BN40" s="223"/>
      <c r="BO40" s="232"/>
      <c r="BP40" s="232"/>
      <c r="BQ40" s="229">
        <v>34</v>
      </c>
      <c r="BR40" s="230"/>
      <c r="BS40" s="975"/>
      <c r="BT40" s="976"/>
      <c r="BU40" s="976"/>
      <c r="BV40" s="976"/>
      <c r="BW40" s="976"/>
      <c r="BX40" s="976"/>
      <c r="BY40" s="976"/>
      <c r="BZ40" s="976"/>
      <c r="CA40" s="976"/>
      <c r="CB40" s="976"/>
      <c r="CC40" s="976"/>
      <c r="CD40" s="976"/>
      <c r="CE40" s="976"/>
      <c r="CF40" s="976"/>
      <c r="CG40" s="997"/>
      <c r="CH40" s="972"/>
      <c r="CI40" s="973"/>
      <c r="CJ40" s="973"/>
      <c r="CK40" s="973"/>
      <c r="CL40" s="974"/>
      <c r="CM40" s="972"/>
      <c r="CN40" s="973"/>
      <c r="CO40" s="973"/>
      <c r="CP40" s="973"/>
      <c r="CQ40" s="974"/>
      <c r="CR40" s="972"/>
      <c r="CS40" s="973"/>
      <c r="CT40" s="973"/>
      <c r="CU40" s="973"/>
      <c r="CV40" s="974"/>
      <c r="CW40" s="972"/>
      <c r="CX40" s="973"/>
      <c r="CY40" s="973"/>
      <c r="CZ40" s="973"/>
      <c r="DA40" s="974"/>
      <c r="DB40" s="972"/>
      <c r="DC40" s="973"/>
      <c r="DD40" s="973"/>
      <c r="DE40" s="973"/>
      <c r="DF40" s="974"/>
      <c r="DG40" s="972"/>
      <c r="DH40" s="973"/>
      <c r="DI40" s="973"/>
      <c r="DJ40" s="973"/>
      <c r="DK40" s="974"/>
      <c r="DL40" s="972"/>
      <c r="DM40" s="973"/>
      <c r="DN40" s="973"/>
      <c r="DO40" s="973"/>
      <c r="DP40" s="974"/>
      <c r="DQ40" s="972"/>
      <c r="DR40" s="973"/>
      <c r="DS40" s="973"/>
      <c r="DT40" s="973"/>
      <c r="DU40" s="974"/>
      <c r="DV40" s="975"/>
      <c r="DW40" s="976"/>
      <c r="DX40" s="976"/>
      <c r="DY40" s="976"/>
      <c r="DZ40" s="977"/>
      <c r="EA40" s="221"/>
    </row>
    <row r="41" spans="1:131" ht="26.25" customHeight="1" x14ac:dyDescent="0.15">
      <c r="A41" s="229">
        <v>14</v>
      </c>
      <c r="B41" s="1013"/>
      <c r="C41" s="1014"/>
      <c r="D41" s="1014"/>
      <c r="E41" s="1014"/>
      <c r="F41" s="1014"/>
      <c r="G41" s="1014"/>
      <c r="H41" s="1014"/>
      <c r="I41" s="1014"/>
      <c r="J41" s="1014"/>
      <c r="K41" s="1014"/>
      <c r="L41" s="1014"/>
      <c r="M41" s="1014"/>
      <c r="N41" s="1014"/>
      <c r="O41" s="1014"/>
      <c r="P41" s="1015"/>
      <c r="Q41" s="1021"/>
      <c r="R41" s="1022"/>
      <c r="S41" s="1022"/>
      <c r="T41" s="1022"/>
      <c r="U41" s="1022"/>
      <c r="V41" s="1022"/>
      <c r="W41" s="1022"/>
      <c r="X41" s="1022"/>
      <c r="Y41" s="1022"/>
      <c r="Z41" s="1022"/>
      <c r="AA41" s="1022"/>
      <c r="AB41" s="1022"/>
      <c r="AC41" s="1022"/>
      <c r="AD41" s="1022"/>
      <c r="AE41" s="1023"/>
      <c r="AF41" s="1018"/>
      <c r="AG41" s="1019"/>
      <c r="AH41" s="1019"/>
      <c r="AI41" s="1019"/>
      <c r="AJ41" s="1020"/>
      <c r="AK41" s="963"/>
      <c r="AL41" s="954"/>
      <c r="AM41" s="954"/>
      <c r="AN41" s="954"/>
      <c r="AO41" s="954"/>
      <c r="AP41" s="954"/>
      <c r="AQ41" s="954"/>
      <c r="AR41" s="954"/>
      <c r="AS41" s="954"/>
      <c r="AT41" s="954"/>
      <c r="AU41" s="954"/>
      <c r="AV41" s="954"/>
      <c r="AW41" s="954"/>
      <c r="AX41" s="954"/>
      <c r="AY41" s="954"/>
      <c r="AZ41" s="1024"/>
      <c r="BA41" s="1024"/>
      <c r="BB41" s="1024"/>
      <c r="BC41" s="1024"/>
      <c r="BD41" s="1024"/>
      <c r="BE41" s="955"/>
      <c r="BF41" s="955"/>
      <c r="BG41" s="955"/>
      <c r="BH41" s="955"/>
      <c r="BI41" s="956"/>
      <c r="BJ41" s="223"/>
      <c r="BK41" s="223"/>
      <c r="BL41" s="223"/>
      <c r="BM41" s="223"/>
      <c r="BN41" s="223"/>
      <c r="BO41" s="232"/>
      <c r="BP41" s="232"/>
      <c r="BQ41" s="229">
        <v>35</v>
      </c>
      <c r="BR41" s="230"/>
      <c r="BS41" s="975"/>
      <c r="BT41" s="976"/>
      <c r="BU41" s="976"/>
      <c r="BV41" s="976"/>
      <c r="BW41" s="976"/>
      <c r="BX41" s="976"/>
      <c r="BY41" s="976"/>
      <c r="BZ41" s="976"/>
      <c r="CA41" s="976"/>
      <c r="CB41" s="976"/>
      <c r="CC41" s="976"/>
      <c r="CD41" s="976"/>
      <c r="CE41" s="976"/>
      <c r="CF41" s="976"/>
      <c r="CG41" s="997"/>
      <c r="CH41" s="972"/>
      <c r="CI41" s="973"/>
      <c r="CJ41" s="973"/>
      <c r="CK41" s="973"/>
      <c r="CL41" s="974"/>
      <c r="CM41" s="972"/>
      <c r="CN41" s="973"/>
      <c r="CO41" s="973"/>
      <c r="CP41" s="973"/>
      <c r="CQ41" s="974"/>
      <c r="CR41" s="972"/>
      <c r="CS41" s="973"/>
      <c r="CT41" s="973"/>
      <c r="CU41" s="973"/>
      <c r="CV41" s="974"/>
      <c r="CW41" s="972"/>
      <c r="CX41" s="973"/>
      <c r="CY41" s="973"/>
      <c r="CZ41" s="973"/>
      <c r="DA41" s="974"/>
      <c r="DB41" s="972"/>
      <c r="DC41" s="973"/>
      <c r="DD41" s="973"/>
      <c r="DE41" s="973"/>
      <c r="DF41" s="974"/>
      <c r="DG41" s="972"/>
      <c r="DH41" s="973"/>
      <c r="DI41" s="973"/>
      <c r="DJ41" s="973"/>
      <c r="DK41" s="974"/>
      <c r="DL41" s="972"/>
      <c r="DM41" s="973"/>
      <c r="DN41" s="973"/>
      <c r="DO41" s="973"/>
      <c r="DP41" s="974"/>
      <c r="DQ41" s="972"/>
      <c r="DR41" s="973"/>
      <c r="DS41" s="973"/>
      <c r="DT41" s="973"/>
      <c r="DU41" s="974"/>
      <c r="DV41" s="975"/>
      <c r="DW41" s="976"/>
      <c r="DX41" s="976"/>
      <c r="DY41" s="976"/>
      <c r="DZ41" s="977"/>
      <c r="EA41" s="221"/>
    </row>
    <row r="42" spans="1:131" ht="26.25" customHeight="1" x14ac:dyDescent="0.15">
      <c r="A42" s="229">
        <v>15</v>
      </c>
      <c r="B42" s="1013"/>
      <c r="C42" s="1014"/>
      <c r="D42" s="1014"/>
      <c r="E42" s="1014"/>
      <c r="F42" s="1014"/>
      <c r="G42" s="1014"/>
      <c r="H42" s="1014"/>
      <c r="I42" s="1014"/>
      <c r="J42" s="1014"/>
      <c r="K42" s="1014"/>
      <c r="L42" s="1014"/>
      <c r="M42" s="1014"/>
      <c r="N42" s="1014"/>
      <c r="O42" s="1014"/>
      <c r="P42" s="1015"/>
      <c r="Q42" s="1021"/>
      <c r="R42" s="1022"/>
      <c r="S42" s="1022"/>
      <c r="T42" s="1022"/>
      <c r="U42" s="1022"/>
      <c r="V42" s="1022"/>
      <c r="W42" s="1022"/>
      <c r="X42" s="1022"/>
      <c r="Y42" s="1022"/>
      <c r="Z42" s="1022"/>
      <c r="AA42" s="1022"/>
      <c r="AB42" s="1022"/>
      <c r="AC42" s="1022"/>
      <c r="AD42" s="1022"/>
      <c r="AE42" s="1023"/>
      <c r="AF42" s="1018"/>
      <c r="AG42" s="1019"/>
      <c r="AH42" s="1019"/>
      <c r="AI42" s="1019"/>
      <c r="AJ42" s="1020"/>
      <c r="AK42" s="963"/>
      <c r="AL42" s="954"/>
      <c r="AM42" s="954"/>
      <c r="AN42" s="954"/>
      <c r="AO42" s="954"/>
      <c r="AP42" s="954"/>
      <c r="AQ42" s="954"/>
      <c r="AR42" s="954"/>
      <c r="AS42" s="954"/>
      <c r="AT42" s="954"/>
      <c r="AU42" s="954"/>
      <c r="AV42" s="954"/>
      <c r="AW42" s="954"/>
      <c r="AX42" s="954"/>
      <c r="AY42" s="954"/>
      <c r="AZ42" s="1024"/>
      <c r="BA42" s="1024"/>
      <c r="BB42" s="1024"/>
      <c r="BC42" s="1024"/>
      <c r="BD42" s="1024"/>
      <c r="BE42" s="955"/>
      <c r="BF42" s="955"/>
      <c r="BG42" s="955"/>
      <c r="BH42" s="955"/>
      <c r="BI42" s="956"/>
      <c r="BJ42" s="223"/>
      <c r="BK42" s="223"/>
      <c r="BL42" s="223"/>
      <c r="BM42" s="223"/>
      <c r="BN42" s="223"/>
      <c r="BO42" s="232"/>
      <c r="BP42" s="232"/>
      <c r="BQ42" s="229">
        <v>36</v>
      </c>
      <c r="BR42" s="230"/>
      <c r="BS42" s="975"/>
      <c r="BT42" s="976"/>
      <c r="BU42" s="976"/>
      <c r="BV42" s="976"/>
      <c r="BW42" s="976"/>
      <c r="BX42" s="976"/>
      <c r="BY42" s="976"/>
      <c r="BZ42" s="976"/>
      <c r="CA42" s="976"/>
      <c r="CB42" s="976"/>
      <c r="CC42" s="976"/>
      <c r="CD42" s="976"/>
      <c r="CE42" s="976"/>
      <c r="CF42" s="976"/>
      <c r="CG42" s="997"/>
      <c r="CH42" s="972"/>
      <c r="CI42" s="973"/>
      <c r="CJ42" s="973"/>
      <c r="CK42" s="973"/>
      <c r="CL42" s="974"/>
      <c r="CM42" s="972"/>
      <c r="CN42" s="973"/>
      <c r="CO42" s="973"/>
      <c r="CP42" s="973"/>
      <c r="CQ42" s="974"/>
      <c r="CR42" s="972"/>
      <c r="CS42" s="973"/>
      <c r="CT42" s="973"/>
      <c r="CU42" s="973"/>
      <c r="CV42" s="974"/>
      <c r="CW42" s="972"/>
      <c r="CX42" s="973"/>
      <c r="CY42" s="973"/>
      <c r="CZ42" s="973"/>
      <c r="DA42" s="974"/>
      <c r="DB42" s="972"/>
      <c r="DC42" s="973"/>
      <c r="DD42" s="973"/>
      <c r="DE42" s="973"/>
      <c r="DF42" s="974"/>
      <c r="DG42" s="972"/>
      <c r="DH42" s="973"/>
      <c r="DI42" s="973"/>
      <c r="DJ42" s="973"/>
      <c r="DK42" s="974"/>
      <c r="DL42" s="972"/>
      <c r="DM42" s="973"/>
      <c r="DN42" s="973"/>
      <c r="DO42" s="973"/>
      <c r="DP42" s="974"/>
      <c r="DQ42" s="972"/>
      <c r="DR42" s="973"/>
      <c r="DS42" s="973"/>
      <c r="DT42" s="973"/>
      <c r="DU42" s="974"/>
      <c r="DV42" s="975"/>
      <c r="DW42" s="976"/>
      <c r="DX42" s="976"/>
      <c r="DY42" s="976"/>
      <c r="DZ42" s="977"/>
      <c r="EA42" s="221"/>
    </row>
    <row r="43" spans="1:131" ht="26.25" customHeight="1" x14ac:dyDescent="0.15">
      <c r="A43" s="229">
        <v>16</v>
      </c>
      <c r="B43" s="1013"/>
      <c r="C43" s="1014"/>
      <c r="D43" s="1014"/>
      <c r="E43" s="1014"/>
      <c r="F43" s="1014"/>
      <c r="G43" s="1014"/>
      <c r="H43" s="1014"/>
      <c r="I43" s="1014"/>
      <c r="J43" s="1014"/>
      <c r="K43" s="1014"/>
      <c r="L43" s="1014"/>
      <c r="M43" s="1014"/>
      <c r="N43" s="1014"/>
      <c r="O43" s="1014"/>
      <c r="P43" s="1015"/>
      <c r="Q43" s="1021"/>
      <c r="R43" s="1022"/>
      <c r="S43" s="1022"/>
      <c r="T43" s="1022"/>
      <c r="U43" s="1022"/>
      <c r="V43" s="1022"/>
      <c r="W43" s="1022"/>
      <c r="X43" s="1022"/>
      <c r="Y43" s="1022"/>
      <c r="Z43" s="1022"/>
      <c r="AA43" s="1022"/>
      <c r="AB43" s="1022"/>
      <c r="AC43" s="1022"/>
      <c r="AD43" s="1022"/>
      <c r="AE43" s="1023"/>
      <c r="AF43" s="1018"/>
      <c r="AG43" s="1019"/>
      <c r="AH43" s="1019"/>
      <c r="AI43" s="1019"/>
      <c r="AJ43" s="1020"/>
      <c r="AK43" s="963"/>
      <c r="AL43" s="954"/>
      <c r="AM43" s="954"/>
      <c r="AN43" s="954"/>
      <c r="AO43" s="954"/>
      <c r="AP43" s="954"/>
      <c r="AQ43" s="954"/>
      <c r="AR43" s="954"/>
      <c r="AS43" s="954"/>
      <c r="AT43" s="954"/>
      <c r="AU43" s="954"/>
      <c r="AV43" s="954"/>
      <c r="AW43" s="954"/>
      <c r="AX43" s="954"/>
      <c r="AY43" s="954"/>
      <c r="AZ43" s="1024"/>
      <c r="BA43" s="1024"/>
      <c r="BB43" s="1024"/>
      <c r="BC43" s="1024"/>
      <c r="BD43" s="1024"/>
      <c r="BE43" s="955"/>
      <c r="BF43" s="955"/>
      <c r="BG43" s="955"/>
      <c r="BH43" s="955"/>
      <c r="BI43" s="956"/>
      <c r="BJ43" s="223"/>
      <c r="BK43" s="223"/>
      <c r="BL43" s="223"/>
      <c r="BM43" s="223"/>
      <c r="BN43" s="223"/>
      <c r="BO43" s="232"/>
      <c r="BP43" s="232"/>
      <c r="BQ43" s="229">
        <v>37</v>
      </c>
      <c r="BR43" s="230"/>
      <c r="BS43" s="975"/>
      <c r="BT43" s="976"/>
      <c r="BU43" s="976"/>
      <c r="BV43" s="976"/>
      <c r="BW43" s="976"/>
      <c r="BX43" s="976"/>
      <c r="BY43" s="976"/>
      <c r="BZ43" s="976"/>
      <c r="CA43" s="976"/>
      <c r="CB43" s="976"/>
      <c r="CC43" s="976"/>
      <c r="CD43" s="976"/>
      <c r="CE43" s="976"/>
      <c r="CF43" s="976"/>
      <c r="CG43" s="997"/>
      <c r="CH43" s="972"/>
      <c r="CI43" s="973"/>
      <c r="CJ43" s="973"/>
      <c r="CK43" s="973"/>
      <c r="CL43" s="974"/>
      <c r="CM43" s="972"/>
      <c r="CN43" s="973"/>
      <c r="CO43" s="973"/>
      <c r="CP43" s="973"/>
      <c r="CQ43" s="974"/>
      <c r="CR43" s="972"/>
      <c r="CS43" s="973"/>
      <c r="CT43" s="973"/>
      <c r="CU43" s="973"/>
      <c r="CV43" s="974"/>
      <c r="CW43" s="972"/>
      <c r="CX43" s="973"/>
      <c r="CY43" s="973"/>
      <c r="CZ43" s="973"/>
      <c r="DA43" s="974"/>
      <c r="DB43" s="972"/>
      <c r="DC43" s="973"/>
      <c r="DD43" s="973"/>
      <c r="DE43" s="973"/>
      <c r="DF43" s="974"/>
      <c r="DG43" s="972"/>
      <c r="DH43" s="973"/>
      <c r="DI43" s="973"/>
      <c r="DJ43" s="973"/>
      <c r="DK43" s="974"/>
      <c r="DL43" s="972"/>
      <c r="DM43" s="973"/>
      <c r="DN43" s="973"/>
      <c r="DO43" s="973"/>
      <c r="DP43" s="974"/>
      <c r="DQ43" s="972"/>
      <c r="DR43" s="973"/>
      <c r="DS43" s="973"/>
      <c r="DT43" s="973"/>
      <c r="DU43" s="974"/>
      <c r="DV43" s="975"/>
      <c r="DW43" s="976"/>
      <c r="DX43" s="976"/>
      <c r="DY43" s="976"/>
      <c r="DZ43" s="977"/>
      <c r="EA43" s="221"/>
    </row>
    <row r="44" spans="1:131" ht="26.25" customHeight="1" x14ac:dyDescent="0.15">
      <c r="A44" s="229">
        <v>17</v>
      </c>
      <c r="B44" s="1013"/>
      <c r="C44" s="1014"/>
      <c r="D44" s="1014"/>
      <c r="E44" s="1014"/>
      <c r="F44" s="1014"/>
      <c r="G44" s="1014"/>
      <c r="H44" s="1014"/>
      <c r="I44" s="1014"/>
      <c r="J44" s="1014"/>
      <c r="K44" s="1014"/>
      <c r="L44" s="1014"/>
      <c r="M44" s="1014"/>
      <c r="N44" s="1014"/>
      <c r="O44" s="1014"/>
      <c r="P44" s="1015"/>
      <c r="Q44" s="1021"/>
      <c r="R44" s="1022"/>
      <c r="S44" s="1022"/>
      <c r="T44" s="1022"/>
      <c r="U44" s="1022"/>
      <c r="V44" s="1022"/>
      <c r="W44" s="1022"/>
      <c r="X44" s="1022"/>
      <c r="Y44" s="1022"/>
      <c r="Z44" s="1022"/>
      <c r="AA44" s="1022"/>
      <c r="AB44" s="1022"/>
      <c r="AC44" s="1022"/>
      <c r="AD44" s="1022"/>
      <c r="AE44" s="1023"/>
      <c r="AF44" s="1018"/>
      <c r="AG44" s="1019"/>
      <c r="AH44" s="1019"/>
      <c r="AI44" s="1019"/>
      <c r="AJ44" s="1020"/>
      <c r="AK44" s="963"/>
      <c r="AL44" s="954"/>
      <c r="AM44" s="954"/>
      <c r="AN44" s="954"/>
      <c r="AO44" s="954"/>
      <c r="AP44" s="954"/>
      <c r="AQ44" s="954"/>
      <c r="AR44" s="954"/>
      <c r="AS44" s="954"/>
      <c r="AT44" s="954"/>
      <c r="AU44" s="954"/>
      <c r="AV44" s="954"/>
      <c r="AW44" s="954"/>
      <c r="AX44" s="954"/>
      <c r="AY44" s="954"/>
      <c r="AZ44" s="1024"/>
      <c r="BA44" s="1024"/>
      <c r="BB44" s="1024"/>
      <c r="BC44" s="1024"/>
      <c r="BD44" s="1024"/>
      <c r="BE44" s="955"/>
      <c r="BF44" s="955"/>
      <c r="BG44" s="955"/>
      <c r="BH44" s="955"/>
      <c r="BI44" s="956"/>
      <c r="BJ44" s="223"/>
      <c r="BK44" s="223"/>
      <c r="BL44" s="223"/>
      <c r="BM44" s="223"/>
      <c r="BN44" s="223"/>
      <c r="BO44" s="232"/>
      <c r="BP44" s="232"/>
      <c r="BQ44" s="229">
        <v>38</v>
      </c>
      <c r="BR44" s="230"/>
      <c r="BS44" s="975"/>
      <c r="BT44" s="976"/>
      <c r="BU44" s="976"/>
      <c r="BV44" s="976"/>
      <c r="BW44" s="976"/>
      <c r="BX44" s="976"/>
      <c r="BY44" s="976"/>
      <c r="BZ44" s="976"/>
      <c r="CA44" s="976"/>
      <c r="CB44" s="976"/>
      <c r="CC44" s="976"/>
      <c r="CD44" s="976"/>
      <c r="CE44" s="976"/>
      <c r="CF44" s="976"/>
      <c r="CG44" s="997"/>
      <c r="CH44" s="972"/>
      <c r="CI44" s="973"/>
      <c r="CJ44" s="973"/>
      <c r="CK44" s="973"/>
      <c r="CL44" s="974"/>
      <c r="CM44" s="972"/>
      <c r="CN44" s="973"/>
      <c r="CO44" s="973"/>
      <c r="CP44" s="973"/>
      <c r="CQ44" s="974"/>
      <c r="CR44" s="972"/>
      <c r="CS44" s="973"/>
      <c r="CT44" s="973"/>
      <c r="CU44" s="973"/>
      <c r="CV44" s="974"/>
      <c r="CW44" s="972"/>
      <c r="CX44" s="973"/>
      <c r="CY44" s="973"/>
      <c r="CZ44" s="973"/>
      <c r="DA44" s="974"/>
      <c r="DB44" s="972"/>
      <c r="DC44" s="973"/>
      <c r="DD44" s="973"/>
      <c r="DE44" s="973"/>
      <c r="DF44" s="974"/>
      <c r="DG44" s="972"/>
      <c r="DH44" s="973"/>
      <c r="DI44" s="973"/>
      <c r="DJ44" s="973"/>
      <c r="DK44" s="974"/>
      <c r="DL44" s="972"/>
      <c r="DM44" s="973"/>
      <c r="DN44" s="973"/>
      <c r="DO44" s="973"/>
      <c r="DP44" s="974"/>
      <c r="DQ44" s="972"/>
      <c r="DR44" s="973"/>
      <c r="DS44" s="973"/>
      <c r="DT44" s="973"/>
      <c r="DU44" s="974"/>
      <c r="DV44" s="975"/>
      <c r="DW44" s="976"/>
      <c r="DX44" s="976"/>
      <c r="DY44" s="976"/>
      <c r="DZ44" s="977"/>
      <c r="EA44" s="221"/>
    </row>
    <row r="45" spans="1:131" ht="26.25" customHeight="1" x14ac:dyDescent="0.15">
      <c r="A45" s="229">
        <v>18</v>
      </c>
      <c r="B45" s="1013"/>
      <c r="C45" s="1014"/>
      <c r="D45" s="1014"/>
      <c r="E45" s="1014"/>
      <c r="F45" s="1014"/>
      <c r="G45" s="1014"/>
      <c r="H45" s="1014"/>
      <c r="I45" s="1014"/>
      <c r="J45" s="1014"/>
      <c r="K45" s="1014"/>
      <c r="L45" s="1014"/>
      <c r="M45" s="1014"/>
      <c r="N45" s="1014"/>
      <c r="O45" s="1014"/>
      <c r="P45" s="1015"/>
      <c r="Q45" s="1021"/>
      <c r="R45" s="1022"/>
      <c r="S45" s="1022"/>
      <c r="T45" s="1022"/>
      <c r="U45" s="1022"/>
      <c r="V45" s="1022"/>
      <c r="W45" s="1022"/>
      <c r="X45" s="1022"/>
      <c r="Y45" s="1022"/>
      <c r="Z45" s="1022"/>
      <c r="AA45" s="1022"/>
      <c r="AB45" s="1022"/>
      <c r="AC45" s="1022"/>
      <c r="AD45" s="1022"/>
      <c r="AE45" s="1023"/>
      <c r="AF45" s="1018"/>
      <c r="AG45" s="1019"/>
      <c r="AH45" s="1019"/>
      <c r="AI45" s="1019"/>
      <c r="AJ45" s="1020"/>
      <c r="AK45" s="963"/>
      <c r="AL45" s="954"/>
      <c r="AM45" s="954"/>
      <c r="AN45" s="954"/>
      <c r="AO45" s="954"/>
      <c r="AP45" s="954"/>
      <c r="AQ45" s="954"/>
      <c r="AR45" s="954"/>
      <c r="AS45" s="954"/>
      <c r="AT45" s="954"/>
      <c r="AU45" s="954"/>
      <c r="AV45" s="954"/>
      <c r="AW45" s="954"/>
      <c r="AX45" s="954"/>
      <c r="AY45" s="954"/>
      <c r="AZ45" s="1024"/>
      <c r="BA45" s="1024"/>
      <c r="BB45" s="1024"/>
      <c r="BC45" s="1024"/>
      <c r="BD45" s="1024"/>
      <c r="BE45" s="955"/>
      <c r="BF45" s="955"/>
      <c r="BG45" s="955"/>
      <c r="BH45" s="955"/>
      <c r="BI45" s="956"/>
      <c r="BJ45" s="223"/>
      <c r="BK45" s="223"/>
      <c r="BL45" s="223"/>
      <c r="BM45" s="223"/>
      <c r="BN45" s="223"/>
      <c r="BO45" s="232"/>
      <c r="BP45" s="232"/>
      <c r="BQ45" s="229">
        <v>39</v>
      </c>
      <c r="BR45" s="230"/>
      <c r="BS45" s="975"/>
      <c r="BT45" s="976"/>
      <c r="BU45" s="976"/>
      <c r="BV45" s="976"/>
      <c r="BW45" s="976"/>
      <c r="BX45" s="976"/>
      <c r="BY45" s="976"/>
      <c r="BZ45" s="976"/>
      <c r="CA45" s="976"/>
      <c r="CB45" s="976"/>
      <c r="CC45" s="976"/>
      <c r="CD45" s="976"/>
      <c r="CE45" s="976"/>
      <c r="CF45" s="976"/>
      <c r="CG45" s="997"/>
      <c r="CH45" s="972"/>
      <c r="CI45" s="973"/>
      <c r="CJ45" s="973"/>
      <c r="CK45" s="973"/>
      <c r="CL45" s="974"/>
      <c r="CM45" s="972"/>
      <c r="CN45" s="973"/>
      <c r="CO45" s="973"/>
      <c r="CP45" s="973"/>
      <c r="CQ45" s="974"/>
      <c r="CR45" s="972"/>
      <c r="CS45" s="973"/>
      <c r="CT45" s="973"/>
      <c r="CU45" s="973"/>
      <c r="CV45" s="974"/>
      <c r="CW45" s="972"/>
      <c r="CX45" s="973"/>
      <c r="CY45" s="973"/>
      <c r="CZ45" s="973"/>
      <c r="DA45" s="974"/>
      <c r="DB45" s="972"/>
      <c r="DC45" s="973"/>
      <c r="DD45" s="973"/>
      <c r="DE45" s="973"/>
      <c r="DF45" s="974"/>
      <c r="DG45" s="972"/>
      <c r="DH45" s="973"/>
      <c r="DI45" s="973"/>
      <c r="DJ45" s="973"/>
      <c r="DK45" s="974"/>
      <c r="DL45" s="972"/>
      <c r="DM45" s="973"/>
      <c r="DN45" s="973"/>
      <c r="DO45" s="973"/>
      <c r="DP45" s="974"/>
      <c r="DQ45" s="972"/>
      <c r="DR45" s="973"/>
      <c r="DS45" s="973"/>
      <c r="DT45" s="973"/>
      <c r="DU45" s="974"/>
      <c r="DV45" s="975"/>
      <c r="DW45" s="976"/>
      <c r="DX45" s="976"/>
      <c r="DY45" s="976"/>
      <c r="DZ45" s="977"/>
      <c r="EA45" s="221"/>
    </row>
    <row r="46" spans="1:131" ht="26.25" customHeight="1" x14ac:dyDescent="0.15">
      <c r="A46" s="229">
        <v>19</v>
      </c>
      <c r="B46" s="1013"/>
      <c r="C46" s="1014"/>
      <c r="D46" s="1014"/>
      <c r="E46" s="1014"/>
      <c r="F46" s="1014"/>
      <c r="G46" s="1014"/>
      <c r="H46" s="1014"/>
      <c r="I46" s="1014"/>
      <c r="J46" s="1014"/>
      <c r="K46" s="1014"/>
      <c r="L46" s="1014"/>
      <c r="M46" s="1014"/>
      <c r="N46" s="1014"/>
      <c r="O46" s="1014"/>
      <c r="P46" s="1015"/>
      <c r="Q46" s="1021"/>
      <c r="R46" s="1022"/>
      <c r="S46" s="1022"/>
      <c r="T46" s="1022"/>
      <c r="U46" s="1022"/>
      <c r="V46" s="1022"/>
      <c r="W46" s="1022"/>
      <c r="X46" s="1022"/>
      <c r="Y46" s="1022"/>
      <c r="Z46" s="1022"/>
      <c r="AA46" s="1022"/>
      <c r="AB46" s="1022"/>
      <c r="AC46" s="1022"/>
      <c r="AD46" s="1022"/>
      <c r="AE46" s="1023"/>
      <c r="AF46" s="1018"/>
      <c r="AG46" s="1019"/>
      <c r="AH46" s="1019"/>
      <c r="AI46" s="1019"/>
      <c r="AJ46" s="1020"/>
      <c r="AK46" s="963"/>
      <c r="AL46" s="954"/>
      <c r="AM46" s="954"/>
      <c r="AN46" s="954"/>
      <c r="AO46" s="954"/>
      <c r="AP46" s="954"/>
      <c r="AQ46" s="954"/>
      <c r="AR46" s="954"/>
      <c r="AS46" s="954"/>
      <c r="AT46" s="954"/>
      <c r="AU46" s="954"/>
      <c r="AV46" s="954"/>
      <c r="AW46" s="954"/>
      <c r="AX46" s="954"/>
      <c r="AY46" s="954"/>
      <c r="AZ46" s="1024"/>
      <c r="BA46" s="1024"/>
      <c r="BB46" s="1024"/>
      <c r="BC46" s="1024"/>
      <c r="BD46" s="1024"/>
      <c r="BE46" s="955"/>
      <c r="BF46" s="955"/>
      <c r="BG46" s="955"/>
      <c r="BH46" s="955"/>
      <c r="BI46" s="956"/>
      <c r="BJ46" s="223"/>
      <c r="BK46" s="223"/>
      <c r="BL46" s="223"/>
      <c r="BM46" s="223"/>
      <c r="BN46" s="223"/>
      <c r="BO46" s="232"/>
      <c r="BP46" s="232"/>
      <c r="BQ46" s="229">
        <v>40</v>
      </c>
      <c r="BR46" s="230"/>
      <c r="BS46" s="975"/>
      <c r="BT46" s="976"/>
      <c r="BU46" s="976"/>
      <c r="BV46" s="976"/>
      <c r="BW46" s="976"/>
      <c r="BX46" s="976"/>
      <c r="BY46" s="976"/>
      <c r="BZ46" s="976"/>
      <c r="CA46" s="976"/>
      <c r="CB46" s="976"/>
      <c r="CC46" s="976"/>
      <c r="CD46" s="976"/>
      <c r="CE46" s="976"/>
      <c r="CF46" s="976"/>
      <c r="CG46" s="997"/>
      <c r="CH46" s="972"/>
      <c r="CI46" s="973"/>
      <c r="CJ46" s="973"/>
      <c r="CK46" s="973"/>
      <c r="CL46" s="974"/>
      <c r="CM46" s="972"/>
      <c r="CN46" s="973"/>
      <c r="CO46" s="973"/>
      <c r="CP46" s="973"/>
      <c r="CQ46" s="974"/>
      <c r="CR46" s="972"/>
      <c r="CS46" s="973"/>
      <c r="CT46" s="973"/>
      <c r="CU46" s="973"/>
      <c r="CV46" s="974"/>
      <c r="CW46" s="972"/>
      <c r="CX46" s="973"/>
      <c r="CY46" s="973"/>
      <c r="CZ46" s="973"/>
      <c r="DA46" s="974"/>
      <c r="DB46" s="972"/>
      <c r="DC46" s="973"/>
      <c r="DD46" s="973"/>
      <c r="DE46" s="973"/>
      <c r="DF46" s="974"/>
      <c r="DG46" s="972"/>
      <c r="DH46" s="973"/>
      <c r="DI46" s="973"/>
      <c r="DJ46" s="973"/>
      <c r="DK46" s="974"/>
      <c r="DL46" s="972"/>
      <c r="DM46" s="973"/>
      <c r="DN46" s="973"/>
      <c r="DO46" s="973"/>
      <c r="DP46" s="974"/>
      <c r="DQ46" s="972"/>
      <c r="DR46" s="973"/>
      <c r="DS46" s="973"/>
      <c r="DT46" s="973"/>
      <c r="DU46" s="974"/>
      <c r="DV46" s="975"/>
      <c r="DW46" s="976"/>
      <c r="DX46" s="976"/>
      <c r="DY46" s="976"/>
      <c r="DZ46" s="977"/>
      <c r="EA46" s="221"/>
    </row>
    <row r="47" spans="1:131" ht="26.25" customHeight="1" x14ac:dyDescent="0.15">
      <c r="A47" s="229">
        <v>20</v>
      </c>
      <c r="B47" s="1013"/>
      <c r="C47" s="1014"/>
      <c r="D47" s="1014"/>
      <c r="E47" s="1014"/>
      <c r="F47" s="1014"/>
      <c r="G47" s="1014"/>
      <c r="H47" s="1014"/>
      <c r="I47" s="1014"/>
      <c r="J47" s="1014"/>
      <c r="K47" s="1014"/>
      <c r="L47" s="1014"/>
      <c r="M47" s="1014"/>
      <c r="N47" s="1014"/>
      <c r="O47" s="1014"/>
      <c r="P47" s="1015"/>
      <c r="Q47" s="1021"/>
      <c r="R47" s="1022"/>
      <c r="S47" s="1022"/>
      <c r="T47" s="1022"/>
      <c r="U47" s="1022"/>
      <c r="V47" s="1022"/>
      <c r="W47" s="1022"/>
      <c r="X47" s="1022"/>
      <c r="Y47" s="1022"/>
      <c r="Z47" s="1022"/>
      <c r="AA47" s="1022"/>
      <c r="AB47" s="1022"/>
      <c r="AC47" s="1022"/>
      <c r="AD47" s="1022"/>
      <c r="AE47" s="1023"/>
      <c r="AF47" s="1018"/>
      <c r="AG47" s="1019"/>
      <c r="AH47" s="1019"/>
      <c r="AI47" s="1019"/>
      <c r="AJ47" s="1020"/>
      <c r="AK47" s="963"/>
      <c r="AL47" s="954"/>
      <c r="AM47" s="954"/>
      <c r="AN47" s="954"/>
      <c r="AO47" s="954"/>
      <c r="AP47" s="954"/>
      <c r="AQ47" s="954"/>
      <c r="AR47" s="954"/>
      <c r="AS47" s="954"/>
      <c r="AT47" s="954"/>
      <c r="AU47" s="954"/>
      <c r="AV47" s="954"/>
      <c r="AW47" s="954"/>
      <c r="AX47" s="954"/>
      <c r="AY47" s="954"/>
      <c r="AZ47" s="1024"/>
      <c r="BA47" s="1024"/>
      <c r="BB47" s="1024"/>
      <c r="BC47" s="1024"/>
      <c r="BD47" s="1024"/>
      <c r="BE47" s="955"/>
      <c r="BF47" s="955"/>
      <c r="BG47" s="955"/>
      <c r="BH47" s="955"/>
      <c r="BI47" s="956"/>
      <c r="BJ47" s="223"/>
      <c r="BK47" s="223"/>
      <c r="BL47" s="223"/>
      <c r="BM47" s="223"/>
      <c r="BN47" s="223"/>
      <c r="BO47" s="232"/>
      <c r="BP47" s="232"/>
      <c r="BQ47" s="229">
        <v>41</v>
      </c>
      <c r="BR47" s="230"/>
      <c r="BS47" s="975"/>
      <c r="BT47" s="976"/>
      <c r="BU47" s="976"/>
      <c r="BV47" s="976"/>
      <c r="BW47" s="976"/>
      <c r="BX47" s="976"/>
      <c r="BY47" s="976"/>
      <c r="BZ47" s="976"/>
      <c r="CA47" s="976"/>
      <c r="CB47" s="976"/>
      <c r="CC47" s="976"/>
      <c r="CD47" s="976"/>
      <c r="CE47" s="976"/>
      <c r="CF47" s="976"/>
      <c r="CG47" s="997"/>
      <c r="CH47" s="972"/>
      <c r="CI47" s="973"/>
      <c r="CJ47" s="973"/>
      <c r="CK47" s="973"/>
      <c r="CL47" s="974"/>
      <c r="CM47" s="972"/>
      <c r="CN47" s="973"/>
      <c r="CO47" s="973"/>
      <c r="CP47" s="973"/>
      <c r="CQ47" s="974"/>
      <c r="CR47" s="972"/>
      <c r="CS47" s="973"/>
      <c r="CT47" s="973"/>
      <c r="CU47" s="973"/>
      <c r="CV47" s="974"/>
      <c r="CW47" s="972"/>
      <c r="CX47" s="973"/>
      <c r="CY47" s="973"/>
      <c r="CZ47" s="973"/>
      <c r="DA47" s="974"/>
      <c r="DB47" s="972"/>
      <c r="DC47" s="973"/>
      <c r="DD47" s="973"/>
      <c r="DE47" s="973"/>
      <c r="DF47" s="974"/>
      <c r="DG47" s="972"/>
      <c r="DH47" s="973"/>
      <c r="DI47" s="973"/>
      <c r="DJ47" s="973"/>
      <c r="DK47" s="974"/>
      <c r="DL47" s="972"/>
      <c r="DM47" s="973"/>
      <c r="DN47" s="973"/>
      <c r="DO47" s="973"/>
      <c r="DP47" s="974"/>
      <c r="DQ47" s="972"/>
      <c r="DR47" s="973"/>
      <c r="DS47" s="973"/>
      <c r="DT47" s="973"/>
      <c r="DU47" s="974"/>
      <c r="DV47" s="975"/>
      <c r="DW47" s="976"/>
      <c r="DX47" s="976"/>
      <c r="DY47" s="976"/>
      <c r="DZ47" s="977"/>
      <c r="EA47" s="221"/>
    </row>
    <row r="48" spans="1:131" ht="26.25" customHeight="1" x14ac:dyDescent="0.15">
      <c r="A48" s="229">
        <v>21</v>
      </c>
      <c r="B48" s="1013"/>
      <c r="C48" s="1014"/>
      <c r="D48" s="1014"/>
      <c r="E48" s="1014"/>
      <c r="F48" s="1014"/>
      <c r="G48" s="1014"/>
      <c r="H48" s="1014"/>
      <c r="I48" s="1014"/>
      <c r="J48" s="1014"/>
      <c r="K48" s="1014"/>
      <c r="L48" s="1014"/>
      <c r="M48" s="1014"/>
      <c r="N48" s="1014"/>
      <c r="O48" s="1014"/>
      <c r="P48" s="1015"/>
      <c r="Q48" s="1021"/>
      <c r="R48" s="1022"/>
      <c r="S48" s="1022"/>
      <c r="T48" s="1022"/>
      <c r="U48" s="1022"/>
      <c r="V48" s="1022"/>
      <c r="W48" s="1022"/>
      <c r="X48" s="1022"/>
      <c r="Y48" s="1022"/>
      <c r="Z48" s="1022"/>
      <c r="AA48" s="1022"/>
      <c r="AB48" s="1022"/>
      <c r="AC48" s="1022"/>
      <c r="AD48" s="1022"/>
      <c r="AE48" s="1023"/>
      <c r="AF48" s="1018"/>
      <c r="AG48" s="1019"/>
      <c r="AH48" s="1019"/>
      <c r="AI48" s="1019"/>
      <c r="AJ48" s="1020"/>
      <c r="AK48" s="963"/>
      <c r="AL48" s="954"/>
      <c r="AM48" s="954"/>
      <c r="AN48" s="954"/>
      <c r="AO48" s="954"/>
      <c r="AP48" s="954"/>
      <c r="AQ48" s="954"/>
      <c r="AR48" s="954"/>
      <c r="AS48" s="954"/>
      <c r="AT48" s="954"/>
      <c r="AU48" s="954"/>
      <c r="AV48" s="954"/>
      <c r="AW48" s="954"/>
      <c r="AX48" s="954"/>
      <c r="AY48" s="954"/>
      <c r="AZ48" s="1024"/>
      <c r="BA48" s="1024"/>
      <c r="BB48" s="1024"/>
      <c r="BC48" s="1024"/>
      <c r="BD48" s="1024"/>
      <c r="BE48" s="955"/>
      <c r="BF48" s="955"/>
      <c r="BG48" s="955"/>
      <c r="BH48" s="955"/>
      <c r="BI48" s="956"/>
      <c r="BJ48" s="223"/>
      <c r="BK48" s="223"/>
      <c r="BL48" s="223"/>
      <c r="BM48" s="223"/>
      <c r="BN48" s="223"/>
      <c r="BO48" s="232"/>
      <c r="BP48" s="232"/>
      <c r="BQ48" s="229">
        <v>42</v>
      </c>
      <c r="BR48" s="230"/>
      <c r="BS48" s="975"/>
      <c r="BT48" s="976"/>
      <c r="BU48" s="976"/>
      <c r="BV48" s="976"/>
      <c r="BW48" s="976"/>
      <c r="BX48" s="976"/>
      <c r="BY48" s="976"/>
      <c r="BZ48" s="976"/>
      <c r="CA48" s="976"/>
      <c r="CB48" s="976"/>
      <c r="CC48" s="976"/>
      <c r="CD48" s="976"/>
      <c r="CE48" s="976"/>
      <c r="CF48" s="976"/>
      <c r="CG48" s="997"/>
      <c r="CH48" s="972"/>
      <c r="CI48" s="973"/>
      <c r="CJ48" s="973"/>
      <c r="CK48" s="973"/>
      <c r="CL48" s="974"/>
      <c r="CM48" s="972"/>
      <c r="CN48" s="973"/>
      <c r="CO48" s="973"/>
      <c r="CP48" s="973"/>
      <c r="CQ48" s="974"/>
      <c r="CR48" s="972"/>
      <c r="CS48" s="973"/>
      <c r="CT48" s="973"/>
      <c r="CU48" s="973"/>
      <c r="CV48" s="974"/>
      <c r="CW48" s="972"/>
      <c r="CX48" s="973"/>
      <c r="CY48" s="973"/>
      <c r="CZ48" s="973"/>
      <c r="DA48" s="974"/>
      <c r="DB48" s="972"/>
      <c r="DC48" s="973"/>
      <c r="DD48" s="973"/>
      <c r="DE48" s="973"/>
      <c r="DF48" s="974"/>
      <c r="DG48" s="972"/>
      <c r="DH48" s="973"/>
      <c r="DI48" s="973"/>
      <c r="DJ48" s="973"/>
      <c r="DK48" s="974"/>
      <c r="DL48" s="972"/>
      <c r="DM48" s="973"/>
      <c r="DN48" s="973"/>
      <c r="DO48" s="973"/>
      <c r="DP48" s="974"/>
      <c r="DQ48" s="972"/>
      <c r="DR48" s="973"/>
      <c r="DS48" s="973"/>
      <c r="DT48" s="973"/>
      <c r="DU48" s="974"/>
      <c r="DV48" s="975"/>
      <c r="DW48" s="976"/>
      <c r="DX48" s="976"/>
      <c r="DY48" s="976"/>
      <c r="DZ48" s="977"/>
      <c r="EA48" s="221"/>
    </row>
    <row r="49" spans="1:131" ht="26.25" customHeight="1" x14ac:dyDescent="0.15">
      <c r="A49" s="229">
        <v>22</v>
      </c>
      <c r="B49" s="1013"/>
      <c r="C49" s="1014"/>
      <c r="D49" s="1014"/>
      <c r="E49" s="1014"/>
      <c r="F49" s="1014"/>
      <c r="G49" s="1014"/>
      <c r="H49" s="1014"/>
      <c r="I49" s="1014"/>
      <c r="J49" s="1014"/>
      <c r="K49" s="1014"/>
      <c r="L49" s="1014"/>
      <c r="M49" s="1014"/>
      <c r="N49" s="1014"/>
      <c r="O49" s="1014"/>
      <c r="P49" s="1015"/>
      <c r="Q49" s="1021"/>
      <c r="R49" s="1022"/>
      <c r="S49" s="1022"/>
      <c r="T49" s="1022"/>
      <c r="U49" s="1022"/>
      <c r="V49" s="1022"/>
      <c r="W49" s="1022"/>
      <c r="X49" s="1022"/>
      <c r="Y49" s="1022"/>
      <c r="Z49" s="1022"/>
      <c r="AA49" s="1022"/>
      <c r="AB49" s="1022"/>
      <c r="AC49" s="1022"/>
      <c r="AD49" s="1022"/>
      <c r="AE49" s="1023"/>
      <c r="AF49" s="1018"/>
      <c r="AG49" s="1019"/>
      <c r="AH49" s="1019"/>
      <c r="AI49" s="1019"/>
      <c r="AJ49" s="1020"/>
      <c r="AK49" s="963"/>
      <c r="AL49" s="954"/>
      <c r="AM49" s="954"/>
      <c r="AN49" s="954"/>
      <c r="AO49" s="954"/>
      <c r="AP49" s="954"/>
      <c r="AQ49" s="954"/>
      <c r="AR49" s="954"/>
      <c r="AS49" s="954"/>
      <c r="AT49" s="954"/>
      <c r="AU49" s="954"/>
      <c r="AV49" s="954"/>
      <c r="AW49" s="954"/>
      <c r="AX49" s="954"/>
      <c r="AY49" s="954"/>
      <c r="AZ49" s="1024"/>
      <c r="BA49" s="1024"/>
      <c r="BB49" s="1024"/>
      <c r="BC49" s="1024"/>
      <c r="BD49" s="1024"/>
      <c r="BE49" s="955"/>
      <c r="BF49" s="955"/>
      <c r="BG49" s="955"/>
      <c r="BH49" s="955"/>
      <c r="BI49" s="956"/>
      <c r="BJ49" s="223"/>
      <c r="BK49" s="223"/>
      <c r="BL49" s="223"/>
      <c r="BM49" s="223"/>
      <c r="BN49" s="223"/>
      <c r="BO49" s="232"/>
      <c r="BP49" s="232"/>
      <c r="BQ49" s="229">
        <v>43</v>
      </c>
      <c r="BR49" s="230"/>
      <c r="BS49" s="975"/>
      <c r="BT49" s="976"/>
      <c r="BU49" s="976"/>
      <c r="BV49" s="976"/>
      <c r="BW49" s="976"/>
      <c r="BX49" s="976"/>
      <c r="BY49" s="976"/>
      <c r="BZ49" s="976"/>
      <c r="CA49" s="976"/>
      <c r="CB49" s="976"/>
      <c r="CC49" s="976"/>
      <c r="CD49" s="976"/>
      <c r="CE49" s="976"/>
      <c r="CF49" s="976"/>
      <c r="CG49" s="997"/>
      <c r="CH49" s="972"/>
      <c r="CI49" s="973"/>
      <c r="CJ49" s="973"/>
      <c r="CK49" s="973"/>
      <c r="CL49" s="974"/>
      <c r="CM49" s="972"/>
      <c r="CN49" s="973"/>
      <c r="CO49" s="973"/>
      <c r="CP49" s="973"/>
      <c r="CQ49" s="974"/>
      <c r="CR49" s="972"/>
      <c r="CS49" s="973"/>
      <c r="CT49" s="973"/>
      <c r="CU49" s="973"/>
      <c r="CV49" s="974"/>
      <c r="CW49" s="972"/>
      <c r="CX49" s="973"/>
      <c r="CY49" s="973"/>
      <c r="CZ49" s="973"/>
      <c r="DA49" s="974"/>
      <c r="DB49" s="972"/>
      <c r="DC49" s="973"/>
      <c r="DD49" s="973"/>
      <c r="DE49" s="973"/>
      <c r="DF49" s="974"/>
      <c r="DG49" s="972"/>
      <c r="DH49" s="973"/>
      <c r="DI49" s="973"/>
      <c r="DJ49" s="973"/>
      <c r="DK49" s="974"/>
      <c r="DL49" s="972"/>
      <c r="DM49" s="973"/>
      <c r="DN49" s="973"/>
      <c r="DO49" s="973"/>
      <c r="DP49" s="974"/>
      <c r="DQ49" s="972"/>
      <c r="DR49" s="973"/>
      <c r="DS49" s="973"/>
      <c r="DT49" s="973"/>
      <c r="DU49" s="974"/>
      <c r="DV49" s="975"/>
      <c r="DW49" s="976"/>
      <c r="DX49" s="976"/>
      <c r="DY49" s="976"/>
      <c r="DZ49" s="977"/>
      <c r="EA49" s="221"/>
    </row>
    <row r="50" spans="1:131" ht="26.25" customHeight="1" x14ac:dyDescent="0.15">
      <c r="A50" s="229">
        <v>23</v>
      </c>
      <c r="B50" s="1013"/>
      <c r="C50" s="1014"/>
      <c r="D50" s="1014"/>
      <c r="E50" s="1014"/>
      <c r="F50" s="1014"/>
      <c r="G50" s="1014"/>
      <c r="H50" s="1014"/>
      <c r="I50" s="1014"/>
      <c r="J50" s="1014"/>
      <c r="K50" s="1014"/>
      <c r="L50" s="1014"/>
      <c r="M50" s="1014"/>
      <c r="N50" s="1014"/>
      <c r="O50" s="1014"/>
      <c r="P50" s="1015"/>
      <c r="Q50" s="1016"/>
      <c r="R50" s="1008"/>
      <c r="S50" s="1008"/>
      <c r="T50" s="1008"/>
      <c r="U50" s="1008"/>
      <c r="V50" s="1008"/>
      <c r="W50" s="1008"/>
      <c r="X50" s="1008"/>
      <c r="Y50" s="1008"/>
      <c r="Z50" s="1008"/>
      <c r="AA50" s="1008"/>
      <c r="AB50" s="1008"/>
      <c r="AC50" s="1008"/>
      <c r="AD50" s="1008"/>
      <c r="AE50" s="1017"/>
      <c r="AF50" s="1018"/>
      <c r="AG50" s="1019"/>
      <c r="AH50" s="1019"/>
      <c r="AI50" s="1019"/>
      <c r="AJ50" s="1020"/>
      <c r="AK50" s="1007"/>
      <c r="AL50" s="1008"/>
      <c r="AM50" s="1008"/>
      <c r="AN50" s="1008"/>
      <c r="AO50" s="1008"/>
      <c r="AP50" s="1008"/>
      <c r="AQ50" s="1008"/>
      <c r="AR50" s="1008"/>
      <c r="AS50" s="1008"/>
      <c r="AT50" s="1008"/>
      <c r="AU50" s="1008"/>
      <c r="AV50" s="1008"/>
      <c r="AW50" s="1008"/>
      <c r="AX50" s="1008"/>
      <c r="AY50" s="1008"/>
      <c r="AZ50" s="1009"/>
      <c r="BA50" s="1009"/>
      <c r="BB50" s="1009"/>
      <c r="BC50" s="1009"/>
      <c r="BD50" s="1009"/>
      <c r="BE50" s="955"/>
      <c r="BF50" s="955"/>
      <c r="BG50" s="955"/>
      <c r="BH50" s="955"/>
      <c r="BI50" s="956"/>
      <c r="BJ50" s="223"/>
      <c r="BK50" s="223"/>
      <c r="BL50" s="223"/>
      <c r="BM50" s="223"/>
      <c r="BN50" s="223"/>
      <c r="BO50" s="232"/>
      <c r="BP50" s="232"/>
      <c r="BQ50" s="229">
        <v>44</v>
      </c>
      <c r="BR50" s="230"/>
      <c r="BS50" s="975"/>
      <c r="BT50" s="976"/>
      <c r="BU50" s="976"/>
      <c r="BV50" s="976"/>
      <c r="BW50" s="976"/>
      <c r="BX50" s="976"/>
      <c r="BY50" s="976"/>
      <c r="BZ50" s="976"/>
      <c r="CA50" s="976"/>
      <c r="CB50" s="976"/>
      <c r="CC50" s="976"/>
      <c r="CD50" s="976"/>
      <c r="CE50" s="976"/>
      <c r="CF50" s="976"/>
      <c r="CG50" s="997"/>
      <c r="CH50" s="972"/>
      <c r="CI50" s="973"/>
      <c r="CJ50" s="973"/>
      <c r="CK50" s="973"/>
      <c r="CL50" s="974"/>
      <c r="CM50" s="972"/>
      <c r="CN50" s="973"/>
      <c r="CO50" s="973"/>
      <c r="CP50" s="973"/>
      <c r="CQ50" s="974"/>
      <c r="CR50" s="972"/>
      <c r="CS50" s="973"/>
      <c r="CT50" s="973"/>
      <c r="CU50" s="973"/>
      <c r="CV50" s="974"/>
      <c r="CW50" s="972"/>
      <c r="CX50" s="973"/>
      <c r="CY50" s="973"/>
      <c r="CZ50" s="973"/>
      <c r="DA50" s="974"/>
      <c r="DB50" s="972"/>
      <c r="DC50" s="973"/>
      <c r="DD50" s="973"/>
      <c r="DE50" s="973"/>
      <c r="DF50" s="974"/>
      <c r="DG50" s="972"/>
      <c r="DH50" s="973"/>
      <c r="DI50" s="973"/>
      <c r="DJ50" s="973"/>
      <c r="DK50" s="974"/>
      <c r="DL50" s="972"/>
      <c r="DM50" s="973"/>
      <c r="DN50" s="973"/>
      <c r="DO50" s="973"/>
      <c r="DP50" s="974"/>
      <c r="DQ50" s="972"/>
      <c r="DR50" s="973"/>
      <c r="DS50" s="973"/>
      <c r="DT50" s="973"/>
      <c r="DU50" s="974"/>
      <c r="DV50" s="975"/>
      <c r="DW50" s="976"/>
      <c r="DX50" s="976"/>
      <c r="DY50" s="976"/>
      <c r="DZ50" s="977"/>
      <c r="EA50" s="221"/>
    </row>
    <row r="51" spans="1:131" ht="26.25" customHeight="1" x14ac:dyDescent="0.15">
      <c r="A51" s="229">
        <v>24</v>
      </c>
      <c r="B51" s="1013"/>
      <c r="C51" s="1014"/>
      <c r="D51" s="1014"/>
      <c r="E51" s="1014"/>
      <c r="F51" s="1014"/>
      <c r="G51" s="1014"/>
      <c r="H51" s="1014"/>
      <c r="I51" s="1014"/>
      <c r="J51" s="1014"/>
      <c r="K51" s="1014"/>
      <c r="L51" s="1014"/>
      <c r="M51" s="1014"/>
      <c r="N51" s="1014"/>
      <c r="O51" s="1014"/>
      <c r="P51" s="1015"/>
      <c r="Q51" s="1016"/>
      <c r="R51" s="1008"/>
      <c r="S51" s="1008"/>
      <c r="T51" s="1008"/>
      <c r="U51" s="1008"/>
      <c r="V51" s="1008"/>
      <c r="W51" s="1008"/>
      <c r="X51" s="1008"/>
      <c r="Y51" s="1008"/>
      <c r="Z51" s="1008"/>
      <c r="AA51" s="1008"/>
      <c r="AB51" s="1008"/>
      <c r="AC51" s="1008"/>
      <c r="AD51" s="1008"/>
      <c r="AE51" s="1017"/>
      <c r="AF51" s="1018"/>
      <c r="AG51" s="1019"/>
      <c r="AH51" s="1019"/>
      <c r="AI51" s="1019"/>
      <c r="AJ51" s="1020"/>
      <c r="AK51" s="1007"/>
      <c r="AL51" s="1008"/>
      <c r="AM51" s="1008"/>
      <c r="AN51" s="1008"/>
      <c r="AO51" s="1008"/>
      <c r="AP51" s="1008"/>
      <c r="AQ51" s="1008"/>
      <c r="AR51" s="1008"/>
      <c r="AS51" s="1008"/>
      <c r="AT51" s="1008"/>
      <c r="AU51" s="1008"/>
      <c r="AV51" s="1008"/>
      <c r="AW51" s="1008"/>
      <c r="AX51" s="1008"/>
      <c r="AY51" s="1008"/>
      <c r="AZ51" s="1009"/>
      <c r="BA51" s="1009"/>
      <c r="BB51" s="1009"/>
      <c r="BC51" s="1009"/>
      <c r="BD51" s="1009"/>
      <c r="BE51" s="955"/>
      <c r="BF51" s="955"/>
      <c r="BG51" s="955"/>
      <c r="BH51" s="955"/>
      <c r="BI51" s="956"/>
      <c r="BJ51" s="223"/>
      <c r="BK51" s="223"/>
      <c r="BL51" s="223"/>
      <c r="BM51" s="223"/>
      <c r="BN51" s="223"/>
      <c r="BO51" s="232"/>
      <c r="BP51" s="232"/>
      <c r="BQ51" s="229">
        <v>45</v>
      </c>
      <c r="BR51" s="230"/>
      <c r="BS51" s="975"/>
      <c r="BT51" s="976"/>
      <c r="BU51" s="976"/>
      <c r="BV51" s="976"/>
      <c r="BW51" s="976"/>
      <c r="BX51" s="976"/>
      <c r="BY51" s="976"/>
      <c r="BZ51" s="976"/>
      <c r="CA51" s="976"/>
      <c r="CB51" s="976"/>
      <c r="CC51" s="976"/>
      <c r="CD51" s="976"/>
      <c r="CE51" s="976"/>
      <c r="CF51" s="976"/>
      <c r="CG51" s="997"/>
      <c r="CH51" s="972"/>
      <c r="CI51" s="973"/>
      <c r="CJ51" s="973"/>
      <c r="CK51" s="973"/>
      <c r="CL51" s="974"/>
      <c r="CM51" s="972"/>
      <c r="CN51" s="973"/>
      <c r="CO51" s="973"/>
      <c r="CP51" s="973"/>
      <c r="CQ51" s="974"/>
      <c r="CR51" s="972"/>
      <c r="CS51" s="973"/>
      <c r="CT51" s="973"/>
      <c r="CU51" s="973"/>
      <c r="CV51" s="974"/>
      <c r="CW51" s="972"/>
      <c r="CX51" s="973"/>
      <c r="CY51" s="973"/>
      <c r="CZ51" s="973"/>
      <c r="DA51" s="974"/>
      <c r="DB51" s="972"/>
      <c r="DC51" s="973"/>
      <c r="DD51" s="973"/>
      <c r="DE51" s="973"/>
      <c r="DF51" s="974"/>
      <c r="DG51" s="972"/>
      <c r="DH51" s="973"/>
      <c r="DI51" s="973"/>
      <c r="DJ51" s="973"/>
      <c r="DK51" s="974"/>
      <c r="DL51" s="972"/>
      <c r="DM51" s="973"/>
      <c r="DN51" s="973"/>
      <c r="DO51" s="973"/>
      <c r="DP51" s="974"/>
      <c r="DQ51" s="972"/>
      <c r="DR51" s="973"/>
      <c r="DS51" s="973"/>
      <c r="DT51" s="973"/>
      <c r="DU51" s="974"/>
      <c r="DV51" s="975"/>
      <c r="DW51" s="976"/>
      <c r="DX51" s="976"/>
      <c r="DY51" s="976"/>
      <c r="DZ51" s="977"/>
      <c r="EA51" s="221"/>
    </row>
    <row r="52" spans="1:131" ht="26.25" customHeight="1" x14ac:dyDescent="0.15">
      <c r="A52" s="229">
        <v>25</v>
      </c>
      <c r="B52" s="1013"/>
      <c r="C52" s="1014"/>
      <c r="D52" s="1014"/>
      <c r="E52" s="1014"/>
      <c r="F52" s="1014"/>
      <c r="G52" s="1014"/>
      <c r="H52" s="1014"/>
      <c r="I52" s="1014"/>
      <c r="J52" s="1014"/>
      <c r="K52" s="1014"/>
      <c r="L52" s="1014"/>
      <c r="M52" s="1014"/>
      <c r="N52" s="1014"/>
      <c r="O52" s="1014"/>
      <c r="P52" s="1015"/>
      <c r="Q52" s="1016"/>
      <c r="R52" s="1008"/>
      <c r="S52" s="1008"/>
      <c r="T52" s="1008"/>
      <c r="U52" s="1008"/>
      <c r="V52" s="1008"/>
      <c r="W52" s="1008"/>
      <c r="X52" s="1008"/>
      <c r="Y52" s="1008"/>
      <c r="Z52" s="1008"/>
      <c r="AA52" s="1008"/>
      <c r="AB52" s="1008"/>
      <c r="AC52" s="1008"/>
      <c r="AD52" s="1008"/>
      <c r="AE52" s="1017"/>
      <c r="AF52" s="1018"/>
      <c r="AG52" s="1019"/>
      <c r="AH52" s="1019"/>
      <c r="AI52" s="1019"/>
      <c r="AJ52" s="1020"/>
      <c r="AK52" s="1007"/>
      <c r="AL52" s="1008"/>
      <c r="AM52" s="1008"/>
      <c r="AN52" s="1008"/>
      <c r="AO52" s="1008"/>
      <c r="AP52" s="1008"/>
      <c r="AQ52" s="1008"/>
      <c r="AR52" s="1008"/>
      <c r="AS52" s="1008"/>
      <c r="AT52" s="1008"/>
      <c r="AU52" s="1008"/>
      <c r="AV52" s="1008"/>
      <c r="AW52" s="1008"/>
      <c r="AX52" s="1008"/>
      <c r="AY52" s="1008"/>
      <c r="AZ52" s="1009"/>
      <c r="BA52" s="1009"/>
      <c r="BB52" s="1009"/>
      <c r="BC52" s="1009"/>
      <c r="BD52" s="1009"/>
      <c r="BE52" s="955"/>
      <c r="BF52" s="955"/>
      <c r="BG52" s="955"/>
      <c r="BH52" s="955"/>
      <c r="BI52" s="956"/>
      <c r="BJ52" s="223"/>
      <c r="BK52" s="223"/>
      <c r="BL52" s="223"/>
      <c r="BM52" s="223"/>
      <c r="BN52" s="223"/>
      <c r="BO52" s="232"/>
      <c r="BP52" s="232"/>
      <c r="BQ52" s="229">
        <v>46</v>
      </c>
      <c r="BR52" s="230"/>
      <c r="BS52" s="975"/>
      <c r="BT52" s="976"/>
      <c r="BU52" s="976"/>
      <c r="BV52" s="976"/>
      <c r="BW52" s="976"/>
      <c r="BX52" s="976"/>
      <c r="BY52" s="976"/>
      <c r="BZ52" s="976"/>
      <c r="CA52" s="976"/>
      <c r="CB52" s="976"/>
      <c r="CC52" s="976"/>
      <c r="CD52" s="976"/>
      <c r="CE52" s="976"/>
      <c r="CF52" s="976"/>
      <c r="CG52" s="997"/>
      <c r="CH52" s="972"/>
      <c r="CI52" s="973"/>
      <c r="CJ52" s="973"/>
      <c r="CK52" s="973"/>
      <c r="CL52" s="974"/>
      <c r="CM52" s="972"/>
      <c r="CN52" s="973"/>
      <c r="CO52" s="973"/>
      <c r="CP52" s="973"/>
      <c r="CQ52" s="974"/>
      <c r="CR52" s="972"/>
      <c r="CS52" s="973"/>
      <c r="CT52" s="973"/>
      <c r="CU52" s="973"/>
      <c r="CV52" s="974"/>
      <c r="CW52" s="972"/>
      <c r="CX52" s="973"/>
      <c r="CY52" s="973"/>
      <c r="CZ52" s="973"/>
      <c r="DA52" s="974"/>
      <c r="DB52" s="972"/>
      <c r="DC52" s="973"/>
      <c r="DD52" s="973"/>
      <c r="DE52" s="973"/>
      <c r="DF52" s="974"/>
      <c r="DG52" s="972"/>
      <c r="DH52" s="973"/>
      <c r="DI52" s="973"/>
      <c r="DJ52" s="973"/>
      <c r="DK52" s="974"/>
      <c r="DL52" s="972"/>
      <c r="DM52" s="973"/>
      <c r="DN52" s="973"/>
      <c r="DO52" s="973"/>
      <c r="DP52" s="974"/>
      <c r="DQ52" s="972"/>
      <c r="DR52" s="973"/>
      <c r="DS52" s="973"/>
      <c r="DT52" s="973"/>
      <c r="DU52" s="974"/>
      <c r="DV52" s="975"/>
      <c r="DW52" s="976"/>
      <c r="DX52" s="976"/>
      <c r="DY52" s="976"/>
      <c r="DZ52" s="977"/>
      <c r="EA52" s="221"/>
    </row>
    <row r="53" spans="1:131" ht="26.25" customHeight="1" x14ac:dyDescent="0.15">
      <c r="A53" s="229">
        <v>26</v>
      </c>
      <c r="B53" s="1013"/>
      <c r="C53" s="1014"/>
      <c r="D53" s="1014"/>
      <c r="E53" s="1014"/>
      <c r="F53" s="1014"/>
      <c r="G53" s="1014"/>
      <c r="H53" s="1014"/>
      <c r="I53" s="1014"/>
      <c r="J53" s="1014"/>
      <c r="K53" s="1014"/>
      <c r="L53" s="1014"/>
      <c r="M53" s="1014"/>
      <c r="N53" s="1014"/>
      <c r="O53" s="1014"/>
      <c r="P53" s="1015"/>
      <c r="Q53" s="1016"/>
      <c r="R53" s="1008"/>
      <c r="S53" s="1008"/>
      <c r="T53" s="1008"/>
      <c r="U53" s="1008"/>
      <c r="V53" s="1008"/>
      <c r="W53" s="1008"/>
      <c r="X53" s="1008"/>
      <c r="Y53" s="1008"/>
      <c r="Z53" s="1008"/>
      <c r="AA53" s="1008"/>
      <c r="AB53" s="1008"/>
      <c r="AC53" s="1008"/>
      <c r="AD53" s="1008"/>
      <c r="AE53" s="1017"/>
      <c r="AF53" s="1018"/>
      <c r="AG53" s="1019"/>
      <c r="AH53" s="1019"/>
      <c r="AI53" s="1019"/>
      <c r="AJ53" s="1020"/>
      <c r="AK53" s="1007"/>
      <c r="AL53" s="1008"/>
      <c r="AM53" s="1008"/>
      <c r="AN53" s="1008"/>
      <c r="AO53" s="1008"/>
      <c r="AP53" s="1008"/>
      <c r="AQ53" s="1008"/>
      <c r="AR53" s="1008"/>
      <c r="AS53" s="1008"/>
      <c r="AT53" s="1008"/>
      <c r="AU53" s="1008"/>
      <c r="AV53" s="1008"/>
      <c r="AW53" s="1008"/>
      <c r="AX53" s="1008"/>
      <c r="AY53" s="1008"/>
      <c r="AZ53" s="1009"/>
      <c r="BA53" s="1009"/>
      <c r="BB53" s="1009"/>
      <c r="BC53" s="1009"/>
      <c r="BD53" s="1009"/>
      <c r="BE53" s="955"/>
      <c r="BF53" s="955"/>
      <c r="BG53" s="955"/>
      <c r="BH53" s="955"/>
      <c r="BI53" s="956"/>
      <c r="BJ53" s="223"/>
      <c r="BK53" s="223"/>
      <c r="BL53" s="223"/>
      <c r="BM53" s="223"/>
      <c r="BN53" s="223"/>
      <c r="BO53" s="232"/>
      <c r="BP53" s="232"/>
      <c r="BQ53" s="229">
        <v>47</v>
      </c>
      <c r="BR53" s="230"/>
      <c r="BS53" s="975"/>
      <c r="BT53" s="976"/>
      <c r="BU53" s="976"/>
      <c r="BV53" s="976"/>
      <c r="BW53" s="976"/>
      <c r="BX53" s="976"/>
      <c r="BY53" s="976"/>
      <c r="BZ53" s="976"/>
      <c r="CA53" s="976"/>
      <c r="CB53" s="976"/>
      <c r="CC53" s="976"/>
      <c r="CD53" s="976"/>
      <c r="CE53" s="976"/>
      <c r="CF53" s="976"/>
      <c r="CG53" s="997"/>
      <c r="CH53" s="972"/>
      <c r="CI53" s="973"/>
      <c r="CJ53" s="973"/>
      <c r="CK53" s="973"/>
      <c r="CL53" s="974"/>
      <c r="CM53" s="972"/>
      <c r="CN53" s="973"/>
      <c r="CO53" s="973"/>
      <c r="CP53" s="973"/>
      <c r="CQ53" s="974"/>
      <c r="CR53" s="972"/>
      <c r="CS53" s="973"/>
      <c r="CT53" s="973"/>
      <c r="CU53" s="973"/>
      <c r="CV53" s="974"/>
      <c r="CW53" s="972"/>
      <c r="CX53" s="973"/>
      <c r="CY53" s="973"/>
      <c r="CZ53" s="973"/>
      <c r="DA53" s="974"/>
      <c r="DB53" s="972"/>
      <c r="DC53" s="973"/>
      <c r="DD53" s="973"/>
      <c r="DE53" s="973"/>
      <c r="DF53" s="974"/>
      <c r="DG53" s="972"/>
      <c r="DH53" s="973"/>
      <c r="DI53" s="973"/>
      <c r="DJ53" s="973"/>
      <c r="DK53" s="974"/>
      <c r="DL53" s="972"/>
      <c r="DM53" s="973"/>
      <c r="DN53" s="973"/>
      <c r="DO53" s="973"/>
      <c r="DP53" s="974"/>
      <c r="DQ53" s="972"/>
      <c r="DR53" s="973"/>
      <c r="DS53" s="973"/>
      <c r="DT53" s="973"/>
      <c r="DU53" s="974"/>
      <c r="DV53" s="975"/>
      <c r="DW53" s="976"/>
      <c r="DX53" s="976"/>
      <c r="DY53" s="976"/>
      <c r="DZ53" s="977"/>
      <c r="EA53" s="221"/>
    </row>
    <row r="54" spans="1:131" ht="26.25" customHeight="1" x14ac:dyDescent="0.15">
      <c r="A54" s="229">
        <v>27</v>
      </c>
      <c r="B54" s="1013"/>
      <c r="C54" s="1014"/>
      <c r="D54" s="1014"/>
      <c r="E54" s="1014"/>
      <c r="F54" s="1014"/>
      <c r="G54" s="1014"/>
      <c r="H54" s="1014"/>
      <c r="I54" s="1014"/>
      <c r="J54" s="1014"/>
      <c r="K54" s="1014"/>
      <c r="L54" s="1014"/>
      <c r="M54" s="1014"/>
      <c r="N54" s="1014"/>
      <c r="O54" s="1014"/>
      <c r="P54" s="1015"/>
      <c r="Q54" s="1016"/>
      <c r="R54" s="1008"/>
      <c r="S54" s="1008"/>
      <c r="T54" s="1008"/>
      <c r="U54" s="1008"/>
      <c r="V54" s="1008"/>
      <c r="W54" s="1008"/>
      <c r="X54" s="1008"/>
      <c r="Y54" s="1008"/>
      <c r="Z54" s="1008"/>
      <c r="AA54" s="1008"/>
      <c r="AB54" s="1008"/>
      <c r="AC54" s="1008"/>
      <c r="AD54" s="1008"/>
      <c r="AE54" s="1017"/>
      <c r="AF54" s="1018"/>
      <c r="AG54" s="1019"/>
      <c r="AH54" s="1019"/>
      <c r="AI54" s="1019"/>
      <c r="AJ54" s="1020"/>
      <c r="AK54" s="1007"/>
      <c r="AL54" s="1008"/>
      <c r="AM54" s="1008"/>
      <c r="AN54" s="1008"/>
      <c r="AO54" s="1008"/>
      <c r="AP54" s="1008"/>
      <c r="AQ54" s="1008"/>
      <c r="AR54" s="1008"/>
      <c r="AS54" s="1008"/>
      <c r="AT54" s="1008"/>
      <c r="AU54" s="1008"/>
      <c r="AV54" s="1008"/>
      <c r="AW54" s="1008"/>
      <c r="AX54" s="1008"/>
      <c r="AY54" s="1008"/>
      <c r="AZ54" s="1009"/>
      <c r="BA54" s="1009"/>
      <c r="BB54" s="1009"/>
      <c r="BC54" s="1009"/>
      <c r="BD54" s="1009"/>
      <c r="BE54" s="955"/>
      <c r="BF54" s="955"/>
      <c r="BG54" s="955"/>
      <c r="BH54" s="955"/>
      <c r="BI54" s="956"/>
      <c r="BJ54" s="223"/>
      <c r="BK54" s="223"/>
      <c r="BL54" s="223"/>
      <c r="BM54" s="223"/>
      <c r="BN54" s="223"/>
      <c r="BO54" s="232"/>
      <c r="BP54" s="232"/>
      <c r="BQ54" s="229">
        <v>48</v>
      </c>
      <c r="BR54" s="230"/>
      <c r="BS54" s="975"/>
      <c r="BT54" s="976"/>
      <c r="BU54" s="976"/>
      <c r="BV54" s="976"/>
      <c r="BW54" s="976"/>
      <c r="BX54" s="976"/>
      <c r="BY54" s="976"/>
      <c r="BZ54" s="976"/>
      <c r="CA54" s="976"/>
      <c r="CB54" s="976"/>
      <c r="CC54" s="976"/>
      <c r="CD54" s="976"/>
      <c r="CE54" s="976"/>
      <c r="CF54" s="976"/>
      <c r="CG54" s="997"/>
      <c r="CH54" s="972"/>
      <c r="CI54" s="973"/>
      <c r="CJ54" s="973"/>
      <c r="CK54" s="973"/>
      <c r="CL54" s="974"/>
      <c r="CM54" s="972"/>
      <c r="CN54" s="973"/>
      <c r="CO54" s="973"/>
      <c r="CP54" s="973"/>
      <c r="CQ54" s="974"/>
      <c r="CR54" s="972"/>
      <c r="CS54" s="973"/>
      <c r="CT54" s="973"/>
      <c r="CU54" s="973"/>
      <c r="CV54" s="974"/>
      <c r="CW54" s="972"/>
      <c r="CX54" s="973"/>
      <c r="CY54" s="973"/>
      <c r="CZ54" s="973"/>
      <c r="DA54" s="974"/>
      <c r="DB54" s="972"/>
      <c r="DC54" s="973"/>
      <c r="DD54" s="973"/>
      <c r="DE54" s="973"/>
      <c r="DF54" s="974"/>
      <c r="DG54" s="972"/>
      <c r="DH54" s="973"/>
      <c r="DI54" s="973"/>
      <c r="DJ54" s="973"/>
      <c r="DK54" s="974"/>
      <c r="DL54" s="972"/>
      <c r="DM54" s="973"/>
      <c r="DN54" s="973"/>
      <c r="DO54" s="973"/>
      <c r="DP54" s="974"/>
      <c r="DQ54" s="972"/>
      <c r="DR54" s="973"/>
      <c r="DS54" s="973"/>
      <c r="DT54" s="973"/>
      <c r="DU54" s="974"/>
      <c r="DV54" s="975"/>
      <c r="DW54" s="976"/>
      <c r="DX54" s="976"/>
      <c r="DY54" s="976"/>
      <c r="DZ54" s="977"/>
      <c r="EA54" s="221"/>
    </row>
    <row r="55" spans="1:131" ht="26.25" customHeight="1" x14ac:dyDescent="0.15">
      <c r="A55" s="229">
        <v>28</v>
      </c>
      <c r="B55" s="1013"/>
      <c r="C55" s="1014"/>
      <c r="D55" s="1014"/>
      <c r="E55" s="1014"/>
      <c r="F55" s="1014"/>
      <c r="G55" s="1014"/>
      <c r="H55" s="1014"/>
      <c r="I55" s="1014"/>
      <c r="J55" s="1014"/>
      <c r="K55" s="1014"/>
      <c r="L55" s="1014"/>
      <c r="M55" s="1014"/>
      <c r="N55" s="1014"/>
      <c r="O55" s="1014"/>
      <c r="P55" s="1015"/>
      <c r="Q55" s="1016"/>
      <c r="R55" s="1008"/>
      <c r="S55" s="1008"/>
      <c r="T55" s="1008"/>
      <c r="U55" s="1008"/>
      <c r="V55" s="1008"/>
      <c r="W55" s="1008"/>
      <c r="X55" s="1008"/>
      <c r="Y55" s="1008"/>
      <c r="Z55" s="1008"/>
      <c r="AA55" s="1008"/>
      <c r="AB55" s="1008"/>
      <c r="AC55" s="1008"/>
      <c r="AD55" s="1008"/>
      <c r="AE55" s="1017"/>
      <c r="AF55" s="1018"/>
      <c r="AG55" s="1019"/>
      <c r="AH55" s="1019"/>
      <c r="AI55" s="1019"/>
      <c r="AJ55" s="1020"/>
      <c r="AK55" s="1007"/>
      <c r="AL55" s="1008"/>
      <c r="AM55" s="1008"/>
      <c r="AN55" s="1008"/>
      <c r="AO55" s="1008"/>
      <c r="AP55" s="1008"/>
      <c r="AQ55" s="1008"/>
      <c r="AR55" s="1008"/>
      <c r="AS55" s="1008"/>
      <c r="AT55" s="1008"/>
      <c r="AU55" s="1008"/>
      <c r="AV55" s="1008"/>
      <c r="AW55" s="1008"/>
      <c r="AX55" s="1008"/>
      <c r="AY55" s="1008"/>
      <c r="AZ55" s="1009"/>
      <c r="BA55" s="1009"/>
      <c r="BB55" s="1009"/>
      <c r="BC55" s="1009"/>
      <c r="BD55" s="1009"/>
      <c r="BE55" s="955"/>
      <c r="BF55" s="955"/>
      <c r="BG55" s="955"/>
      <c r="BH55" s="955"/>
      <c r="BI55" s="956"/>
      <c r="BJ55" s="223"/>
      <c r="BK55" s="223"/>
      <c r="BL55" s="223"/>
      <c r="BM55" s="223"/>
      <c r="BN55" s="223"/>
      <c r="BO55" s="232"/>
      <c r="BP55" s="232"/>
      <c r="BQ55" s="229">
        <v>49</v>
      </c>
      <c r="BR55" s="230"/>
      <c r="BS55" s="975"/>
      <c r="BT55" s="976"/>
      <c r="BU55" s="976"/>
      <c r="BV55" s="976"/>
      <c r="BW55" s="976"/>
      <c r="BX55" s="976"/>
      <c r="BY55" s="976"/>
      <c r="BZ55" s="976"/>
      <c r="CA55" s="976"/>
      <c r="CB55" s="976"/>
      <c r="CC55" s="976"/>
      <c r="CD55" s="976"/>
      <c r="CE55" s="976"/>
      <c r="CF55" s="976"/>
      <c r="CG55" s="997"/>
      <c r="CH55" s="972"/>
      <c r="CI55" s="973"/>
      <c r="CJ55" s="973"/>
      <c r="CK55" s="973"/>
      <c r="CL55" s="974"/>
      <c r="CM55" s="972"/>
      <c r="CN55" s="973"/>
      <c r="CO55" s="973"/>
      <c r="CP55" s="973"/>
      <c r="CQ55" s="974"/>
      <c r="CR55" s="972"/>
      <c r="CS55" s="973"/>
      <c r="CT55" s="973"/>
      <c r="CU55" s="973"/>
      <c r="CV55" s="974"/>
      <c r="CW55" s="972"/>
      <c r="CX55" s="973"/>
      <c r="CY55" s="973"/>
      <c r="CZ55" s="973"/>
      <c r="DA55" s="974"/>
      <c r="DB55" s="972"/>
      <c r="DC55" s="973"/>
      <c r="DD55" s="973"/>
      <c r="DE55" s="973"/>
      <c r="DF55" s="974"/>
      <c r="DG55" s="972"/>
      <c r="DH55" s="973"/>
      <c r="DI55" s="973"/>
      <c r="DJ55" s="973"/>
      <c r="DK55" s="974"/>
      <c r="DL55" s="972"/>
      <c r="DM55" s="973"/>
      <c r="DN55" s="973"/>
      <c r="DO55" s="973"/>
      <c r="DP55" s="974"/>
      <c r="DQ55" s="972"/>
      <c r="DR55" s="973"/>
      <c r="DS55" s="973"/>
      <c r="DT55" s="973"/>
      <c r="DU55" s="974"/>
      <c r="DV55" s="975"/>
      <c r="DW55" s="976"/>
      <c r="DX55" s="976"/>
      <c r="DY55" s="976"/>
      <c r="DZ55" s="977"/>
      <c r="EA55" s="221"/>
    </row>
    <row r="56" spans="1:131" ht="26.25" customHeight="1" x14ac:dyDescent="0.15">
      <c r="A56" s="229">
        <v>29</v>
      </c>
      <c r="B56" s="1013"/>
      <c r="C56" s="1014"/>
      <c r="D56" s="1014"/>
      <c r="E56" s="1014"/>
      <c r="F56" s="1014"/>
      <c r="G56" s="1014"/>
      <c r="H56" s="1014"/>
      <c r="I56" s="1014"/>
      <c r="J56" s="1014"/>
      <c r="K56" s="1014"/>
      <c r="L56" s="1014"/>
      <c r="M56" s="1014"/>
      <c r="N56" s="1014"/>
      <c r="O56" s="1014"/>
      <c r="P56" s="1015"/>
      <c r="Q56" s="1016"/>
      <c r="R56" s="1008"/>
      <c r="S56" s="1008"/>
      <c r="T56" s="1008"/>
      <c r="U56" s="1008"/>
      <c r="V56" s="1008"/>
      <c r="W56" s="1008"/>
      <c r="X56" s="1008"/>
      <c r="Y56" s="1008"/>
      <c r="Z56" s="1008"/>
      <c r="AA56" s="1008"/>
      <c r="AB56" s="1008"/>
      <c r="AC56" s="1008"/>
      <c r="AD56" s="1008"/>
      <c r="AE56" s="1017"/>
      <c r="AF56" s="1018"/>
      <c r="AG56" s="1019"/>
      <c r="AH56" s="1019"/>
      <c r="AI56" s="1019"/>
      <c r="AJ56" s="1020"/>
      <c r="AK56" s="1007"/>
      <c r="AL56" s="1008"/>
      <c r="AM56" s="1008"/>
      <c r="AN56" s="1008"/>
      <c r="AO56" s="1008"/>
      <c r="AP56" s="1008"/>
      <c r="AQ56" s="1008"/>
      <c r="AR56" s="1008"/>
      <c r="AS56" s="1008"/>
      <c r="AT56" s="1008"/>
      <c r="AU56" s="1008"/>
      <c r="AV56" s="1008"/>
      <c r="AW56" s="1008"/>
      <c r="AX56" s="1008"/>
      <c r="AY56" s="1008"/>
      <c r="AZ56" s="1009"/>
      <c r="BA56" s="1009"/>
      <c r="BB56" s="1009"/>
      <c r="BC56" s="1009"/>
      <c r="BD56" s="1009"/>
      <c r="BE56" s="955"/>
      <c r="BF56" s="955"/>
      <c r="BG56" s="955"/>
      <c r="BH56" s="955"/>
      <c r="BI56" s="956"/>
      <c r="BJ56" s="223"/>
      <c r="BK56" s="223"/>
      <c r="BL56" s="223"/>
      <c r="BM56" s="223"/>
      <c r="BN56" s="223"/>
      <c r="BO56" s="232"/>
      <c r="BP56" s="232"/>
      <c r="BQ56" s="229">
        <v>50</v>
      </c>
      <c r="BR56" s="230"/>
      <c r="BS56" s="975"/>
      <c r="BT56" s="976"/>
      <c r="BU56" s="976"/>
      <c r="BV56" s="976"/>
      <c r="BW56" s="976"/>
      <c r="BX56" s="976"/>
      <c r="BY56" s="976"/>
      <c r="BZ56" s="976"/>
      <c r="CA56" s="976"/>
      <c r="CB56" s="976"/>
      <c r="CC56" s="976"/>
      <c r="CD56" s="976"/>
      <c r="CE56" s="976"/>
      <c r="CF56" s="976"/>
      <c r="CG56" s="997"/>
      <c r="CH56" s="972"/>
      <c r="CI56" s="973"/>
      <c r="CJ56" s="973"/>
      <c r="CK56" s="973"/>
      <c r="CL56" s="974"/>
      <c r="CM56" s="972"/>
      <c r="CN56" s="973"/>
      <c r="CO56" s="973"/>
      <c r="CP56" s="973"/>
      <c r="CQ56" s="974"/>
      <c r="CR56" s="972"/>
      <c r="CS56" s="973"/>
      <c r="CT56" s="973"/>
      <c r="CU56" s="973"/>
      <c r="CV56" s="974"/>
      <c r="CW56" s="972"/>
      <c r="CX56" s="973"/>
      <c r="CY56" s="973"/>
      <c r="CZ56" s="973"/>
      <c r="DA56" s="974"/>
      <c r="DB56" s="972"/>
      <c r="DC56" s="973"/>
      <c r="DD56" s="973"/>
      <c r="DE56" s="973"/>
      <c r="DF56" s="974"/>
      <c r="DG56" s="972"/>
      <c r="DH56" s="973"/>
      <c r="DI56" s="973"/>
      <c r="DJ56" s="973"/>
      <c r="DK56" s="974"/>
      <c r="DL56" s="972"/>
      <c r="DM56" s="973"/>
      <c r="DN56" s="973"/>
      <c r="DO56" s="973"/>
      <c r="DP56" s="974"/>
      <c r="DQ56" s="972"/>
      <c r="DR56" s="973"/>
      <c r="DS56" s="973"/>
      <c r="DT56" s="973"/>
      <c r="DU56" s="974"/>
      <c r="DV56" s="975"/>
      <c r="DW56" s="976"/>
      <c r="DX56" s="976"/>
      <c r="DY56" s="976"/>
      <c r="DZ56" s="977"/>
      <c r="EA56" s="221"/>
    </row>
    <row r="57" spans="1:131" ht="26.25" customHeight="1" x14ac:dyDescent="0.15">
      <c r="A57" s="229">
        <v>30</v>
      </c>
      <c r="B57" s="1013"/>
      <c r="C57" s="1014"/>
      <c r="D57" s="1014"/>
      <c r="E57" s="1014"/>
      <c r="F57" s="1014"/>
      <c r="G57" s="1014"/>
      <c r="H57" s="1014"/>
      <c r="I57" s="1014"/>
      <c r="J57" s="1014"/>
      <c r="K57" s="1014"/>
      <c r="L57" s="1014"/>
      <c r="M57" s="1014"/>
      <c r="N57" s="1014"/>
      <c r="O57" s="1014"/>
      <c r="P57" s="1015"/>
      <c r="Q57" s="1016"/>
      <c r="R57" s="1008"/>
      <c r="S57" s="1008"/>
      <c r="T57" s="1008"/>
      <c r="U57" s="1008"/>
      <c r="V57" s="1008"/>
      <c r="W57" s="1008"/>
      <c r="X57" s="1008"/>
      <c r="Y57" s="1008"/>
      <c r="Z57" s="1008"/>
      <c r="AA57" s="1008"/>
      <c r="AB57" s="1008"/>
      <c r="AC57" s="1008"/>
      <c r="AD57" s="1008"/>
      <c r="AE57" s="1017"/>
      <c r="AF57" s="1018"/>
      <c r="AG57" s="1019"/>
      <c r="AH57" s="1019"/>
      <c r="AI57" s="1019"/>
      <c r="AJ57" s="1020"/>
      <c r="AK57" s="1007"/>
      <c r="AL57" s="1008"/>
      <c r="AM57" s="1008"/>
      <c r="AN57" s="1008"/>
      <c r="AO57" s="1008"/>
      <c r="AP57" s="1008"/>
      <c r="AQ57" s="1008"/>
      <c r="AR57" s="1008"/>
      <c r="AS57" s="1008"/>
      <c r="AT57" s="1008"/>
      <c r="AU57" s="1008"/>
      <c r="AV57" s="1008"/>
      <c r="AW57" s="1008"/>
      <c r="AX57" s="1008"/>
      <c r="AY57" s="1008"/>
      <c r="AZ57" s="1009"/>
      <c r="BA57" s="1009"/>
      <c r="BB57" s="1009"/>
      <c r="BC57" s="1009"/>
      <c r="BD57" s="1009"/>
      <c r="BE57" s="955"/>
      <c r="BF57" s="955"/>
      <c r="BG57" s="955"/>
      <c r="BH57" s="955"/>
      <c r="BI57" s="956"/>
      <c r="BJ57" s="223"/>
      <c r="BK57" s="223"/>
      <c r="BL57" s="223"/>
      <c r="BM57" s="223"/>
      <c r="BN57" s="223"/>
      <c r="BO57" s="232"/>
      <c r="BP57" s="232"/>
      <c r="BQ57" s="229">
        <v>51</v>
      </c>
      <c r="BR57" s="230"/>
      <c r="BS57" s="975"/>
      <c r="BT57" s="976"/>
      <c r="BU57" s="976"/>
      <c r="BV57" s="976"/>
      <c r="BW57" s="976"/>
      <c r="BX57" s="976"/>
      <c r="BY57" s="976"/>
      <c r="BZ57" s="976"/>
      <c r="CA57" s="976"/>
      <c r="CB57" s="976"/>
      <c r="CC57" s="976"/>
      <c r="CD57" s="976"/>
      <c r="CE57" s="976"/>
      <c r="CF57" s="976"/>
      <c r="CG57" s="997"/>
      <c r="CH57" s="972"/>
      <c r="CI57" s="973"/>
      <c r="CJ57" s="973"/>
      <c r="CK57" s="973"/>
      <c r="CL57" s="974"/>
      <c r="CM57" s="972"/>
      <c r="CN57" s="973"/>
      <c r="CO57" s="973"/>
      <c r="CP57" s="973"/>
      <c r="CQ57" s="974"/>
      <c r="CR57" s="972"/>
      <c r="CS57" s="973"/>
      <c r="CT57" s="973"/>
      <c r="CU57" s="973"/>
      <c r="CV57" s="974"/>
      <c r="CW57" s="972"/>
      <c r="CX57" s="973"/>
      <c r="CY57" s="973"/>
      <c r="CZ57" s="973"/>
      <c r="DA57" s="974"/>
      <c r="DB57" s="972"/>
      <c r="DC57" s="973"/>
      <c r="DD57" s="973"/>
      <c r="DE57" s="973"/>
      <c r="DF57" s="974"/>
      <c r="DG57" s="972"/>
      <c r="DH57" s="973"/>
      <c r="DI57" s="973"/>
      <c r="DJ57" s="973"/>
      <c r="DK57" s="974"/>
      <c r="DL57" s="972"/>
      <c r="DM57" s="973"/>
      <c r="DN57" s="973"/>
      <c r="DO57" s="973"/>
      <c r="DP57" s="974"/>
      <c r="DQ57" s="972"/>
      <c r="DR57" s="973"/>
      <c r="DS57" s="973"/>
      <c r="DT57" s="973"/>
      <c r="DU57" s="974"/>
      <c r="DV57" s="975"/>
      <c r="DW57" s="976"/>
      <c r="DX57" s="976"/>
      <c r="DY57" s="976"/>
      <c r="DZ57" s="977"/>
      <c r="EA57" s="221"/>
    </row>
    <row r="58" spans="1:131" ht="26.25" customHeight="1" x14ac:dyDescent="0.15">
      <c r="A58" s="229">
        <v>31</v>
      </c>
      <c r="B58" s="1013"/>
      <c r="C58" s="1014"/>
      <c r="D58" s="1014"/>
      <c r="E58" s="1014"/>
      <c r="F58" s="1014"/>
      <c r="G58" s="1014"/>
      <c r="H58" s="1014"/>
      <c r="I58" s="1014"/>
      <c r="J58" s="1014"/>
      <c r="K58" s="1014"/>
      <c r="L58" s="1014"/>
      <c r="M58" s="1014"/>
      <c r="N58" s="1014"/>
      <c r="O58" s="1014"/>
      <c r="P58" s="1015"/>
      <c r="Q58" s="1016"/>
      <c r="R58" s="1008"/>
      <c r="S58" s="1008"/>
      <c r="T58" s="1008"/>
      <c r="U58" s="1008"/>
      <c r="V58" s="1008"/>
      <c r="W58" s="1008"/>
      <c r="X58" s="1008"/>
      <c r="Y58" s="1008"/>
      <c r="Z58" s="1008"/>
      <c r="AA58" s="1008"/>
      <c r="AB58" s="1008"/>
      <c r="AC58" s="1008"/>
      <c r="AD58" s="1008"/>
      <c r="AE58" s="1017"/>
      <c r="AF58" s="1018"/>
      <c r="AG58" s="1019"/>
      <c r="AH58" s="1019"/>
      <c r="AI58" s="1019"/>
      <c r="AJ58" s="1020"/>
      <c r="AK58" s="1007"/>
      <c r="AL58" s="1008"/>
      <c r="AM58" s="1008"/>
      <c r="AN58" s="1008"/>
      <c r="AO58" s="1008"/>
      <c r="AP58" s="1008"/>
      <c r="AQ58" s="1008"/>
      <c r="AR58" s="1008"/>
      <c r="AS58" s="1008"/>
      <c r="AT58" s="1008"/>
      <c r="AU58" s="1008"/>
      <c r="AV58" s="1008"/>
      <c r="AW58" s="1008"/>
      <c r="AX58" s="1008"/>
      <c r="AY58" s="1008"/>
      <c r="AZ58" s="1009"/>
      <c r="BA58" s="1009"/>
      <c r="BB58" s="1009"/>
      <c r="BC58" s="1009"/>
      <c r="BD58" s="1009"/>
      <c r="BE58" s="955"/>
      <c r="BF58" s="955"/>
      <c r="BG58" s="955"/>
      <c r="BH58" s="955"/>
      <c r="BI58" s="956"/>
      <c r="BJ58" s="223"/>
      <c r="BK58" s="223"/>
      <c r="BL58" s="223"/>
      <c r="BM58" s="223"/>
      <c r="BN58" s="223"/>
      <c r="BO58" s="232"/>
      <c r="BP58" s="232"/>
      <c r="BQ58" s="229">
        <v>52</v>
      </c>
      <c r="BR58" s="230"/>
      <c r="BS58" s="975"/>
      <c r="BT58" s="976"/>
      <c r="BU58" s="976"/>
      <c r="BV58" s="976"/>
      <c r="BW58" s="976"/>
      <c r="BX58" s="976"/>
      <c r="BY58" s="976"/>
      <c r="BZ58" s="976"/>
      <c r="CA58" s="976"/>
      <c r="CB58" s="976"/>
      <c r="CC58" s="976"/>
      <c r="CD58" s="976"/>
      <c r="CE58" s="976"/>
      <c r="CF58" s="976"/>
      <c r="CG58" s="997"/>
      <c r="CH58" s="972"/>
      <c r="CI58" s="973"/>
      <c r="CJ58" s="973"/>
      <c r="CK58" s="973"/>
      <c r="CL58" s="974"/>
      <c r="CM58" s="972"/>
      <c r="CN58" s="973"/>
      <c r="CO58" s="973"/>
      <c r="CP58" s="973"/>
      <c r="CQ58" s="974"/>
      <c r="CR58" s="972"/>
      <c r="CS58" s="973"/>
      <c r="CT58" s="973"/>
      <c r="CU58" s="973"/>
      <c r="CV58" s="974"/>
      <c r="CW58" s="972"/>
      <c r="CX58" s="973"/>
      <c r="CY58" s="973"/>
      <c r="CZ58" s="973"/>
      <c r="DA58" s="974"/>
      <c r="DB58" s="972"/>
      <c r="DC58" s="973"/>
      <c r="DD58" s="973"/>
      <c r="DE58" s="973"/>
      <c r="DF58" s="974"/>
      <c r="DG58" s="972"/>
      <c r="DH58" s="973"/>
      <c r="DI58" s="973"/>
      <c r="DJ58" s="973"/>
      <c r="DK58" s="974"/>
      <c r="DL58" s="972"/>
      <c r="DM58" s="973"/>
      <c r="DN58" s="973"/>
      <c r="DO58" s="973"/>
      <c r="DP58" s="974"/>
      <c r="DQ58" s="972"/>
      <c r="DR58" s="973"/>
      <c r="DS58" s="973"/>
      <c r="DT58" s="973"/>
      <c r="DU58" s="974"/>
      <c r="DV58" s="975"/>
      <c r="DW58" s="976"/>
      <c r="DX58" s="976"/>
      <c r="DY58" s="976"/>
      <c r="DZ58" s="977"/>
      <c r="EA58" s="221"/>
    </row>
    <row r="59" spans="1:131" ht="26.25" customHeight="1" x14ac:dyDescent="0.15">
      <c r="A59" s="229">
        <v>32</v>
      </c>
      <c r="B59" s="1013"/>
      <c r="C59" s="1014"/>
      <c r="D59" s="1014"/>
      <c r="E59" s="1014"/>
      <c r="F59" s="1014"/>
      <c r="G59" s="1014"/>
      <c r="H59" s="1014"/>
      <c r="I59" s="1014"/>
      <c r="J59" s="1014"/>
      <c r="K59" s="1014"/>
      <c r="L59" s="1014"/>
      <c r="M59" s="1014"/>
      <c r="N59" s="1014"/>
      <c r="O59" s="1014"/>
      <c r="P59" s="1015"/>
      <c r="Q59" s="1016"/>
      <c r="R59" s="1008"/>
      <c r="S59" s="1008"/>
      <c r="T59" s="1008"/>
      <c r="U59" s="1008"/>
      <c r="V59" s="1008"/>
      <c r="W59" s="1008"/>
      <c r="X59" s="1008"/>
      <c r="Y59" s="1008"/>
      <c r="Z59" s="1008"/>
      <c r="AA59" s="1008"/>
      <c r="AB59" s="1008"/>
      <c r="AC59" s="1008"/>
      <c r="AD59" s="1008"/>
      <c r="AE59" s="1017"/>
      <c r="AF59" s="1018"/>
      <c r="AG59" s="1019"/>
      <c r="AH59" s="1019"/>
      <c r="AI59" s="1019"/>
      <c r="AJ59" s="1020"/>
      <c r="AK59" s="1007"/>
      <c r="AL59" s="1008"/>
      <c r="AM59" s="1008"/>
      <c r="AN59" s="1008"/>
      <c r="AO59" s="1008"/>
      <c r="AP59" s="1008"/>
      <c r="AQ59" s="1008"/>
      <c r="AR59" s="1008"/>
      <c r="AS59" s="1008"/>
      <c r="AT59" s="1008"/>
      <c r="AU59" s="1008"/>
      <c r="AV59" s="1008"/>
      <c r="AW59" s="1008"/>
      <c r="AX59" s="1008"/>
      <c r="AY59" s="1008"/>
      <c r="AZ59" s="1009"/>
      <c r="BA59" s="1009"/>
      <c r="BB59" s="1009"/>
      <c r="BC59" s="1009"/>
      <c r="BD59" s="1009"/>
      <c r="BE59" s="955"/>
      <c r="BF59" s="955"/>
      <c r="BG59" s="955"/>
      <c r="BH59" s="955"/>
      <c r="BI59" s="956"/>
      <c r="BJ59" s="223"/>
      <c r="BK59" s="223"/>
      <c r="BL59" s="223"/>
      <c r="BM59" s="223"/>
      <c r="BN59" s="223"/>
      <c r="BO59" s="232"/>
      <c r="BP59" s="232"/>
      <c r="BQ59" s="229">
        <v>53</v>
      </c>
      <c r="BR59" s="230"/>
      <c r="BS59" s="975"/>
      <c r="BT59" s="976"/>
      <c r="BU59" s="976"/>
      <c r="BV59" s="976"/>
      <c r="BW59" s="976"/>
      <c r="BX59" s="976"/>
      <c r="BY59" s="976"/>
      <c r="BZ59" s="976"/>
      <c r="CA59" s="976"/>
      <c r="CB59" s="976"/>
      <c r="CC59" s="976"/>
      <c r="CD59" s="976"/>
      <c r="CE59" s="976"/>
      <c r="CF59" s="976"/>
      <c r="CG59" s="997"/>
      <c r="CH59" s="972"/>
      <c r="CI59" s="973"/>
      <c r="CJ59" s="973"/>
      <c r="CK59" s="973"/>
      <c r="CL59" s="974"/>
      <c r="CM59" s="972"/>
      <c r="CN59" s="973"/>
      <c r="CO59" s="973"/>
      <c r="CP59" s="973"/>
      <c r="CQ59" s="974"/>
      <c r="CR59" s="972"/>
      <c r="CS59" s="973"/>
      <c r="CT59" s="973"/>
      <c r="CU59" s="973"/>
      <c r="CV59" s="974"/>
      <c r="CW59" s="972"/>
      <c r="CX59" s="973"/>
      <c r="CY59" s="973"/>
      <c r="CZ59" s="973"/>
      <c r="DA59" s="974"/>
      <c r="DB59" s="972"/>
      <c r="DC59" s="973"/>
      <c r="DD59" s="973"/>
      <c r="DE59" s="973"/>
      <c r="DF59" s="974"/>
      <c r="DG59" s="972"/>
      <c r="DH59" s="973"/>
      <c r="DI59" s="973"/>
      <c r="DJ59" s="973"/>
      <c r="DK59" s="974"/>
      <c r="DL59" s="972"/>
      <c r="DM59" s="973"/>
      <c r="DN59" s="973"/>
      <c r="DO59" s="973"/>
      <c r="DP59" s="974"/>
      <c r="DQ59" s="972"/>
      <c r="DR59" s="973"/>
      <c r="DS59" s="973"/>
      <c r="DT59" s="973"/>
      <c r="DU59" s="974"/>
      <c r="DV59" s="975"/>
      <c r="DW59" s="976"/>
      <c r="DX59" s="976"/>
      <c r="DY59" s="976"/>
      <c r="DZ59" s="977"/>
      <c r="EA59" s="221"/>
    </row>
    <row r="60" spans="1:131" ht="26.25" customHeight="1" x14ac:dyDescent="0.15">
      <c r="A60" s="229">
        <v>33</v>
      </c>
      <c r="B60" s="1013"/>
      <c r="C60" s="1014"/>
      <c r="D60" s="1014"/>
      <c r="E60" s="1014"/>
      <c r="F60" s="1014"/>
      <c r="G60" s="1014"/>
      <c r="H60" s="1014"/>
      <c r="I60" s="1014"/>
      <c r="J60" s="1014"/>
      <c r="K60" s="1014"/>
      <c r="L60" s="1014"/>
      <c r="M60" s="1014"/>
      <c r="N60" s="1014"/>
      <c r="O60" s="1014"/>
      <c r="P60" s="1015"/>
      <c r="Q60" s="1016"/>
      <c r="R60" s="1008"/>
      <c r="S60" s="1008"/>
      <c r="T60" s="1008"/>
      <c r="U60" s="1008"/>
      <c r="V60" s="1008"/>
      <c r="W60" s="1008"/>
      <c r="X60" s="1008"/>
      <c r="Y60" s="1008"/>
      <c r="Z60" s="1008"/>
      <c r="AA60" s="1008"/>
      <c r="AB60" s="1008"/>
      <c r="AC60" s="1008"/>
      <c r="AD60" s="1008"/>
      <c r="AE60" s="1017"/>
      <c r="AF60" s="1018"/>
      <c r="AG60" s="1019"/>
      <c r="AH60" s="1019"/>
      <c r="AI60" s="1019"/>
      <c r="AJ60" s="1020"/>
      <c r="AK60" s="1007"/>
      <c r="AL60" s="1008"/>
      <c r="AM60" s="1008"/>
      <c r="AN60" s="1008"/>
      <c r="AO60" s="1008"/>
      <c r="AP60" s="1008"/>
      <c r="AQ60" s="1008"/>
      <c r="AR60" s="1008"/>
      <c r="AS60" s="1008"/>
      <c r="AT60" s="1008"/>
      <c r="AU60" s="1008"/>
      <c r="AV60" s="1008"/>
      <c r="AW60" s="1008"/>
      <c r="AX60" s="1008"/>
      <c r="AY60" s="1008"/>
      <c r="AZ60" s="1009"/>
      <c r="BA60" s="1009"/>
      <c r="BB60" s="1009"/>
      <c r="BC60" s="1009"/>
      <c r="BD60" s="1009"/>
      <c r="BE60" s="955"/>
      <c r="BF60" s="955"/>
      <c r="BG60" s="955"/>
      <c r="BH60" s="955"/>
      <c r="BI60" s="956"/>
      <c r="BJ60" s="223"/>
      <c r="BK60" s="223"/>
      <c r="BL60" s="223"/>
      <c r="BM60" s="223"/>
      <c r="BN60" s="223"/>
      <c r="BO60" s="232"/>
      <c r="BP60" s="232"/>
      <c r="BQ60" s="229">
        <v>54</v>
      </c>
      <c r="BR60" s="230"/>
      <c r="BS60" s="975"/>
      <c r="BT60" s="976"/>
      <c r="BU60" s="976"/>
      <c r="BV60" s="976"/>
      <c r="BW60" s="976"/>
      <c r="BX60" s="976"/>
      <c r="BY60" s="976"/>
      <c r="BZ60" s="976"/>
      <c r="CA60" s="976"/>
      <c r="CB60" s="976"/>
      <c r="CC60" s="976"/>
      <c r="CD60" s="976"/>
      <c r="CE60" s="976"/>
      <c r="CF60" s="976"/>
      <c r="CG60" s="997"/>
      <c r="CH60" s="972"/>
      <c r="CI60" s="973"/>
      <c r="CJ60" s="973"/>
      <c r="CK60" s="973"/>
      <c r="CL60" s="974"/>
      <c r="CM60" s="972"/>
      <c r="CN60" s="973"/>
      <c r="CO60" s="973"/>
      <c r="CP60" s="973"/>
      <c r="CQ60" s="974"/>
      <c r="CR60" s="972"/>
      <c r="CS60" s="973"/>
      <c r="CT60" s="973"/>
      <c r="CU60" s="973"/>
      <c r="CV60" s="974"/>
      <c r="CW60" s="972"/>
      <c r="CX60" s="973"/>
      <c r="CY60" s="973"/>
      <c r="CZ60" s="973"/>
      <c r="DA60" s="974"/>
      <c r="DB60" s="972"/>
      <c r="DC60" s="973"/>
      <c r="DD60" s="973"/>
      <c r="DE60" s="973"/>
      <c r="DF60" s="974"/>
      <c r="DG60" s="972"/>
      <c r="DH60" s="973"/>
      <c r="DI60" s="973"/>
      <c r="DJ60" s="973"/>
      <c r="DK60" s="974"/>
      <c r="DL60" s="972"/>
      <c r="DM60" s="973"/>
      <c r="DN60" s="973"/>
      <c r="DO60" s="973"/>
      <c r="DP60" s="974"/>
      <c r="DQ60" s="972"/>
      <c r="DR60" s="973"/>
      <c r="DS60" s="973"/>
      <c r="DT60" s="973"/>
      <c r="DU60" s="974"/>
      <c r="DV60" s="975"/>
      <c r="DW60" s="976"/>
      <c r="DX60" s="976"/>
      <c r="DY60" s="976"/>
      <c r="DZ60" s="977"/>
      <c r="EA60" s="221"/>
    </row>
    <row r="61" spans="1:131" ht="26.25" customHeight="1" thickBot="1" x14ac:dyDescent="0.2">
      <c r="A61" s="229">
        <v>34</v>
      </c>
      <c r="B61" s="1013"/>
      <c r="C61" s="1014"/>
      <c r="D61" s="1014"/>
      <c r="E61" s="1014"/>
      <c r="F61" s="1014"/>
      <c r="G61" s="1014"/>
      <c r="H61" s="1014"/>
      <c r="I61" s="1014"/>
      <c r="J61" s="1014"/>
      <c r="K61" s="1014"/>
      <c r="L61" s="1014"/>
      <c r="M61" s="1014"/>
      <c r="N61" s="1014"/>
      <c r="O61" s="1014"/>
      <c r="P61" s="1015"/>
      <c r="Q61" s="1016"/>
      <c r="R61" s="1008"/>
      <c r="S61" s="1008"/>
      <c r="T61" s="1008"/>
      <c r="U61" s="1008"/>
      <c r="V61" s="1008"/>
      <c r="W61" s="1008"/>
      <c r="X61" s="1008"/>
      <c r="Y61" s="1008"/>
      <c r="Z61" s="1008"/>
      <c r="AA61" s="1008"/>
      <c r="AB61" s="1008"/>
      <c r="AC61" s="1008"/>
      <c r="AD61" s="1008"/>
      <c r="AE61" s="1017"/>
      <c r="AF61" s="1018"/>
      <c r="AG61" s="1019"/>
      <c r="AH61" s="1019"/>
      <c r="AI61" s="1019"/>
      <c r="AJ61" s="1020"/>
      <c r="AK61" s="1007"/>
      <c r="AL61" s="1008"/>
      <c r="AM61" s="1008"/>
      <c r="AN61" s="1008"/>
      <c r="AO61" s="1008"/>
      <c r="AP61" s="1008"/>
      <c r="AQ61" s="1008"/>
      <c r="AR61" s="1008"/>
      <c r="AS61" s="1008"/>
      <c r="AT61" s="1008"/>
      <c r="AU61" s="1008"/>
      <c r="AV61" s="1008"/>
      <c r="AW61" s="1008"/>
      <c r="AX61" s="1008"/>
      <c r="AY61" s="1008"/>
      <c r="AZ61" s="1009"/>
      <c r="BA61" s="1009"/>
      <c r="BB61" s="1009"/>
      <c r="BC61" s="1009"/>
      <c r="BD61" s="1009"/>
      <c r="BE61" s="955"/>
      <c r="BF61" s="955"/>
      <c r="BG61" s="955"/>
      <c r="BH61" s="955"/>
      <c r="BI61" s="956"/>
      <c r="BJ61" s="223"/>
      <c r="BK61" s="223"/>
      <c r="BL61" s="223"/>
      <c r="BM61" s="223"/>
      <c r="BN61" s="223"/>
      <c r="BO61" s="232"/>
      <c r="BP61" s="232"/>
      <c r="BQ61" s="229">
        <v>55</v>
      </c>
      <c r="BR61" s="230"/>
      <c r="BS61" s="975"/>
      <c r="BT61" s="976"/>
      <c r="BU61" s="976"/>
      <c r="BV61" s="976"/>
      <c r="BW61" s="976"/>
      <c r="BX61" s="976"/>
      <c r="BY61" s="976"/>
      <c r="BZ61" s="976"/>
      <c r="CA61" s="976"/>
      <c r="CB61" s="976"/>
      <c r="CC61" s="976"/>
      <c r="CD61" s="976"/>
      <c r="CE61" s="976"/>
      <c r="CF61" s="976"/>
      <c r="CG61" s="997"/>
      <c r="CH61" s="972"/>
      <c r="CI61" s="973"/>
      <c r="CJ61" s="973"/>
      <c r="CK61" s="973"/>
      <c r="CL61" s="974"/>
      <c r="CM61" s="972"/>
      <c r="CN61" s="973"/>
      <c r="CO61" s="973"/>
      <c r="CP61" s="973"/>
      <c r="CQ61" s="974"/>
      <c r="CR61" s="972"/>
      <c r="CS61" s="973"/>
      <c r="CT61" s="973"/>
      <c r="CU61" s="973"/>
      <c r="CV61" s="974"/>
      <c r="CW61" s="972"/>
      <c r="CX61" s="973"/>
      <c r="CY61" s="973"/>
      <c r="CZ61" s="973"/>
      <c r="DA61" s="974"/>
      <c r="DB61" s="972"/>
      <c r="DC61" s="973"/>
      <c r="DD61" s="973"/>
      <c r="DE61" s="973"/>
      <c r="DF61" s="974"/>
      <c r="DG61" s="972"/>
      <c r="DH61" s="973"/>
      <c r="DI61" s="973"/>
      <c r="DJ61" s="973"/>
      <c r="DK61" s="974"/>
      <c r="DL61" s="972"/>
      <c r="DM61" s="973"/>
      <c r="DN61" s="973"/>
      <c r="DO61" s="973"/>
      <c r="DP61" s="974"/>
      <c r="DQ61" s="972"/>
      <c r="DR61" s="973"/>
      <c r="DS61" s="973"/>
      <c r="DT61" s="973"/>
      <c r="DU61" s="974"/>
      <c r="DV61" s="975"/>
      <c r="DW61" s="976"/>
      <c r="DX61" s="976"/>
      <c r="DY61" s="976"/>
      <c r="DZ61" s="977"/>
      <c r="EA61" s="221"/>
    </row>
    <row r="62" spans="1:131" ht="26.25" customHeight="1" x14ac:dyDescent="0.15">
      <c r="A62" s="229">
        <v>35</v>
      </c>
      <c r="B62" s="1013"/>
      <c r="C62" s="1014"/>
      <c r="D62" s="1014"/>
      <c r="E62" s="1014"/>
      <c r="F62" s="1014"/>
      <c r="G62" s="1014"/>
      <c r="H62" s="1014"/>
      <c r="I62" s="1014"/>
      <c r="J62" s="1014"/>
      <c r="K62" s="1014"/>
      <c r="L62" s="1014"/>
      <c r="M62" s="1014"/>
      <c r="N62" s="1014"/>
      <c r="O62" s="1014"/>
      <c r="P62" s="1015"/>
      <c r="Q62" s="1016"/>
      <c r="R62" s="1008"/>
      <c r="S62" s="1008"/>
      <c r="T62" s="1008"/>
      <c r="U62" s="1008"/>
      <c r="V62" s="1008"/>
      <c r="W62" s="1008"/>
      <c r="X62" s="1008"/>
      <c r="Y62" s="1008"/>
      <c r="Z62" s="1008"/>
      <c r="AA62" s="1008"/>
      <c r="AB62" s="1008"/>
      <c r="AC62" s="1008"/>
      <c r="AD62" s="1008"/>
      <c r="AE62" s="1017"/>
      <c r="AF62" s="1018"/>
      <c r="AG62" s="1019"/>
      <c r="AH62" s="1019"/>
      <c r="AI62" s="1019"/>
      <c r="AJ62" s="1020"/>
      <c r="AK62" s="1007"/>
      <c r="AL62" s="1008"/>
      <c r="AM62" s="1008"/>
      <c r="AN62" s="1008"/>
      <c r="AO62" s="1008"/>
      <c r="AP62" s="1008"/>
      <c r="AQ62" s="1008"/>
      <c r="AR62" s="1008"/>
      <c r="AS62" s="1008"/>
      <c r="AT62" s="1008"/>
      <c r="AU62" s="1008"/>
      <c r="AV62" s="1008"/>
      <c r="AW62" s="1008"/>
      <c r="AX62" s="1008"/>
      <c r="AY62" s="1008"/>
      <c r="AZ62" s="1009"/>
      <c r="BA62" s="1009"/>
      <c r="BB62" s="1009"/>
      <c r="BC62" s="1009"/>
      <c r="BD62" s="1009"/>
      <c r="BE62" s="955"/>
      <c r="BF62" s="955"/>
      <c r="BG62" s="955"/>
      <c r="BH62" s="955"/>
      <c r="BI62" s="956"/>
      <c r="BJ62" s="1010" t="s">
        <v>413</v>
      </c>
      <c r="BK62" s="1011"/>
      <c r="BL62" s="1011"/>
      <c r="BM62" s="1011"/>
      <c r="BN62" s="1012"/>
      <c r="BO62" s="232"/>
      <c r="BP62" s="232"/>
      <c r="BQ62" s="229">
        <v>56</v>
      </c>
      <c r="BR62" s="230"/>
      <c r="BS62" s="975"/>
      <c r="BT62" s="976"/>
      <c r="BU62" s="976"/>
      <c r="BV62" s="976"/>
      <c r="BW62" s="976"/>
      <c r="BX62" s="976"/>
      <c r="BY62" s="976"/>
      <c r="BZ62" s="976"/>
      <c r="CA62" s="976"/>
      <c r="CB62" s="976"/>
      <c r="CC62" s="976"/>
      <c r="CD62" s="976"/>
      <c r="CE62" s="976"/>
      <c r="CF62" s="976"/>
      <c r="CG62" s="997"/>
      <c r="CH62" s="972"/>
      <c r="CI62" s="973"/>
      <c r="CJ62" s="973"/>
      <c r="CK62" s="973"/>
      <c r="CL62" s="974"/>
      <c r="CM62" s="972"/>
      <c r="CN62" s="973"/>
      <c r="CO62" s="973"/>
      <c r="CP62" s="973"/>
      <c r="CQ62" s="974"/>
      <c r="CR62" s="972"/>
      <c r="CS62" s="973"/>
      <c r="CT62" s="973"/>
      <c r="CU62" s="973"/>
      <c r="CV62" s="974"/>
      <c r="CW62" s="972"/>
      <c r="CX62" s="973"/>
      <c r="CY62" s="973"/>
      <c r="CZ62" s="973"/>
      <c r="DA62" s="974"/>
      <c r="DB62" s="972"/>
      <c r="DC62" s="973"/>
      <c r="DD62" s="973"/>
      <c r="DE62" s="973"/>
      <c r="DF62" s="974"/>
      <c r="DG62" s="972"/>
      <c r="DH62" s="973"/>
      <c r="DI62" s="973"/>
      <c r="DJ62" s="973"/>
      <c r="DK62" s="974"/>
      <c r="DL62" s="972"/>
      <c r="DM62" s="973"/>
      <c r="DN62" s="973"/>
      <c r="DO62" s="973"/>
      <c r="DP62" s="974"/>
      <c r="DQ62" s="972"/>
      <c r="DR62" s="973"/>
      <c r="DS62" s="973"/>
      <c r="DT62" s="973"/>
      <c r="DU62" s="974"/>
      <c r="DV62" s="975"/>
      <c r="DW62" s="976"/>
      <c r="DX62" s="976"/>
      <c r="DY62" s="976"/>
      <c r="DZ62" s="977"/>
      <c r="EA62" s="221"/>
    </row>
    <row r="63" spans="1:131" ht="26.25" customHeight="1" thickBot="1" x14ac:dyDescent="0.2">
      <c r="A63" s="231" t="s">
        <v>391</v>
      </c>
      <c r="B63" s="920" t="s">
        <v>414</v>
      </c>
      <c r="C63" s="921"/>
      <c r="D63" s="921"/>
      <c r="E63" s="921"/>
      <c r="F63" s="921"/>
      <c r="G63" s="921"/>
      <c r="H63" s="921"/>
      <c r="I63" s="921"/>
      <c r="J63" s="921"/>
      <c r="K63" s="921"/>
      <c r="L63" s="921"/>
      <c r="M63" s="921"/>
      <c r="N63" s="921"/>
      <c r="O63" s="921"/>
      <c r="P63" s="931"/>
      <c r="Q63" s="945"/>
      <c r="R63" s="946"/>
      <c r="S63" s="946"/>
      <c r="T63" s="946"/>
      <c r="U63" s="946"/>
      <c r="V63" s="946"/>
      <c r="W63" s="946"/>
      <c r="X63" s="946"/>
      <c r="Y63" s="946"/>
      <c r="Z63" s="946"/>
      <c r="AA63" s="946"/>
      <c r="AB63" s="946"/>
      <c r="AC63" s="946"/>
      <c r="AD63" s="946"/>
      <c r="AE63" s="1003"/>
      <c r="AF63" s="1004">
        <v>1124</v>
      </c>
      <c r="AG63" s="942"/>
      <c r="AH63" s="942"/>
      <c r="AI63" s="942"/>
      <c r="AJ63" s="1005"/>
      <c r="AK63" s="1006"/>
      <c r="AL63" s="946"/>
      <c r="AM63" s="946"/>
      <c r="AN63" s="946"/>
      <c r="AO63" s="946"/>
      <c r="AP63" s="942">
        <v>6568</v>
      </c>
      <c r="AQ63" s="942"/>
      <c r="AR63" s="942"/>
      <c r="AS63" s="942"/>
      <c r="AT63" s="942"/>
      <c r="AU63" s="942">
        <v>4459</v>
      </c>
      <c r="AV63" s="942"/>
      <c r="AW63" s="942"/>
      <c r="AX63" s="942"/>
      <c r="AY63" s="942"/>
      <c r="AZ63" s="1000"/>
      <c r="BA63" s="1000"/>
      <c r="BB63" s="1000"/>
      <c r="BC63" s="1000"/>
      <c r="BD63" s="1000"/>
      <c r="BE63" s="943"/>
      <c r="BF63" s="943"/>
      <c r="BG63" s="943"/>
      <c r="BH63" s="943"/>
      <c r="BI63" s="944"/>
      <c r="BJ63" s="1001" t="s">
        <v>415</v>
      </c>
      <c r="BK63" s="936"/>
      <c r="BL63" s="936"/>
      <c r="BM63" s="936"/>
      <c r="BN63" s="1002"/>
      <c r="BO63" s="232"/>
      <c r="BP63" s="232"/>
      <c r="BQ63" s="229">
        <v>57</v>
      </c>
      <c r="BR63" s="230"/>
      <c r="BS63" s="975"/>
      <c r="BT63" s="976"/>
      <c r="BU63" s="976"/>
      <c r="BV63" s="976"/>
      <c r="BW63" s="976"/>
      <c r="BX63" s="976"/>
      <c r="BY63" s="976"/>
      <c r="BZ63" s="976"/>
      <c r="CA63" s="976"/>
      <c r="CB63" s="976"/>
      <c r="CC63" s="976"/>
      <c r="CD63" s="976"/>
      <c r="CE63" s="976"/>
      <c r="CF63" s="976"/>
      <c r="CG63" s="997"/>
      <c r="CH63" s="972"/>
      <c r="CI63" s="973"/>
      <c r="CJ63" s="973"/>
      <c r="CK63" s="973"/>
      <c r="CL63" s="974"/>
      <c r="CM63" s="972"/>
      <c r="CN63" s="973"/>
      <c r="CO63" s="973"/>
      <c r="CP63" s="973"/>
      <c r="CQ63" s="974"/>
      <c r="CR63" s="972"/>
      <c r="CS63" s="973"/>
      <c r="CT63" s="973"/>
      <c r="CU63" s="973"/>
      <c r="CV63" s="974"/>
      <c r="CW63" s="972"/>
      <c r="CX63" s="973"/>
      <c r="CY63" s="973"/>
      <c r="CZ63" s="973"/>
      <c r="DA63" s="974"/>
      <c r="DB63" s="972"/>
      <c r="DC63" s="973"/>
      <c r="DD63" s="973"/>
      <c r="DE63" s="973"/>
      <c r="DF63" s="974"/>
      <c r="DG63" s="972"/>
      <c r="DH63" s="973"/>
      <c r="DI63" s="973"/>
      <c r="DJ63" s="973"/>
      <c r="DK63" s="974"/>
      <c r="DL63" s="972"/>
      <c r="DM63" s="973"/>
      <c r="DN63" s="973"/>
      <c r="DO63" s="973"/>
      <c r="DP63" s="974"/>
      <c r="DQ63" s="972"/>
      <c r="DR63" s="973"/>
      <c r="DS63" s="973"/>
      <c r="DT63" s="973"/>
      <c r="DU63" s="974"/>
      <c r="DV63" s="975"/>
      <c r="DW63" s="976"/>
      <c r="DX63" s="976"/>
      <c r="DY63" s="976"/>
      <c r="DZ63" s="977"/>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975"/>
      <c r="BT64" s="976"/>
      <c r="BU64" s="976"/>
      <c r="BV64" s="976"/>
      <c r="BW64" s="976"/>
      <c r="BX64" s="976"/>
      <c r="BY64" s="976"/>
      <c r="BZ64" s="976"/>
      <c r="CA64" s="976"/>
      <c r="CB64" s="976"/>
      <c r="CC64" s="976"/>
      <c r="CD64" s="976"/>
      <c r="CE64" s="976"/>
      <c r="CF64" s="976"/>
      <c r="CG64" s="997"/>
      <c r="CH64" s="972"/>
      <c r="CI64" s="973"/>
      <c r="CJ64" s="973"/>
      <c r="CK64" s="973"/>
      <c r="CL64" s="974"/>
      <c r="CM64" s="972"/>
      <c r="CN64" s="973"/>
      <c r="CO64" s="973"/>
      <c r="CP64" s="973"/>
      <c r="CQ64" s="974"/>
      <c r="CR64" s="972"/>
      <c r="CS64" s="973"/>
      <c r="CT64" s="973"/>
      <c r="CU64" s="973"/>
      <c r="CV64" s="974"/>
      <c r="CW64" s="972"/>
      <c r="CX64" s="973"/>
      <c r="CY64" s="973"/>
      <c r="CZ64" s="973"/>
      <c r="DA64" s="974"/>
      <c r="DB64" s="972"/>
      <c r="DC64" s="973"/>
      <c r="DD64" s="973"/>
      <c r="DE64" s="973"/>
      <c r="DF64" s="974"/>
      <c r="DG64" s="972"/>
      <c r="DH64" s="973"/>
      <c r="DI64" s="973"/>
      <c r="DJ64" s="973"/>
      <c r="DK64" s="974"/>
      <c r="DL64" s="972"/>
      <c r="DM64" s="973"/>
      <c r="DN64" s="973"/>
      <c r="DO64" s="973"/>
      <c r="DP64" s="974"/>
      <c r="DQ64" s="972"/>
      <c r="DR64" s="973"/>
      <c r="DS64" s="973"/>
      <c r="DT64" s="973"/>
      <c r="DU64" s="974"/>
      <c r="DV64" s="975"/>
      <c r="DW64" s="976"/>
      <c r="DX64" s="976"/>
      <c r="DY64" s="976"/>
      <c r="DZ64" s="977"/>
      <c r="EA64" s="221"/>
    </row>
    <row r="65" spans="1:131" ht="26.25" customHeight="1" thickBot="1" x14ac:dyDescent="0.2">
      <c r="A65" s="223" t="s">
        <v>416</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975"/>
      <c r="BT65" s="976"/>
      <c r="BU65" s="976"/>
      <c r="BV65" s="976"/>
      <c r="BW65" s="976"/>
      <c r="BX65" s="976"/>
      <c r="BY65" s="976"/>
      <c r="BZ65" s="976"/>
      <c r="CA65" s="976"/>
      <c r="CB65" s="976"/>
      <c r="CC65" s="976"/>
      <c r="CD65" s="976"/>
      <c r="CE65" s="976"/>
      <c r="CF65" s="976"/>
      <c r="CG65" s="997"/>
      <c r="CH65" s="972"/>
      <c r="CI65" s="973"/>
      <c r="CJ65" s="973"/>
      <c r="CK65" s="973"/>
      <c r="CL65" s="974"/>
      <c r="CM65" s="972"/>
      <c r="CN65" s="973"/>
      <c r="CO65" s="973"/>
      <c r="CP65" s="973"/>
      <c r="CQ65" s="974"/>
      <c r="CR65" s="972"/>
      <c r="CS65" s="973"/>
      <c r="CT65" s="973"/>
      <c r="CU65" s="973"/>
      <c r="CV65" s="974"/>
      <c r="CW65" s="972"/>
      <c r="CX65" s="973"/>
      <c r="CY65" s="973"/>
      <c r="CZ65" s="973"/>
      <c r="DA65" s="974"/>
      <c r="DB65" s="972"/>
      <c r="DC65" s="973"/>
      <c r="DD65" s="973"/>
      <c r="DE65" s="973"/>
      <c r="DF65" s="974"/>
      <c r="DG65" s="972"/>
      <c r="DH65" s="973"/>
      <c r="DI65" s="973"/>
      <c r="DJ65" s="973"/>
      <c r="DK65" s="974"/>
      <c r="DL65" s="972"/>
      <c r="DM65" s="973"/>
      <c r="DN65" s="973"/>
      <c r="DO65" s="973"/>
      <c r="DP65" s="974"/>
      <c r="DQ65" s="972"/>
      <c r="DR65" s="973"/>
      <c r="DS65" s="973"/>
      <c r="DT65" s="973"/>
      <c r="DU65" s="974"/>
      <c r="DV65" s="975"/>
      <c r="DW65" s="976"/>
      <c r="DX65" s="976"/>
      <c r="DY65" s="976"/>
      <c r="DZ65" s="977"/>
      <c r="EA65" s="221"/>
    </row>
    <row r="66" spans="1:131" ht="26.25" customHeight="1" x14ac:dyDescent="0.15">
      <c r="A66" s="978" t="s">
        <v>417</v>
      </c>
      <c r="B66" s="979"/>
      <c r="C66" s="979"/>
      <c r="D66" s="979"/>
      <c r="E66" s="979"/>
      <c r="F66" s="979"/>
      <c r="G66" s="979"/>
      <c r="H66" s="979"/>
      <c r="I66" s="979"/>
      <c r="J66" s="979"/>
      <c r="K66" s="979"/>
      <c r="L66" s="979"/>
      <c r="M66" s="979"/>
      <c r="N66" s="979"/>
      <c r="O66" s="979"/>
      <c r="P66" s="980"/>
      <c r="Q66" s="984" t="s">
        <v>418</v>
      </c>
      <c r="R66" s="985"/>
      <c r="S66" s="985"/>
      <c r="T66" s="985"/>
      <c r="U66" s="986"/>
      <c r="V66" s="984" t="s">
        <v>419</v>
      </c>
      <c r="W66" s="985"/>
      <c r="X66" s="985"/>
      <c r="Y66" s="985"/>
      <c r="Z66" s="986"/>
      <c r="AA66" s="984" t="s">
        <v>420</v>
      </c>
      <c r="AB66" s="985"/>
      <c r="AC66" s="985"/>
      <c r="AD66" s="985"/>
      <c r="AE66" s="986"/>
      <c r="AF66" s="990" t="s">
        <v>421</v>
      </c>
      <c r="AG66" s="991"/>
      <c r="AH66" s="991"/>
      <c r="AI66" s="991"/>
      <c r="AJ66" s="992"/>
      <c r="AK66" s="984" t="s">
        <v>422</v>
      </c>
      <c r="AL66" s="979"/>
      <c r="AM66" s="979"/>
      <c r="AN66" s="979"/>
      <c r="AO66" s="980"/>
      <c r="AP66" s="984" t="s">
        <v>423</v>
      </c>
      <c r="AQ66" s="985"/>
      <c r="AR66" s="985"/>
      <c r="AS66" s="985"/>
      <c r="AT66" s="986"/>
      <c r="AU66" s="984" t="s">
        <v>424</v>
      </c>
      <c r="AV66" s="985"/>
      <c r="AW66" s="985"/>
      <c r="AX66" s="985"/>
      <c r="AY66" s="986"/>
      <c r="AZ66" s="984" t="s">
        <v>378</v>
      </c>
      <c r="BA66" s="985"/>
      <c r="BB66" s="985"/>
      <c r="BC66" s="985"/>
      <c r="BD66" s="998"/>
      <c r="BE66" s="232"/>
      <c r="BF66" s="232"/>
      <c r="BG66" s="232"/>
      <c r="BH66" s="232"/>
      <c r="BI66" s="232"/>
      <c r="BJ66" s="232"/>
      <c r="BK66" s="232"/>
      <c r="BL66" s="232"/>
      <c r="BM66" s="232"/>
      <c r="BN66" s="232"/>
      <c r="BO66" s="232"/>
      <c r="BP66" s="232"/>
      <c r="BQ66" s="229">
        <v>60</v>
      </c>
      <c r="BR66" s="234"/>
      <c r="BS66" s="928"/>
      <c r="BT66" s="929"/>
      <c r="BU66" s="929"/>
      <c r="BV66" s="929"/>
      <c r="BW66" s="929"/>
      <c r="BX66" s="929"/>
      <c r="BY66" s="929"/>
      <c r="BZ66" s="929"/>
      <c r="CA66" s="929"/>
      <c r="CB66" s="929"/>
      <c r="CC66" s="929"/>
      <c r="CD66" s="929"/>
      <c r="CE66" s="929"/>
      <c r="CF66" s="929"/>
      <c r="CG66" s="938"/>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28"/>
      <c r="DW66" s="929"/>
      <c r="DX66" s="929"/>
      <c r="DY66" s="929"/>
      <c r="DZ66" s="930"/>
      <c r="EA66" s="221"/>
    </row>
    <row r="67" spans="1:131" ht="26.25" customHeight="1" thickBot="1" x14ac:dyDescent="0.2">
      <c r="A67" s="981"/>
      <c r="B67" s="982"/>
      <c r="C67" s="982"/>
      <c r="D67" s="982"/>
      <c r="E67" s="982"/>
      <c r="F67" s="982"/>
      <c r="G67" s="982"/>
      <c r="H67" s="982"/>
      <c r="I67" s="982"/>
      <c r="J67" s="982"/>
      <c r="K67" s="982"/>
      <c r="L67" s="982"/>
      <c r="M67" s="982"/>
      <c r="N67" s="982"/>
      <c r="O67" s="982"/>
      <c r="P67" s="983"/>
      <c r="Q67" s="987"/>
      <c r="R67" s="988"/>
      <c r="S67" s="988"/>
      <c r="T67" s="988"/>
      <c r="U67" s="989"/>
      <c r="V67" s="987"/>
      <c r="W67" s="988"/>
      <c r="X67" s="988"/>
      <c r="Y67" s="988"/>
      <c r="Z67" s="989"/>
      <c r="AA67" s="987"/>
      <c r="AB67" s="988"/>
      <c r="AC67" s="988"/>
      <c r="AD67" s="988"/>
      <c r="AE67" s="989"/>
      <c r="AF67" s="993"/>
      <c r="AG67" s="994"/>
      <c r="AH67" s="994"/>
      <c r="AI67" s="994"/>
      <c r="AJ67" s="995"/>
      <c r="AK67" s="996"/>
      <c r="AL67" s="982"/>
      <c r="AM67" s="982"/>
      <c r="AN67" s="982"/>
      <c r="AO67" s="983"/>
      <c r="AP67" s="987"/>
      <c r="AQ67" s="988"/>
      <c r="AR67" s="988"/>
      <c r="AS67" s="988"/>
      <c r="AT67" s="989"/>
      <c r="AU67" s="987"/>
      <c r="AV67" s="988"/>
      <c r="AW67" s="988"/>
      <c r="AX67" s="988"/>
      <c r="AY67" s="989"/>
      <c r="AZ67" s="987"/>
      <c r="BA67" s="988"/>
      <c r="BB67" s="988"/>
      <c r="BC67" s="988"/>
      <c r="BD67" s="999"/>
      <c r="BE67" s="232"/>
      <c r="BF67" s="232"/>
      <c r="BG67" s="232"/>
      <c r="BH67" s="232"/>
      <c r="BI67" s="232"/>
      <c r="BJ67" s="232"/>
      <c r="BK67" s="232"/>
      <c r="BL67" s="232"/>
      <c r="BM67" s="232"/>
      <c r="BN67" s="232"/>
      <c r="BO67" s="232"/>
      <c r="BP67" s="232"/>
      <c r="BQ67" s="229">
        <v>61</v>
      </c>
      <c r="BR67" s="234"/>
      <c r="BS67" s="928"/>
      <c r="BT67" s="929"/>
      <c r="BU67" s="929"/>
      <c r="BV67" s="929"/>
      <c r="BW67" s="929"/>
      <c r="BX67" s="929"/>
      <c r="BY67" s="929"/>
      <c r="BZ67" s="929"/>
      <c r="CA67" s="929"/>
      <c r="CB67" s="929"/>
      <c r="CC67" s="929"/>
      <c r="CD67" s="929"/>
      <c r="CE67" s="929"/>
      <c r="CF67" s="929"/>
      <c r="CG67" s="938"/>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28"/>
      <c r="DW67" s="929"/>
      <c r="DX67" s="929"/>
      <c r="DY67" s="929"/>
      <c r="DZ67" s="930"/>
      <c r="EA67" s="221"/>
    </row>
    <row r="68" spans="1:131" ht="26.25" customHeight="1" thickTop="1" x14ac:dyDescent="0.15">
      <c r="A68" s="227">
        <v>1</v>
      </c>
      <c r="B68" s="968" t="s">
        <v>592</v>
      </c>
      <c r="C68" s="969"/>
      <c r="D68" s="969"/>
      <c r="E68" s="969"/>
      <c r="F68" s="969"/>
      <c r="G68" s="969"/>
      <c r="H68" s="969"/>
      <c r="I68" s="969"/>
      <c r="J68" s="969"/>
      <c r="K68" s="969"/>
      <c r="L68" s="969"/>
      <c r="M68" s="969"/>
      <c r="N68" s="969"/>
      <c r="O68" s="969"/>
      <c r="P68" s="970"/>
      <c r="Q68" s="971">
        <v>21139</v>
      </c>
      <c r="R68" s="965"/>
      <c r="S68" s="965"/>
      <c r="T68" s="965"/>
      <c r="U68" s="965"/>
      <c r="V68" s="965">
        <v>20676</v>
      </c>
      <c r="W68" s="965"/>
      <c r="X68" s="965"/>
      <c r="Y68" s="965"/>
      <c r="Z68" s="965"/>
      <c r="AA68" s="965">
        <v>463</v>
      </c>
      <c r="AB68" s="965"/>
      <c r="AC68" s="965"/>
      <c r="AD68" s="965"/>
      <c r="AE68" s="965"/>
      <c r="AF68" s="965">
        <v>463</v>
      </c>
      <c r="AG68" s="965"/>
      <c r="AH68" s="965"/>
      <c r="AI68" s="965"/>
      <c r="AJ68" s="965"/>
      <c r="AK68" s="965">
        <v>132</v>
      </c>
      <c r="AL68" s="965"/>
      <c r="AM68" s="965"/>
      <c r="AN68" s="965"/>
      <c r="AO68" s="965"/>
      <c r="AP68" s="965" t="s">
        <v>540</v>
      </c>
      <c r="AQ68" s="965"/>
      <c r="AR68" s="965"/>
      <c r="AS68" s="965"/>
      <c r="AT68" s="965"/>
      <c r="AU68" s="965" t="s">
        <v>540</v>
      </c>
      <c r="AV68" s="965"/>
      <c r="AW68" s="965"/>
      <c r="AX68" s="965"/>
      <c r="AY68" s="965"/>
      <c r="AZ68" s="966"/>
      <c r="BA68" s="966"/>
      <c r="BB68" s="966"/>
      <c r="BC68" s="966"/>
      <c r="BD68" s="967"/>
      <c r="BE68" s="232"/>
      <c r="BF68" s="232"/>
      <c r="BG68" s="232"/>
      <c r="BH68" s="232"/>
      <c r="BI68" s="232"/>
      <c r="BJ68" s="232"/>
      <c r="BK68" s="232"/>
      <c r="BL68" s="232"/>
      <c r="BM68" s="232"/>
      <c r="BN68" s="232"/>
      <c r="BO68" s="232"/>
      <c r="BP68" s="232"/>
      <c r="BQ68" s="229">
        <v>62</v>
      </c>
      <c r="BR68" s="234"/>
      <c r="BS68" s="928"/>
      <c r="BT68" s="929"/>
      <c r="BU68" s="929"/>
      <c r="BV68" s="929"/>
      <c r="BW68" s="929"/>
      <c r="BX68" s="929"/>
      <c r="BY68" s="929"/>
      <c r="BZ68" s="929"/>
      <c r="CA68" s="929"/>
      <c r="CB68" s="929"/>
      <c r="CC68" s="929"/>
      <c r="CD68" s="929"/>
      <c r="CE68" s="929"/>
      <c r="CF68" s="929"/>
      <c r="CG68" s="938"/>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28"/>
      <c r="DW68" s="929"/>
      <c r="DX68" s="929"/>
      <c r="DY68" s="929"/>
      <c r="DZ68" s="930"/>
      <c r="EA68" s="221"/>
    </row>
    <row r="69" spans="1:131" ht="26.25" customHeight="1" x14ac:dyDescent="0.15">
      <c r="A69" s="229">
        <v>2</v>
      </c>
      <c r="B69" s="957" t="s">
        <v>593</v>
      </c>
      <c r="C69" s="958"/>
      <c r="D69" s="958"/>
      <c r="E69" s="958"/>
      <c r="F69" s="958"/>
      <c r="G69" s="958"/>
      <c r="H69" s="958"/>
      <c r="I69" s="958"/>
      <c r="J69" s="958"/>
      <c r="K69" s="958"/>
      <c r="L69" s="958"/>
      <c r="M69" s="958"/>
      <c r="N69" s="958"/>
      <c r="O69" s="958"/>
      <c r="P69" s="959"/>
      <c r="Q69" s="960">
        <v>194</v>
      </c>
      <c r="R69" s="954"/>
      <c r="S69" s="954"/>
      <c r="T69" s="954"/>
      <c r="U69" s="954"/>
      <c r="V69" s="954">
        <v>153</v>
      </c>
      <c r="W69" s="954"/>
      <c r="X69" s="954"/>
      <c r="Y69" s="954"/>
      <c r="Z69" s="954"/>
      <c r="AA69" s="954">
        <v>40</v>
      </c>
      <c r="AB69" s="954"/>
      <c r="AC69" s="954"/>
      <c r="AD69" s="954"/>
      <c r="AE69" s="954"/>
      <c r="AF69" s="954">
        <v>40</v>
      </c>
      <c r="AG69" s="954"/>
      <c r="AH69" s="954"/>
      <c r="AI69" s="954"/>
      <c r="AJ69" s="954"/>
      <c r="AK69" s="954" t="s">
        <v>540</v>
      </c>
      <c r="AL69" s="954"/>
      <c r="AM69" s="954"/>
      <c r="AN69" s="954"/>
      <c r="AO69" s="954"/>
      <c r="AP69" s="954" t="s">
        <v>540</v>
      </c>
      <c r="AQ69" s="954"/>
      <c r="AR69" s="954"/>
      <c r="AS69" s="954"/>
      <c r="AT69" s="954"/>
      <c r="AU69" s="954" t="s">
        <v>540</v>
      </c>
      <c r="AV69" s="954"/>
      <c r="AW69" s="954"/>
      <c r="AX69" s="954"/>
      <c r="AY69" s="954"/>
      <c r="AZ69" s="955"/>
      <c r="BA69" s="955"/>
      <c r="BB69" s="955"/>
      <c r="BC69" s="955"/>
      <c r="BD69" s="956"/>
      <c r="BE69" s="232"/>
      <c r="BF69" s="232"/>
      <c r="BG69" s="232"/>
      <c r="BH69" s="232"/>
      <c r="BI69" s="232"/>
      <c r="BJ69" s="232"/>
      <c r="BK69" s="232"/>
      <c r="BL69" s="232"/>
      <c r="BM69" s="232"/>
      <c r="BN69" s="232"/>
      <c r="BO69" s="232"/>
      <c r="BP69" s="232"/>
      <c r="BQ69" s="229">
        <v>63</v>
      </c>
      <c r="BR69" s="234"/>
      <c r="BS69" s="928"/>
      <c r="BT69" s="929"/>
      <c r="BU69" s="929"/>
      <c r="BV69" s="929"/>
      <c r="BW69" s="929"/>
      <c r="BX69" s="929"/>
      <c r="BY69" s="929"/>
      <c r="BZ69" s="929"/>
      <c r="CA69" s="929"/>
      <c r="CB69" s="929"/>
      <c r="CC69" s="929"/>
      <c r="CD69" s="929"/>
      <c r="CE69" s="929"/>
      <c r="CF69" s="929"/>
      <c r="CG69" s="938"/>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28"/>
      <c r="DW69" s="929"/>
      <c r="DX69" s="929"/>
      <c r="DY69" s="929"/>
      <c r="DZ69" s="930"/>
      <c r="EA69" s="221"/>
    </row>
    <row r="70" spans="1:131" ht="26.25" customHeight="1" x14ac:dyDescent="0.15">
      <c r="A70" s="229">
        <v>3</v>
      </c>
      <c r="B70" s="957" t="s">
        <v>594</v>
      </c>
      <c r="C70" s="958"/>
      <c r="D70" s="958"/>
      <c r="E70" s="958"/>
      <c r="F70" s="958"/>
      <c r="G70" s="958"/>
      <c r="H70" s="958"/>
      <c r="I70" s="958"/>
      <c r="J70" s="958"/>
      <c r="K70" s="958"/>
      <c r="L70" s="958"/>
      <c r="M70" s="958"/>
      <c r="N70" s="958"/>
      <c r="O70" s="958"/>
      <c r="P70" s="959"/>
      <c r="Q70" s="960">
        <v>111</v>
      </c>
      <c r="R70" s="954"/>
      <c r="S70" s="954"/>
      <c r="T70" s="954"/>
      <c r="U70" s="954"/>
      <c r="V70" s="954">
        <v>109</v>
      </c>
      <c r="W70" s="954"/>
      <c r="X70" s="954"/>
      <c r="Y70" s="954"/>
      <c r="Z70" s="954"/>
      <c r="AA70" s="954">
        <v>2</v>
      </c>
      <c r="AB70" s="954"/>
      <c r="AC70" s="954"/>
      <c r="AD70" s="954"/>
      <c r="AE70" s="954"/>
      <c r="AF70" s="954">
        <v>2</v>
      </c>
      <c r="AG70" s="954"/>
      <c r="AH70" s="954"/>
      <c r="AI70" s="954"/>
      <c r="AJ70" s="954"/>
      <c r="AK70" s="954">
        <v>15</v>
      </c>
      <c r="AL70" s="954"/>
      <c r="AM70" s="954"/>
      <c r="AN70" s="954"/>
      <c r="AO70" s="954"/>
      <c r="AP70" s="954" t="s">
        <v>540</v>
      </c>
      <c r="AQ70" s="954"/>
      <c r="AR70" s="954"/>
      <c r="AS70" s="954"/>
      <c r="AT70" s="954"/>
      <c r="AU70" s="954" t="s">
        <v>540</v>
      </c>
      <c r="AV70" s="954"/>
      <c r="AW70" s="954"/>
      <c r="AX70" s="954"/>
      <c r="AY70" s="954"/>
      <c r="AZ70" s="955"/>
      <c r="BA70" s="955"/>
      <c r="BB70" s="955"/>
      <c r="BC70" s="955"/>
      <c r="BD70" s="956"/>
      <c r="BE70" s="232"/>
      <c r="BF70" s="232"/>
      <c r="BG70" s="232"/>
      <c r="BH70" s="232"/>
      <c r="BI70" s="232"/>
      <c r="BJ70" s="232"/>
      <c r="BK70" s="232"/>
      <c r="BL70" s="232"/>
      <c r="BM70" s="232"/>
      <c r="BN70" s="232"/>
      <c r="BO70" s="232"/>
      <c r="BP70" s="232"/>
      <c r="BQ70" s="229">
        <v>64</v>
      </c>
      <c r="BR70" s="234"/>
      <c r="BS70" s="928"/>
      <c r="BT70" s="929"/>
      <c r="BU70" s="929"/>
      <c r="BV70" s="929"/>
      <c r="BW70" s="929"/>
      <c r="BX70" s="929"/>
      <c r="BY70" s="929"/>
      <c r="BZ70" s="929"/>
      <c r="CA70" s="929"/>
      <c r="CB70" s="929"/>
      <c r="CC70" s="929"/>
      <c r="CD70" s="929"/>
      <c r="CE70" s="929"/>
      <c r="CF70" s="929"/>
      <c r="CG70" s="938"/>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28"/>
      <c r="DW70" s="929"/>
      <c r="DX70" s="929"/>
      <c r="DY70" s="929"/>
      <c r="DZ70" s="930"/>
      <c r="EA70" s="221"/>
    </row>
    <row r="71" spans="1:131" ht="26.25" customHeight="1" x14ac:dyDescent="0.15">
      <c r="A71" s="229">
        <v>4</v>
      </c>
      <c r="B71" s="957" t="s">
        <v>595</v>
      </c>
      <c r="C71" s="958"/>
      <c r="D71" s="958"/>
      <c r="E71" s="958"/>
      <c r="F71" s="958"/>
      <c r="G71" s="958"/>
      <c r="H71" s="958"/>
      <c r="I71" s="958"/>
      <c r="J71" s="958"/>
      <c r="K71" s="958"/>
      <c r="L71" s="958"/>
      <c r="M71" s="958"/>
      <c r="N71" s="958"/>
      <c r="O71" s="958"/>
      <c r="P71" s="959"/>
      <c r="Q71" s="960">
        <v>110</v>
      </c>
      <c r="R71" s="954"/>
      <c r="S71" s="954"/>
      <c r="T71" s="954"/>
      <c r="U71" s="954"/>
      <c r="V71" s="954">
        <v>77</v>
      </c>
      <c r="W71" s="954"/>
      <c r="X71" s="954"/>
      <c r="Y71" s="954"/>
      <c r="Z71" s="954"/>
      <c r="AA71" s="954">
        <v>34</v>
      </c>
      <c r="AB71" s="954"/>
      <c r="AC71" s="954"/>
      <c r="AD71" s="954"/>
      <c r="AE71" s="954"/>
      <c r="AF71" s="954">
        <v>34</v>
      </c>
      <c r="AG71" s="954"/>
      <c r="AH71" s="954"/>
      <c r="AI71" s="954"/>
      <c r="AJ71" s="954"/>
      <c r="AK71" s="954" t="s">
        <v>540</v>
      </c>
      <c r="AL71" s="954"/>
      <c r="AM71" s="954"/>
      <c r="AN71" s="954"/>
      <c r="AO71" s="954"/>
      <c r="AP71" s="954" t="s">
        <v>540</v>
      </c>
      <c r="AQ71" s="954"/>
      <c r="AR71" s="954"/>
      <c r="AS71" s="954"/>
      <c r="AT71" s="954"/>
      <c r="AU71" s="954" t="s">
        <v>540</v>
      </c>
      <c r="AV71" s="954"/>
      <c r="AW71" s="954"/>
      <c r="AX71" s="954"/>
      <c r="AY71" s="954"/>
      <c r="AZ71" s="955"/>
      <c r="BA71" s="955"/>
      <c r="BB71" s="955"/>
      <c r="BC71" s="955"/>
      <c r="BD71" s="956"/>
      <c r="BE71" s="232"/>
      <c r="BF71" s="232"/>
      <c r="BG71" s="232"/>
      <c r="BH71" s="232"/>
      <c r="BI71" s="232"/>
      <c r="BJ71" s="232"/>
      <c r="BK71" s="232"/>
      <c r="BL71" s="232"/>
      <c r="BM71" s="232"/>
      <c r="BN71" s="232"/>
      <c r="BO71" s="232"/>
      <c r="BP71" s="232"/>
      <c r="BQ71" s="229">
        <v>65</v>
      </c>
      <c r="BR71" s="234"/>
      <c r="BS71" s="928"/>
      <c r="BT71" s="929"/>
      <c r="BU71" s="929"/>
      <c r="BV71" s="929"/>
      <c r="BW71" s="929"/>
      <c r="BX71" s="929"/>
      <c r="BY71" s="929"/>
      <c r="BZ71" s="929"/>
      <c r="CA71" s="929"/>
      <c r="CB71" s="929"/>
      <c r="CC71" s="929"/>
      <c r="CD71" s="929"/>
      <c r="CE71" s="929"/>
      <c r="CF71" s="929"/>
      <c r="CG71" s="938"/>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28"/>
      <c r="DW71" s="929"/>
      <c r="DX71" s="929"/>
      <c r="DY71" s="929"/>
      <c r="DZ71" s="930"/>
      <c r="EA71" s="221"/>
    </row>
    <row r="72" spans="1:131" ht="26.25" customHeight="1" x14ac:dyDescent="0.15">
      <c r="A72" s="229">
        <v>5</v>
      </c>
      <c r="B72" s="957" t="s">
        <v>596</v>
      </c>
      <c r="C72" s="958"/>
      <c r="D72" s="958"/>
      <c r="E72" s="958"/>
      <c r="F72" s="958"/>
      <c r="G72" s="958"/>
      <c r="H72" s="958"/>
      <c r="I72" s="958"/>
      <c r="J72" s="958"/>
      <c r="K72" s="958"/>
      <c r="L72" s="958"/>
      <c r="M72" s="958"/>
      <c r="N72" s="958"/>
      <c r="O72" s="958"/>
      <c r="P72" s="959"/>
      <c r="Q72" s="960">
        <v>5991</v>
      </c>
      <c r="R72" s="954"/>
      <c r="S72" s="954"/>
      <c r="T72" s="954"/>
      <c r="U72" s="954"/>
      <c r="V72" s="954">
        <v>5667</v>
      </c>
      <c r="W72" s="954"/>
      <c r="X72" s="954"/>
      <c r="Y72" s="954"/>
      <c r="Z72" s="954"/>
      <c r="AA72" s="954">
        <v>324</v>
      </c>
      <c r="AB72" s="954"/>
      <c r="AC72" s="954"/>
      <c r="AD72" s="954"/>
      <c r="AE72" s="954"/>
      <c r="AF72" s="954">
        <v>6100</v>
      </c>
      <c r="AG72" s="954"/>
      <c r="AH72" s="954"/>
      <c r="AI72" s="954"/>
      <c r="AJ72" s="954"/>
      <c r="AK72" s="954" t="s">
        <v>540</v>
      </c>
      <c r="AL72" s="954"/>
      <c r="AM72" s="954"/>
      <c r="AN72" s="954"/>
      <c r="AO72" s="954"/>
      <c r="AP72" s="954">
        <v>4234</v>
      </c>
      <c r="AQ72" s="954"/>
      <c r="AR72" s="954"/>
      <c r="AS72" s="954"/>
      <c r="AT72" s="954"/>
      <c r="AU72" s="954" t="s">
        <v>540</v>
      </c>
      <c r="AV72" s="954"/>
      <c r="AW72" s="954"/>
      <c r="AX72" s="954"/>
      <c r="AY72" s="954"/>
      <c r="AZ72" s="955"/>
      <c r="BA72" s="955"/>
      <c r="BB72" s="955"/>
      <c r="BC72" s="955"/>
      <c r="BD72" s="956"/>
      <c r="BE72" s="232"/>
      <c r="BF72" s="232"/>
      <c r="BG72" s="232"/>
      <c r="BH72" s="232"/>
      <c r="BI72" s="232"/>
      <c r="BJ72" s="232"/>
      <c r="BK72" s="232"/>
      <c r="BL72" s="232"/>
      <c r="BM72" s="232"/>
      <c r="BN72" s="232"/>
      <c r="BO72" s="232"/>
      <c r="BP72" s="232"/>
      <c r="BQ72" s="229">
        <v>66</v>
      </c>
      <c r="BR72" s="234"/>
      <c r="BS72" s="928"/>
      <c r="BT72" s="929"/>
      <c r="BU72" s="929"/>
      <c r="BV72" s="929"/>
      <c r="BW72" s="929"/>
      <c r="BX72" s="929"/>
      <c r="BY72" s="929"/>
      <c r="BZ72" s="929"/>
      <c r="CA72" s="929"/>
      <c r="CB72" s="929"/>
      <c r="CC72" s="929"/>
      <c r="CD72" s="929"/>
      <c r="CE72" s="929"/>
      <c r="CF72" s="929"/>
      <c r="CG72" s="938"/>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28"/>
      <c r="DW72" s="929"/>
      <c r="DX72" s="929"/>
      <c r="DY72" s="929"/>
      <c r="DZ72" s="930"/>
      <c r="EA72" s="221"/>
    </row>
    <row r="73" spans="1:131" ht="26.25" customHeight="1" x14ac:dyDescent="0.15">
      <c r="A73" s="229">
        <v>6</v>
      </c>
      <c r="B73" s="957" t="s">
        <v>597</v>
      </c>
      <c r="C73" s="958"/>
      <c r="D73" s="958"/>
      <c r="E73" s="958"/>
      <c r="F73" s="958"/>
      <c r="G73" s="958"/>
      <c r="H73" s="958"/>
      <c r="I73" s="958"/>
      <c r="J73" s="958"/>
      <c r="K73" s="958"/>
      <c r="L73" s="958"/>
      <c r="M73" s="958"/>
      <c r="N73" s="958"/>
      <c r="O73" s="958"/>
      <c r="P73" s="959"/>
      <c r="Q73" s="960">
        <v>4943</v>
      </c>
      <c r="R73" s="954"/>
      <c r="S73" s="954"/>
      <c r="T73" s="954"/>
      <c r="U73" s="954"/>
      <c r="V73" s="954">
        <v>4721</v>
      </c>
      <c r="W73" s="954"/>
      <c r="X73" s="954"/>
      <c r="Y73" s="954"/>
      <c r="Z73" s="954"/>
      <c r="AA73" s="954">
        <v>222</v>
      </c>
      <c r="AB73" s="954"/>
      <c r="AC73" s="954"/>
      <c r="AD73" s="954"/>
      <c r="AE73" s="954"/>
      <c r="AF73" s="954">
        <v>188</v>
      </c>
      <c r="AG73" s="954"/>
      <c r="AH73" s="954"/>
      <c r="AI73" s="954"/>
      <c r="AJ73" s="954"/>
      <c r="AK73" s="954" t="s">
        <v>540</v>
      </c>
      <c r="AL73" s="954"/>
      <c r="AM73" s="954"/>
      <c r="AN73" s="954"/>
      <c r="AO73" s="954"/>
      <c r="AP73" s="954">
        <v>2664</v>
      </c>
      <c r="AQ73" s="954"/>
      <c r="AR73" s="954"/>
      <c r="AS73" s="954"/>
      <c r="AT73" s="954"/>
      <c r="AU73" s="954">
        <v>641</v>
      </c>
      <c r="AV73" s="954"/>
      <c r="AW73" s="954"/>
      <c r="AX73" s="954"/>
      <c r="AY73" s="954"/>
      <c r="AZ73" s="955"/>
      <c r="BA73" s="955"/>
      <c r="BB73" s="955"/>
      <c r="BC73" s="955"/>
      <c r="BD73" s="956"/>
      <c r="BE73" s="232"/>
      <c r="BF73" s="232"/>
      <c r="BG73" s="232"/>
      <c r="BH73" s="232"/>
      <c r="BI73" s="232"/>
      <c r="BJ73" s="232"/>
      <c r="BK73" s="232"/>
      <c r="BL73" s="232"/>
      <c r="BM73" s="232"/>
      <c r="BN73" s="232"/>
      <c r="BO73" s="232"/>
      <c r="BP73" s="232"/>
      <c r="BQ73" s="229">
        <v>67</v>
      </c>
      <c r="BR73" s="234"/>
      <c r="BS73" s="928"/>
      <c r="BT73" s="929"/>
      <c r="BU73" s="929"/>
      <c r="BV73" s="929"/>
      <c r="BW73" s="929"/>
      <c r="BX73" s="929"/>
      <c r="BY73" s="929"/>
      <c r="BZ73" s="929"/>
      <c r="CA73" s="929"/>
      <c r="CB73" s="929"/>
      <c r="CC73" s="929"/>
      <c r="CD73" s="929"/>
      <c r="CE73" s="929"/>
      <c r="CF73" s="929"/>
      <c r="CG73" s="938"/>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28"/>
      <c r="DW73" s="929"/>
      <c r="DX73" s="929"/>
      <c r="DY73" s="929"/>
      <c r="DZ73" s="930"/>
      <c r="EA73" s="221"/>
    </row>
    <row r="74" spans="1:131" ht="26.25" customHeight="1" x14ac:dyDescent="0.15">
      <c r="A74" s="229">
        <v>7</v>
      </c>
      <c r="B74" s="957" t="s">
        <v>598</v>
      </c>
      <c r="C74" s="958"/>
      <c r="D74" s="958"/>
      <c r="E74" s="958"/>
      <c r="F74" s="958"/>
      <c r="G74" s="958"/>
      <c r="H74" s="958"/>
      <c r="I74" s="958"/>
      <c r="J74" s="958"/>
      <c r="K74" s="958"/>
      <c r="L74" s="958"/>
      <c r="M74" s="958"/>
      <c r="N74" s="958"/>
      <c r="O74" s="958"/>
      <c r="P74" s="959"/>
      <c r="Q74" s="960">
        <v>4876</v>
      </c>
      <c r="R74" s="954"/>
      <c r="S74" s="954"/>
      <c r="T74" s="954"/>
      <c r="U74" s="954"/>
      <c r="V74" s="954">
        <v>4568</v>
      </c>
      <c r="W74" s="954"/>
      <c r="X74" s="954"/>
      <c r="Y74" s="954"/>
      <c r="Z74" s="954"/>
      <c r="AA74" s="954">
        <v>308</v>
      </c>
      <c r="AB74" s="954"/>
      <c r="AC74" s="954"/>
      <c r="AD74" s="954"/>
      <c r="AE74" s="954"/>
      <c r="AF74" s="954">
        <v>4392</v>
      </c>
      <c r="AG74" s="954"/>
      <c r="AH74" s="954"/>
      <c r="AI74" s="954"/>
      <c r="AJ74" s="954"/>
      <c r="AK74" s="954" t="s">
        <v>540</v>
      </c>
      <c r="AL74" s="954"/>
      <c r="AM74" s="954"/>
      <c r="AN74" s="954"/>
      <c r="AO74" s="954"/>
      <c r="AP74" s="954">
        <v>1442</v>
      </c>
      <c r="AQ74" s="954"/>
      <c r="AR74" s="954"/>
      <c r="AS74" s="954"/>
      <c r="AT74" s="954"/>
      <c r="AU74" s="954" t="s">
        <v>540</v>
      </c>
      <c r="AV74" s="954"/>
      <c r="AW74" s="954"/>
      <c r="AX74" s="954"/>
      <c r="AY74" s="954"/>
      <c r="AZ74" s="955"/>
      <c r="BA74" s="955"/>
      <c r="BB74" s="955"/>
      <c r="BC74" s="955"/>
      <c r="BD74" s="956"/>
      <c r="BE74" s="232"/>
      <c r="BF74" s="232"/>
      <c r="BG74" s="232"/>
      <c r="BH74" s="232"/>
      <c r="BI74" s="232"/>
      <c r="BJ74" s="232"/>
      <c r="BK74" s="232"/>
      <c r="BL74" s="232"/>
      <c r="BM74" s="232"/>
      <c r="BN74" s="232"/>
      <c r="BO74" s="232"/>
      <c r="BP74" s="232"/>
      <c r="BQ74" s="229">
        <v>68</v>
      </c>
      <c r="BR74" s="234"/>
      <c r="BS74" s="928"/>
      <c r="BT74" s="929"/>
      <c r="BU74" s="929"/>
      <c r="BV74" s="929"/>
      <c r="BW74" s="929"/>
      <c r="BX74" s="929"/>
      <c r="BY74" s="929"/>
      <c r="BZ74" s="929"/>
      <c r="CA74" s="929"/>
      <c r="CB74" s="929"/>
      <c r="CC74" s="929"/>
      <c r="CD74" s="929"/>
      <c r="CE74" s="929"/>
      <c r="CF74" s="929"/>
      <c r="CG74" s="938"/>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28"/>
      <c r="DW74" s="929"/>
      <c r="DX74" s="929"/>
      <c r="DY74" s="929"/>
      <c r="DZ74" s="930"/>
      <c r="EA74" s="221"/>
    </row>
    <row r="75" spans="1:131" ht="26.25" customHeight="1" x14ac:dyDescent="0.15">
      <c r="A75" s="229">
        <v>8</v>
      </c>
      <c r="B75" s="957" t="s">
        <v>599</v>
      </c>
      <c r="C75" s="958"/>
      <c r="D75" s="958"/>
      <c r="E75" s="958"/>
      <c r="F75" s="958"/>
      <c r="G75" s="958"/>
      <c r="H75" s="958"/>
      <c r="I75" s="958"/>
      <c r="J75" s="958"/>
      <c r="K75" s="958"/>
      <c r="L75" s="958"/>
      <c r="M75" s="958"/>
      <c r="N75" s="958"/>
      <c r="O75" s="958"/>
      <c r="P75" s="959"/>
      <c r="Q75" s="961">
        <v>1523</v>
      </c>
      <c r="R75" s="962"/>
      <c r="S75" s="962"/>
      <c r="T75" s="962"/>
      <c r="U75" s="963"/>
      <c r="V75" s="964">
        <v>1410</v>
      </c>
      <c r="W75" s="962"/>
      <c r="X75" s="962"/>
      <c r="Y75" s="962"/>
      <c r="Z75" s="963"/>
      <c r="AA75" s="964">
        <v>113</v>
      </c>
      <c r="AB75" s="962"/>
      <c r="AC75" s="962"/>
      <c r="AD75" s="962"/>
      <c r="AE75" s="963"/>
      <c r="AF75" s="964">
        <v>108</v>
      </c>
      <c r="AG75" s="962"/>
      <c r="AH75" s="962"/>
      <c r="AI75" s="962"/>
      <c r="AJ75" s="963"/>
      <c r="AK75" s="964" t="s">
        <v>540</v>
      </c>
      <c r="AL75" s="962"/>
      <c r="AM75" s="962"/>
      <c r="AN75" s="962"/>
      <c r="AO75" s="963"/>
      <c r="AP75" s="964">
        <v>149</v>
      </c>
      <c r="AQ75" s="962"/>
      <c r="AR75" s="962"/>
      <c r="AS75" s="962"/>
      <c r="AT75" s="963"/>
      <c r="AU75" s="964" t="s">
        <v>540</v>
      </c>
      <c r="AV75" s="962"/>
      <c r="AW75" s="962"/>
      <c r="AX75" s="962"/>
      <c r="AY75" s="963"/>
      <c r="AZ75" s="955"/>
      <c r="BA75" s="955"/>
      <c r="BB75" s="955"/>
      <c r="BC75" s="955"/>
      <c r="BD75" s="956"/>
      <c r="BE75" s="232"/>
      <c r="BF75" s="232"/>
      <c r="BG75" s="232"/>
      <c r="BH75" s="232"/>
      <c r="BI75" s="232"/>
      <c r="BJ75" s="232"/>
      <c r="BK75" s="232"/>
      <c r="BL75" s="232"/>
      <c r="BM75" s="232"/>
      <c r="BN75" s="232"/>
      <c r="BO75" s="232"/>
      <c r="BP75" s="232"/>
      <c r="BQ75" s="229">
        <v>69</v>
      </c>
      <c r="BR75" s="234"/>
      <c r="BS75" s="928"/>
      <c r="BT75" s="929"/>
      <c r="BU75" s="929"/>
      <c r="BV75" s="929"/>
      <c r="BW75" s="929"/>
      <c r="BX75" s="929"/>
      <c r="BY75" s="929"/>
      <c r="BZ75" s="929"/>
      <c r="CA75" s="929"/>
      <c r="CB75" s="929"/>
      <c r="CC75" s="929"/>
      <c r="CD75" s="929"/>
      <c r="CE75" s="929"/>
      <c r="CF75" s="929"/>
      <c r="CG75" s="938"/>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28"/>
      <c r="DW75" s="929"/>
      <c r="DX75" s="929"/>
      <c r="DY75" s="929"/>
      <c r="DZ75" s="930"/>
      <c r="EA75" s="221"/>
    </row>
    <row r="76" spans="1:131" ht="26.25" customHeight="1" x14ac:dyDescent="0.15">
      <c r="A76" s="229">
        <v>9</v>
      </c>
      <c r="B76" s="957" t="s">
        <v>600</v>
      </c>
      <c r="C76" s="958"/>
      <c r="D76" s="958"/>
      <c r="E76" s="958"/>
      <c r="F76" s="958"/>
      <c r="G76" s="958"/>
      <c r="H76" s="958"/>
      <c r="I76" s="958"/>
      <c r="J76" s="958"/>
      <c r="K76" s="958"/>
      <c r="L76" s="958"/>
      <c r="M76" s="958"/>
      <c r="N76" s="958"/>
      <c r="O76" s="958"/>
      <c r="P76" s="959"/>
      <c r="Q76" s="961">
        <v>2584</v>
      </c>
      <c r="R76" s="962"/>
      <c r="S76" s="962"/>
      <c r="T76" s="962"/>
      <c r="U76" s="963"/>
      <c r="V76" s="964">
        <v>2324</v>
      </c>
      <c r="W76" s="962"/>
      <c r="X76" s="962"/>
      <c r="Y76" s="962"/>
      <c r="Z76" s="963"/>
      <c r="AA76" s="964">
        <v>261</v>
      </c>
      <c r="AB76" s="962"/>
      <c r="AC76" s="962"/>
      <c r="AD76" s="962"/>
      <c r="AE76" s="963"/>
      <c r="AF76" s="964">
        <v>261</v>
      </c>
      <c r="AG76" s="962"/>
      <c r="AH76" s="962"/>
      <c r="AI76" s="962"/>
      <c r="AJ76" s="963"/>
      <c r="AK76" s="964">
        <v>168</v>
      </c>
      <c r="AL76" s="962"/>
      <c r="AM76" s="962"/>
      <c r="AN76" s="962"/>
      <c r="AO76" s="963"/>
      <c r="AP76" s="964" t="s">
        <v>540</v>
      </c>
      <c r="AQ76" s="962"/>
      <c r="AR76" s="962"/>
      <c r="AS76" s="962"/>
      <c r="AT76" s="963"/>
      <c r="AU76" s="964" t="s">
        <v>540</v>
      </c>
      <c r="AV76" s="962"/>
      <c r="AW76" s="962"/>
      <c r="AX76" s="962"/>
      <c r="AY76" s="963"/>
      <c r="AZ76" s="955"/>
      <c r="BA76" s="955"/>
      <c r="BB76" s="955"/>
      <c r="BC76" s="955"/>
      <c r="BD76" s="956"/>
      <c r="BE76" s="232"/>
      <c r="BF76" s="232"/>
      <c r="BG76" s="232"/>
      <c r="BH76" s="232"/>
      <c r="BI76" s="232"/>
      <c r="BJ76" s="232"/>
      <c r="BK76" s="232"/>
      <c r="BL76" s="232"/>
      <c r="BM76" s="232"/>
      <c r="BN76" s="232"/>
      <c r="BO76" s="232"/>
      <c r="BP76" s="232"/>
      <c r="BQ76" s="229">
        <v>70</v>
      </c>
      <c r="BR76" s="234"/>
      <c r="BS76" s="928"/>
      <c r="BT76" s="929"/>
      <c r="BU76" s="929"/>
      <c r="BV76" s="929"/>
      <c r="BW76" s="929"/>
      <c r="BX76" s="929"/>
      <c r="BY76" s="929"/>
      <c r="BZ76" s="929"/>
      <c r="CA76" s="929"/>
      <c r="CB76" s="929"/>
      <c r="CC76" s="929"/>
      <c r="CD76" s="929"/>
      <c r="CE76" s="929"/>
      <c r="CF76" s="929"/>
      <c r="CG76" s="938"/>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28"/>
      <c r="DW76" s="929"/>
      <c r="DX76" s="929"/>
      <c r="DY76" s="929"/>
      <c r="DZ76" s="930"/>
      <c r="EA76" s="221"/>
    </row>
    <row r="77" spans="1:131" ht="26.25" customHeight="1" x14ac:dyDescent="0.15">
      <c r="A77" s="229">
        <v>10</v>
      </c>
      <c r="B77" s="957" t="s">
        <v>601</v>
      </c>
      <c r="C77" s="958"/>
      <c r="D77" s="958"/>
      <c r="E77" s="958"/>
      <c r="F77" s="958"/>
      <c r="G77" s="958"/>
      <c r="H77" s="958"/>
      <c r="I77" s="958"/>
      <c r="J77" s="958"/>
      <c r="K77" s="958"/>
      <c r="L77" s="958"/>
      <c r="M77" s="958"/>
      <c r="N77" s="958"/>
      <c r="O77" s="958"/>
      <c r="P77" s="959"/>
      <c r="Q77" s="961">
        <v>698021</v>
      </c>
      <c r="R77" s="962"/>
      <c r="S77" s="962"/>
      <c r="T77" s="962"/>
      <c r="U77" s="963"/>
      <c r="V77" s="964">
        <v>682226</v>
      </c>
      <c r="W77" s="962"/>
      <c r="X77" s="962"/>
      <c r="Y77" s="962"/>
      <c r="Z77" s="963"/>
      <c r="AA77" s="964">
        <v>15795</v>
      </c>
      <c r="AB77" s="962"/>
      <c r="AC77" s="962"/>
      <c r="AD77" s="962"/>
      <c r="AE77" s="963"/>
      <c r="AF77" s="964">
        <v>15795</v>
      </c>
      <c r="AG77" s="962"/>
      <c r="AH77" s="962"/>
      <c r="AI77" s="962"/>
      <c r="AJ77" s="963"/>
      <c r="AK77" s="964">
        <v>3838</v>
      </c>
      <c r="AL77" s="962"/>
      <c r="AM77" s="962"/>
      <c r="AN77" s="962"/>
      <c r="AO77" s="963"/>
      <c r="AP77" s="964" t="s">
        <v>540</v>
      </c>
      <c r="AQ77" s="962"/>
      <c r="AR77" s="962"/>
      <c r="AS77" s="962"/>
      <c r="AT77" s="963"/>
      <c r="AU77" s="964" t="s">
        <v>540</v>
      </c>
      <c r="AV77" s="962"/>
      <c r="AW77" s="962"/>
      <c r="AX77" s="962"/>
      <c r="AY77" s="963"/>
      <c r="AZ77" s="955"/>
      <c r="BA77" s="955"/>
      <c r="BB77" s="955"/>
      <c r="BC77" s="955"/>
      <c r="BD77" s="956"/>
      <c r="BE77" s="232"/>
      <c r="BF77" s="232"/>
      <c r="BG77" s="232"/>
      <c r="BH77" s="232"/>
      <c r="BI77" s="232"/>
      <c r="BJ77" s="232"/>
      <c r="BK77" s="232"/>
      <c r="BL77" s="232"/>
      <c r="BM77" s="232"/>
      <c r="BN77" s="232"/>
      <c r="BO77" s="232"/>
      <c r="BP77" s="232"/>
      <c r="BQ77" s="229">
        <v>71</v>
      </c>
      <c r="BR77" s="234"/>
      <c r="BS77" s="928"/>
      <c r="BT77" s="929"/>
      <c r="BU77" s="929"/>
      <c r="BV77" s="929"/>
      <c r="BW77" s="929"/>
      <c r="BX77" s="929"/>
      <c r="BY77" s="929"/>
      <c r="BZ77" s="929"/>
      <c r="CA77" s="929"/>
      <c r="CB77" s="929"/>
      <c r="CC77" s="929"/>
      <c r="CD77" s="929"/>
      <c r="CE77" s="929"/>
      <c r="CF77" s="929"/>
      <c r="CG77" s="938"/>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28"/>
      <c r="DW77" s="929"/>
      <c r="DX77" s="929"/>
      <c r="DY77" s="929"/>
      <c r="DZ77" s="930"/>
      <c r="EA77" s="221"/>
    </row>
    <row r="78" spans="1:131" ht="26.25" customHeight="1" x14ac:dyDescent="0.15">
      <c r="A78" s="229">
        <v>11</v>
      </c>
      <c r="B78" s="957"/>
      <c r="C78" s="958"/>
      <c r="D78" s="958"/>
      <c r="E78" s="958"/>
      <c r="F78" s="958"/>
      <c r="G78" s="958"/>
      <c r="H78" s="958"/>
      <c r="I78" s="958"/>
      <c r="J78" s="958"/>
      <c r="K78" s="958"/>
      <c r="L78" s="958"/>
      <c r="M78" s="958"/>
      <c r="N78" s="958"/>
      <c r="O78" s="958"/>
      <c r="P78" s="959"/>
      <c r="Q78" s="960"/>
      <c r="R78" s="954"/>
      <c r="S78" s="954"/>
      <c r="T78" s="954"/>
      <c r="U78" s="954"/>
      <c r="V78" s="954"/>
      <c r="W78" s="954"/>
      <c r="X78" s="954"/>
      <c r="Y78" s="954"/>
      <c r="Z78" s="954"/>
      <c r="AA78" s="954"/>
      <c r="AB78" s="954"/>
      <c r="AC78" s="954"/>
      <c r="AD78" s="954"/>
      <c r="AE78" s="954"/>
      <c r="AF78" s="954"/>
      <c r="AG78" s="954"/>
      <c r="AH78" s="954"/>
      <c r="AI78" s="954"/>
      <c r="AJ78" s="954"/>
      <c r="AK78" s="954"/>
      <c r="AL78" s="954"/>
      <c r="AM78" s="954"/>
      <c r="AN78" s="954"/>
      <c r="AO78" s="954"/>
      <c r="AP78" s="954"/>
      <c r="AQ78" s="954"/>
      <c r="AR78" s="954"/>
      <c r="AS78" s="954"/>
      <c r="AT78" s="954"/>
      <c r="AU78" s="954"/>
      <c r="AV78" s="954"/>
      <c r="AW78" s="954"/>
      <c r="AX78" s="954"/>
      <c r="AY78" s="954"/>
      <c r="AZ78" s="955"/>
      <c r="BA78" s="955"/>
      <c r="BB78" s="955"/>
      <c r="BC78" s="955"/>
      <c r="BD78" s="956"/>
      <c r="BE78" s="232"/>
      <c r="BF78" s="232"/>
      <c r="BG78" s="232"/>
      <c r="BH78" s="232"/>
      <c r="BI78" s="232"/>
      <c r="BJ78" s="221"/>
      <c r="BK78" s="221"/>
      <c r="BL78" s="221"/>
      <c r="BM78" s="221"/>
      <c r="BN78" s="221"/>
      <c r="BO78" s="232"/>
      <c r="BP78" s="232"/>
      <c r="BQ78" s="229">
        <v>72</v>
      </c>
      <c r="BR78" s="234"/>
      <c r="BS78" s="928"/>
      <c r="BT78" s="929"/>
      <c r="BU78" s="929"/>
      <c r="BV78" s="929"/>
      <c r="BW78" s="929"/>
      <c r="BX78" s="929"/>
      <c r="BY78" s="929"/>
      <c r="BZ78" s="929"/>
      <c r="CA78" s="929"/>
      <c r="CB78" s="929"/>
      <c r="CC78" s="929"/>
      <c r="CD78" s="929"/>
      <c r="CE78" s="929"/>
      <c r="CF78" s="929"/>
      <c r="CG78" s="938"/>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28"/>
      <c r="DW78" s="929"/>
      <c r="DX78" s="929"/>
      <c r="DY78" s="929"/>
      <c r="DZ78" s="930"/>
      <c r="EA78" s="221"/>
    </row>
    <row r="79" spans="1:131" ht="26.25" customHeight="1" x14ac:dyDescent="0.15">
      <c r="A79" s="229">
        <v>12</v>
      </c>
      <c r="B79" s="957"/>
      <c r="C79" s="958"/>
      <c r="D79" s="958"/>
      <c r="E79" s="958"/>
      <c r="F79" s="958"/>
      <c r="G79" s="958"/>
      <c r="H79" s="958"/>
      <c r="I79" s="958"/>
      <c r="J79" s="958"/>
      <c r="K79" s="958"/>
      <c r="L79" s="958"/>
      <c r="M79" s="958"/>
      <c r="N79" s="958"/>
      <c r="O79" s="958"/>
      <c r="P79" s="959"/>
      <c r="Q79" s="960"/>
      <c r="R79" s="954"/>
      <c r="S79" s="954"/>
      <c r="T79" s="954"/>
      <c r="U79" s="954"/>
      <c r="V79" s="954"/>
      <c r="W79" s="954"/>
      <c r="X79" s="954"/>
      <c r="Y79" s="954"/>
      <c r="Z79" s="954"/>
      <c r="AA79" s="954"/>
      <c r="AB79" s="954"/>
      <c r="AC79" s="954"/>
      <c r="AD79" s="954"/>
      <c r="AE79" s="954"/>
      <c r="AF79" s="954"/>
      <c r="AG79" s="954"/>
      <c r="AH79" s="954"/>
      <c r="AI79" s="954"/>
      <c r="AJ79" s="954"/>
      <c r="AK79" s="954"/>
      <c r="AL79" s="954"/>
      <c r="AM79" s="954"/>
      <c r="AN79" s="954"/>
      <c r="AO79" s="954"/>
      <c r="AP79" s="954"/>
      <c r="AQ79" s="954"/>
      <c r="AR79" s="954"/>
      <c r="AS79" s="954"/>
      <c r="AT79" s="954"/>
      <c r="AU79" s="954"/>
      <c r="AV79" s="954"/>
      <c r="AW79" s="954"/>
      <c r="AX79" s="954"/>
      <c r="AY79" s="954"/>
      <c r="AZ79" s="955"/>
      <c r="BA79" s="955"/>
      <c r="BB79" s="955"/>
      <c r="BC79" s="955"/>
      <c r="BD79" s="956"/>
      <c r="BE79" s="232"/>
      <c r="BF79" s="232"/>
      <c r="BG79" s="232"/>
      <c r="BH79" s="232"/>
      <c r="BI79" s="232"/>
      <c r="BJ79" s="221"/>
      <c r="BK79" s="221"/>
      <c r="BL79" s="221"/>
      <c r="BM79" s="221"/>
      <c r="BN79" s="221"/>
      <c r="BO79" s="232"/>
      <c r="BP79" s="232"/>
      <c r="BQ79" s="229">
        <v>73</v>
      </c>
      <c r="BR79" s="234"/>
      <c r="BS79" s="928"/>
      <c r="BT79" s="929"/>
      <c r="BU79" s="929"/>
      <c r="BV79" s="929"/>
      <c r="BW79" s="929"/>
      <c r="BX79" s="929"/>
      <c r="BY79" s="929"/>
      <c r="BZ79" s="929"/>
      <c r="CA79" s="929"/>
      <c r="CB79" s="929"/>
      <c r="CC79" s="929"/>
      <c r="CD79" s="929"/>
      <c r="CE79" s="929"/>
      <c r="CF79" s="929"/>
      <c r="CG79" s="938"/>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28"/>
      <c r="DW79" s="929"/>
      <c r="DX79" s="929"/>
      <c r="DY79" s="929"/>
      <c r="DZ79" s="930"/>
      <c r="EA79" s="221"/>
    </row>
    <row r="80" spans="1:131" ht="26.25" customHeight="1" x14ac:dyDescent="0.15">
      <c r="A80" s="229">
        <v>13</v>
      </c>
      <c r="B80" s="957"/>
      <c r="C80" s="958"/>
      <c r="D80" s="958"/>
      <c r="E80" s="958"/>
      <c r="F80" s="958"/>
      <c r="G80" s="958"/>
      <c r="H80" s="958"/>
      <c r="I80" s="958"/>
      <c r="J80" s="958"/>
      <c r="K80" s="958"/>
      <c r="L80" s="958"/>
      <c r="M80" s="958"/>
      <c r="N80" s="958"/>
      <c r="O80" s="958"/>
      <c r="P80" s="959"/>
      <c r="Q80" s="960"/>
      <c r="R80" s="954"/>
      <c r="S80" s="954"/>
      <c r="T80" s="954"/>
      <c r="U80" s="954"/>
      <c r="V80" s="954"/>
      <c r="W80" s="954"/>
      <c r="X80" s="954"/>
      <c r="Y80" s="954"/>
      <c r="Z80" s="954"/>
      <c r="AA80" s="954"/>
      <c r="AB80" s="954"/>
      <c r="AC80" s="954"/>
      <c r="AD80" s="954"/>
      <c r="AE80" s="954"/>
      <c r="AF80" s="954"/>
      <c r="AG80" s="954"/>
      <c r="AH80" s="954"/>
      <c r="AI80" s="954"/>
      <c r="AJ80" s="954"/>
      <c r="AK80" s="954"/>
      <c r="AL80" s="954"/>
      <c r="AM80" s="954"/>
      <c r="AN80" s="954"/>
      <c r="AO80" s="954"/>
      <c r="AP80" s="954"/>
      <c r="AQ80" s="954"/>
      <c r="AR80" s="954"/>
      <c r="AS80" s="954"/>
      <c r="AT80" s="954"/>
      <c r="AU80" s="954"/>
      <c r="AV80" s="954"/>
      <c r="AW80" s="954"/>
      <c r="AX80" s="954"/>
      <c r="AY80" s="954"/>
      <c r="AZ80" s="955"/>
      <c r="BA80" s="955"/>
      <c r="BB80" s="955"/>
      <c r="BC80" s="955"/>
      <c r="BD80" s="956"/>
      <c r="BE80" s="232"/>
      <c r="BF80" s="232"/>
      <c r="BG80" s="232"/>
      <c r="BH80" s="232"/>
      <c r="BI80" s="232"/>
      <c r="BJ80" s="232"/>
      <c r="BK80" s="232"/>
      <c r="BL80" s="232"/>
      <c r="BM80" s="232"/>
      <c r="BN80" s="232"/>
      <c r="BO80" s="232"/>
      <c r="BP80" s="232"/>
      <c r="BQ80" s="229">
        <v>74</v>
      </c>
      <c r="BR80" s="234"/>
      <c r="BS80" s="928"/>
      <c r="BT80" s="929"/>
      <c r="BU80" s="929"/>
      <c r="BV80" s="929"/>
      <c r="BW80" s="929"/>
      <c r="BX80" s="929"/>
      <c r="BY80" s="929"/>
      <c r="BZ80" s="929"/>
      <c r="CA80" s="929"/>
      <c r="CB80" s="929"/>
      <c r="CC80" s="929"/>
      <c r="CD80" s="929"/>
      <c r="CE80" s="929"/>
      <c r="CF80" s="929"/>
      <c r="CG80" s="938"/>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28"/>
      <c r="DW80" s="929"/>
      <c r="DX80" s="929"/>
      <c r="DY80" s="929"/>
      <c r="DZ80" s="930"/>
      <c r="EA80" s="221"/>
    </row>
    <row r="81" spans="1:131" ht="26.25" customHeight="1" x14ac:dyDescent="0.15">
      <c r="A81" s="229">
        <v>14</v>
      </c>
      <c r="B81" s="957"/>
      <c r="C81" s="958"/>
      <c r="D81" s="958"/>
      <c r="E81" s="958"/>
      <c r="F81" s="958"/>
      <c r="G81" s="958"/>
      <c r="H81" s="958"/>
      <c r="I81" s="958"/>
      <c r="J81" s="958"/>
      <c r="K81" s="958"/>
      <c r="L81" s="958"/>
      <c r="M81" s="958"/>
      <c r="N81" s="958"/>
      <c r="O81" s="958"/>
      <c r="P81" s="959"/>
      <c r="Q81" s="960"/>
      <c r="R81" s="954"/>
      <c r="S81" s="954"/>
      <c r="T81" s="954"/>
      <c r="U81" s="954"/>
      <c r="V81" s="954"/>
      <c r="W81" s="954"/>
      <c r="X81" s="954"/>
      <c r="Y81" s="954"/>
      <c r="Z81" s="954"/>
      <c r="AA81" s="954"/>
      <c r="AB81" s="954"/>
      <c r="AC81" s="954"/>
      <c r="AD81" s="954"/>
      <c r="AE81" s="954"/>
      <c r="AF81" s="954"/>
      <c r="AG81" s="954"/>
      <c r="AH81" s="954"/>
      <c r="AI81" s="954"/>
      <c r="AJ81" s="954"/>
      <c r="AK81" s="954"/>
      <c r="AL81" s="954"/>
      <c r="AM81" s="954"/>
      <c r="AN81" s="954"/>
      <c r="AO81" s="954"/>
      <c r="AP81" s="954"/>
      <c r="AQ81" s="954"/>
      <c r="AR81" s="954"/>
      <c r="AS81" s="954"/>
      <c r="AT81" s="954"/>
      <c r="AU81" s="954"/>
      <c r="AV81" s="954"/>
      <c r="AW81" s="954"/>
      <c r="AX81" s="954"/>
      <c r="AY81" s="954"/>
      <c r="AZ81" s="955"/>
      <c r="BA81" s="955"/>
      <c r="BB81" s="955"/>
      <c r="BC81" s="955"/>
      <c r="BD81" s="956"/>
      <c r="BE81" s="232"/>
      <c r="BF81" s="232"/>
      <c r="BG81" s="232"/>
      <c r="BH81" s="232"/>
      <c r="BI81" s="232"/>
      <c r="BJ81" s="232"/>
      <c r="BK81" s="232"/>
      <c r="BL81" s="232"/>
      <c r="BM81" s="232"/>
      <c r="BN81" s="232"/>
      <c r="BO81" s="232"/>
      <c r="BP81" s="232"/>
      <c r="BQ81" s="229">
        <v>75</v>
      </c>
      <c r="BR81" s="234"/>
      <c r="BS81" s="928"/>
      <c r="BT81" s="929"/>
      <c r="BU81" s="929"/>
      <c r="BV81" s="929"/>
      <c r="BW81" s="929"/>
      <c r="BX81" s="929"/>
      <c r="BY81" s="929"/>
      <c r="BZ81" s="929"/>
      <c r="CA81" s="929"/>
      <c r="CB81" s="929"/>
      <c r="CC81" s="929"/>
      <c r="CD81" s="929"/>
      <c r="CE81" s="929"/>
      <c r="CF81" s="929"/>
      <c r="CG81" s="938"/>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28"/>
      <c r="DW81" s="929"/>
      <c r="DX81" s="929"/>
      <c r="DY81" s="929"/>
      <c r="DZ81" s="930"/>
      <c r="EA81" s="221"/>
    </row>
    <row r="82" spans="1:131" ht="26.25" customHeight="1" x14ac:dyDescent="0.15">
      <c r="A82" s="229">
        <v>15</v>
      </c>
      <c r="B82" s="957"/>
      <c r="C82" s="958"/>
      <c r="D82" s="958"/>
      <c r="E82" s="958"/>
      <c r="F82" s="958"/>
      <c r="G82" s="958"/>
      <c r="H82" s="958"/>
      <c r="I82" s="958"/>
      <c r="J82" s="958"/>
      <c r="K82" s="958"/>
      <c r="L82" s="958"/>
      <c r="M82" s="958"/>
      <c r="N82" s="958"/>
      <c r="O82" s="958"/>
      <c r="P82" s="959"/>
      <c r="Q82" s="960"/>
      <c r="R82" s="954"/>
      <c r="S82" s="954"/>
      <c r="T82" s="954"/>
      <c r="U82" s="954"/>
      <c r="V82" s="954"/>
      <c r="W82" s="954"/>
      <c r="X82" s="954"/>
      <c r="Y82" s="954"/>
      <c r="Z82" s="954"/>
      <c r="AA82" s="954"/>
      <c r="AB82" s="954"/>
      <c r="AC82" s="954"/>
      <c r="AD82" s="954"/>
      <c r="AE82" s="954"/>
      <c r="AF82" s="954"/>
      <c r="AG82" s="954"/>
      <c r="AH82" s="954"/>
      <c r="AI82" s="954"/>
      <c r="AJ82" s="954"/>
      <c r="AK82" s="954"/>
      <c r="AL82" s="954"/>
      <c r="AM82" s="954"/>
      <c r="AN82" s="954"/>
      <c r="AO82" s="954"/>
      <c r="AP82" s="954"/>
      <c r="AQ82" s="954"/>
      <c r="AR82" s="954"/>
      <c r="AS82" s="954"/>
      <c r="AT82" s="954"/>
      <c r="AU82" s="954"/>
      <c r="AV82" s="954"/>
      <c r="AW82" s="954"/>
      <c r="AX82" s="954"/>
      <c r="AY82" s="954"/>
      <c r="AZ82" s="955"/>
      <c r="BA82" s="955"/>
      <c r="BB82" s="955"/>
      <c r="BC82" s="955"/>
      <c r="BD82" s="956"/>
      <c r="BE82" s="232"/>
      <c r="BF82" s="232"/>
      <c r="BG82" s="232"/>
      <c r="BH82" s="232"/>
      <c r="BI82" s="232"/>
      <c r="BJ82" s="232"/>
      <c r="BK82" s="232"/>
      <c r="BL82" s="232"/>
      <c r="BM82" s="232"/>
      <c r="BN82" s="232"/>
      <c r="BO82" s="232"/>
      <c r="BP82" s="232"/>
      <c r="BQ82" s="229">
        <v>76</v>
      </c>
      <c r="BR82" s="234"/>
      <c r="BS82" s="928"/>
      <c r="BT82" s="929"/>
      <c r="BU82" s="929"/>
      <c r="BV82" s="929"/>
      <c r="BW82" s="929"/>
      <c r="BX82" s="929"/>
      <c r="BY82" s="929"/>
      <c r="BZ82" s="929"/>
      <c r="CA82" s="929"/>
      <c r="CB82" s="929"/>
      <c r="CC82" s="929"/>
      <c r="CD82" s="929"/>
      <c r="CE82" s="929"/>
      <c r="CF82" s="929"/>
      <c r="CG82" s="938"/>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28"/>
      <c r="DW82" s="929"/>
      <c r="DX82" s="929"/>
      <c r="DY82" s="929"/>
      <c r="DZ82" s="930"/>
      <c r="EA82" s="221"/>
    </row>
    <row r="83" spans="1:131" ht="26.25" customHeight="1" x14ac:dyDescent="0.15">
      <c r="A83" s="229">
        <v>16</v>
      </c>
      <c r="B83" s="957"/>
      <c r="C83" s="958"/>
      <c r="D83" s="958"/>
      <c r="E83" s="958"/>
      <c r="F83" s="958"/>
      <c r="G83" s="958"/>
      <c r="H83" s="958"/>
      <c r="I83" s="958"/>
      <c r="J83" s="958"/>
      <c r="K83" s="958"/>
      <c r="L83" s="958"/>
      <c r="M83" s="958"/>
      <c r="N83" s="958"/>
      <c r="O83" s="958"/>
      <c r="P83" s="959"/>
      <c r="Q83" s="960"/>
      <c r="R83" s="954"/>
      <c r="S83" s="954"/>
      <c r="T83" s="954"/>
      <c r="U83" s="954"/>
      <c r="V83" s="954"/>
      <c r="W83" s="954"/>
      <c r="X83" s="954"/>
      <c r="Y83" s="954"/>
      <c r="Z83" s="954"/>
      <c r="AA83" s="954"/>
      <c r="AB83" s="954"/>
      <c r="AC83" s="954"/>
      <c r="AD83" s="954"/>
      <c r="AE83" s="954"/>
      <c r="AF83" s="954"/>
      <c r="AG83" s="954"/>
      <c r="AH83" s="954"/>
      <c r="AI83" s="954"/>
      <c r="AJ83" s="954"/>
      <c r="AK83" s="954"/>
      <c r="AL83" s="954"/>
      <c r="AM83" s="954"/>
      <c r="AN83" s="954"/>
      <c r="AO83" s="954"/>
      <c r="AP83" s="954"/>
      <c r="AQ83" s="954"/>
      <c r="AR83" s="954"/>
      <c r="AS83" s="954"/>
      <c r="AT83" s="954"/>
      <c r="AU83" s="954"/>
      <c r="AV83" s="954"/>
      <c r="AW83" s="954"/>
      <c r="AX83" s="954"/>
      <c r="AY83" s="954"/>
      <c r="AZ83" s="955"/>
      <c r="BA83" s="955"/>
      <c r="BB83" s="955"/>
      <c r="BC83" s="955"/>
      <c r="BD83" s="956"/>
      <c r="BE83" s="232"/>
      <c r="BF83" s="232"/>
      <c r="BG83" s="232"/>
      <c r="BH83" s="232"/>
      <c r="BI83" s="232"/>
      <c r="BJ83" s="232"/>
      <c r="BK83" s="232"/>
      <c r="BL83" s="232"/>
      <c r="BM83" s="232"/>
      <c r="BN83" s="232"/>
      <c r="BO83" s="232"/>
      <c r="BP83" s="232"/>
      <c r="BQ83" s="229">
        <v>77</v>
      </c>
      <c r="BR83" s="234"/>
      <c r="BS83" s="928"/>
      <c r="BT83" s="929"/>
      <c r="BU83" s="929"/>
      <c r="BV83" s="929"/>
      <c r="BW83" s="929"/>
      <c r="BX83" s="929"/>
      <c r="BY83" s="929"/>
      <c r="BZ83" s="929"/>
      <c r="CA83" s="929"/>
      <c r="CB83" s="929"/>
      <c r="CC83" s="929"/>
      <c r="CD83" s="929"/>
      <c r="CE83" s="929"/>
      <c r="CF83" s="929"/>
      <c r="CG83" s="938"/>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28"/>
      <c r="DW83" s="929"/>
      <c r="DX83" s="929"/>
      <c r="DY83" s="929"/>
      <c r="DZ83" s="930"/>
      <c r="EA83" s="221"/>
    </row>
    <row r="84" spans="1:131" ht="26.25" customHeight="1" x14ac:dyDescent="0.15">
      <c r="A84" s="229">
        <v>17</v>
      </c>
      <c r="B84" s="957"/>
      <c r="C84" s="958"/>
      <c r="D84" s="958"/>
      <c r="E84" s="958"/>
      <c r="F84" s="958"/>
      <c r="G84" s="958"/>
      <c r="H84" s="958"/>
      <c r="I84" s="958"/>
      <c r="J84" s="958"/>
      <c r="K84" s="958"/>
      <c r="L84" s="958"/>
      <c r="M84" s="958"/>
      <c r="N84" s="958"/>
      <c r="O84" s="958"/>
      <c r="P84" s="959"/>
      <c r="Q84" s="960"/>
      <c r="R84" s="954"/>
      <c r="S84" s="954"/>
      <c r="T84" s="954"/>
      <c r="U84" s="954"/>
      <c r="V84" s="954"/>
      <c r="W84" s="954"/>
      <c r="X84" s="954"/>
      <c r="Y84" s="954"/>
      <c r="Z84" s="954"/>
      <c r="AA84" s="954"/>
      <c r="AB84" s="954"/>
      <c r="AC84" s="954"/>
      <c r="AD84" s="954"/>
      <c r="AE84" s="954"/>
      <c r="AF84" s="954"/>
      <c r="AG84" s="954"/>
      <c r="AH84" s="954"/>
      <c r="AI84" s="954"/>
      <c r="AJ84" s="954"/>
      <c r="AK84" s="954"/>
      <c r="AL84" s="954"/>
      <c r="AM84" s="954"/>
      <c r="AN84" s="954"/>
      <c r="AO84" s="954"/>
      <c r="AP84" s="954"/>
      <c r="AQ84" s="954"/>
      <c r="AR84" s="954"/>
      <c r="AS84" s="954"/>
      <c r="AT84" s="954"/>
      <c r="AU84" s="954"/>
      <c r="AV84" s="954"/>
      <c r="AW84" s="954"/>
      <c r="AX84" s="954"/>
      <c r="AY84" s="954"/>
      <c r="AZ84" s="955"/>
      <c r="BA84" s="955"/>
      <c r="BB84" s="955"/>
      <c r="BC84" s="955"/>
      <c r="BD84" s="956"/>
      <c r="BE84" s="232"/>
      <c r="BF84" s="232"/>
      <c r="BG84" s="232"/>
      <c r="BH84" s="232"/>
      <c r="BI84" s="232"/>
      <c r="BJ84" s="232"/>
      <c r="BK84" s="232"/>
      <c r="BL84" s="232"/>
      <c r="BM84" s="232"/>
      <c r="BN84" s="232"/>
      <c r="BO84" s="232"/>
      <c r="BP84" s="232"/>
      <c r="BQ84" s="229">
        <v>78</v>
      </c>
      <c r="BR84" s="234"/>
      <c r="BS84" s="928"/>
      <c r="BT84" s="929"/>
      <c r="BU84" s="929"/>
      <c r="BV84" s="929"/>
      <c r="BW84" s="929"/>
      <c r="BX84" s="929"/>
      <c r="BY84" s="929"/>
      <c r="BZ84" s="929"/>
      <c r="CA84" s="929"/>
      <c r="CB84" s="929"/>
      <c r="CC84" s="929"/>
      <c r="CD84" s="929"/>
      <c r="CE84" s="929"/>
      <c r="CF84" s="929"/>
      <c r="CG84" s="938"/>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28"/>
      <c r="DW84" s="929"/>
      <c r="DX84" s="929"/>
      <c r="DY84" s="929"/>
      <c r="DZ84" s="930"/>
      <c r="EA84" s="221"/>
    </row>
    <row r="85" spans="1:131" ht="26.25" customHeight="1" x14ac:dyDescent="0.15">
      <c r="A85" s="229">
        <v>18</v>
      </c>
      <c r="B85" s="957"/>
      <c r="C85" s="958"/>
      <c r="D85" s="958"/>
      <c r="E85" s="958"/>
      <c r="F85" s="958"/>
      <c r="G85" s="958"/>
      <c r="H85" s="958"/>
      <c r="I85" s="958"/>
      <c r="J85" s="958"/>
      <c r="K85" s="958"/>
      <c r="L85" s="958"/>
      <c r="M85" s="958"/>
      <c r="N85" s="958"/>
      <c r="O85" s="958"/>
      <c r="P85" s="959"/>
      <c r="Q85" s="960"/>
      <c r="R85" s="954"/>
      <c r="S85" s="954"/>
      <c r="T85" s="954"/>
      <c r="U85" s="954"/>
      <c r="V85" s="954"/>
      <c r="W85" s="954"/>
      <c r="X85" s="954"/>
      <c r="Y85" s="954"/>
      <c r="Z85" s="954"/>
      <c r="AA85" s="954"/>
      <c r="AB85" s="954"/>
      <c r="AC85" s="954"/>
      <c r="AD85" s="954"/>
      <c r="AE85" s="954"/>
      <c r="AF85" s="954"/>
      <c r="AG85" s="954"/>
      <c r="AH85" s="954"/>
      <c r="AI85" s="954"/>
      <c r="AJ85" s="954"/>
      <c r="AK85" s="954"/>
      <c r="AL85" s="954"/>
      <c r="AM85" s="954"/>
      <c r="AN85" s="954"/>
      <c r="AO85" s="954"/>
      <c r="AP85" s="954"/>
      <c r="AQ85" s="954"/>
      <c r="AR85" s="954"/>
      <c r="AS85" s="954"/>
      <c r="AT85" s="954"/>
      <c r="AU85" s="954"/>
      <c r="AV85" s="954"/>
      <c r="AW85" s="954"/>
      <c r="AX85" s="954"/>
      <c r="AY85" s="954"/>
      <c r="AZ85" s="955"/>
      <c r="BA85" s="955"/>
      <c r="BB85" s="955"/>
      <c r="BC85" s="955"/>
      <c r="BD85" s="956"/>
      <c r="BE85" s="232"/>
      <c r="BF85" s="232"/>
      <c r="BG85" s="232"/>
      <c r="BH85" s="232"/>
      <c r="BI85" s="232"/>
      <c r="BJ85" s="232"/>
      <c r="BK85" s="232"/>
      <c r="BL85" s="232"/>
      <c r="BM85" s="232"/>
      <c r="BN85" s="232"/>
      <c r="BO85" s="232"/>
      <c r="BP85" s="232"/>
      <c r="BQ85" s="229">
        <v>79</v>
      </c>
      <c r="BR85" s="234"/>
      <c r="BS85" s="928"/>
      <c r="BT85" s="929"/>
      <c r="BU85" s="929"/>
      <c r="BV85" s="929"/>
      <c r="BW85" s="929"/>
      <c r="BX85" s="929"/>
      <c r="BY85" s="929"/>
      <c r="BZ85" s="929"/>
      <c r="CA85" s="929"/>
      <c r="CB85" s="929"/>
      <c r="CC85" s="929"/>
      <c r="CD85" s="929"/>
      <c r="CE85" s="929"/>
      <c r="CF85" s="929"/>
      <c r="CG85" s="938"/>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28"/>
      <c r="DW85" s="929"/>
      <c r="DX85" s="929"/>
      <c r="DY85" s="929"/>
      <c r="DZ85" s="930"/>
      <c r="EA85" s="221"/>
    </row>
    <row r="86" spans="1:131" ht="26.25" customHeight="1" x14ac:dyDescent="0.15">
      <c r="A86" s="229">
        <v>19</v>
      </c>
      <c r="B86" s="957"/>
      <c r="C86" s="958"/>
      <c r="D86" s="958"/>
      <c r="E86" s="958"/>
      <c r="F86" s="958"/>
      <c r="G86" s="958"/>
      <c r="H86" s="958"/>
      <c r="I86" s="958"/>
      <c r="J86" s="958"/>
      <c r="K86" s="958"/>
      <c r="L86" s="958"/>
      <c r="M86" s="958"/>
      <c r="N86" s="958"/>
      <c r="O86" s="958"/>
      <c r="P86" s="959"/>
      <c r="Q86" s="960"/>
      <c r="R86" s="954"/>
      <c r="S86" s="954"/>
      <c r="T86" s="954"/>
      <c r="U86" s="954"/>
      <c r="V86" s="954"/>
      <c r="W86" s="954"/>
      <c r="X86" s="954"/>
      <c r="Y86" s="954"/>
      <c r="Z86" s="954"/>
      <c r="AA86" s="954"/>
      <c r="AB86" s="954"/>
      <c r="AC86" s="954"/>
      <c r="AD86" s="954"/>
      <c r="AE86" s="954"/>
      <c r="AF86" s="954"/>
      <c r="AG86" s="954"/>
      <c r="AH86" s="954"/>
      <c r="AI86" s="954"/>
      <c r="AJ86" s="954"/>
      <c r="AK86" s="954"/>
      <c r="AL86" s="954"/>
      <c r="AM86" s="954"/>
      <c r="AN86" s="954"/>
      <c r="AO86" s="954"/>
      <c r="AP86" s="954"/>
      <c r="AQ86" s="954"/>
      <c r="AR86" s="954"/>
      <c r="AS86" s="954"/>
      <c r="AT86" s="954"/>
      <c r="AU86" s="954"/>
      <c r="AV86" s="954"/>
      <c r="AW86" s="954"/>
      <c r="AX86" s="954"/>
      <c r="AY86" s="954"/>
      <c r="AZ86" s="955"/>
      <c r="BA86" s="955"/>
      <c r="BB86" s="955"/>
      <c r="BC86" s="955"/>
      <c r="BD86" s="956"/>
      <c r="BE86" s="232"/>
      <c r="BF86" s="232"/>
      <c r="BG86" s="232"/>
      <c r="BH86" s="232"/>
      <c r="BI86" s="232"/>
      <c r="BJ86" s="232"/>
      <c r="BK86" s="232"/>
      <c r="BL86" s="232"/>
      <c r="BM86" s="232"/>
      <c r="BN86" s="232"/>
      <c r="BO86" s="232"/>
      <c r="BP86" s="232"/>
      <c r="BQ86" s="229">
        <v>80</v>
      </c>
      <c r="BR86" s="234"/>
      <c r="BS86" s="928"/>
      <c r="BT86" s="929"/>
      <c r="BU86" s="929"/>
      <c r="BV86" s="929"/>
      <c r="BW86" s="929"/>
      <c r="BX86" s="929"/>
      <c r="BY86" s="929"/>
      <c r="BZ86" s="929"/>
      <c r="CA86" s="929"/>
      <c r="CB86" s="929"/>
      <c r="CC86" s="929"/>
      <c r="CD86" s="929"/>
      <c r="CE86" s="929"/>
      <c r="CF86" s="929"/>
      <c r="CG86" s="938"/>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28"/>
      <c r="DW86" s="929"/>
      <c r="DX86" s="929"/>
      <c r="DY86" s="929"/>
      <c r="DZ86" s="930"/>
      <c r="EA86" s="221"/>
    </row>
    <row r="87" spans="1:131" ht="26.25" customHeight="1" x14ac:dyDescent="0.15">
      <c r="A87" s="235">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32"/>
      <c r="BF87" s="232"/>
      <c r="BG87" s="232"/>
      <c r="BH87" s="232"/>
      <c r="BI87" s="232"/>
      <c r="BJ87" s="232"/>
      <c r="BK87" s="232"/>
      <c r="BL87" s="232"/>
      <c r="BM87" s="232"/>
      <c r="BN87" s="232"/>
      <c r="BO87" s="232"/>
      <c r="BP87" s="232"/>
      <c r="BQ87" s="229">
        <v>81</v>
      </c>
      <c r="BR87" s="234"/>
      <c r="BS87" s="928"/>
      <c r="BT87" s="929"/>
      <c r="BU87" s="929"/>
      <c r="BV87" s="929"/>
      <c r="BW87" s="929"/>
      <c r="BX87" s="929"/>
      <c r="BY87" s="929"/>
      <c r="BZ87" s="929"/>
      <c r="CA87" s="929"/>
      <c r="CB87" s="929"/>
      <c r="CC87" s="929"/>
      <c r="CD87" s="929"/>
      <c r="CE87" s="929"/>
      <c r="CF87" s="929"/>
      <c r="CG87" s="938"/>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28"/>
      <c r="DW87" s="929"/>
      <c r="DX87" s="929"/>
      <c r="DY87" s="929"/>
      <c r="DZ87" s="930"/>
      <c r="EA87" s="221"/>
    </row>
    <row r="88" spans="1:131" ht="26.25" customHeight="1" thickBot="1" x14ac:dyDescent="0.2">
      <c r="A88" s="231" t="s">
        <v>391</v>
      </c>
      <c r="B88" s="920" t="s">
        <v>425</v>
      </c>
      <c r="C88" s="921"/>
      <c r="D88" s="921"/>
      <c r="E88" s="921"/>
      <c r="F88" s="921"/>
      <c r="G88" s="921"/>
      <c r="H88" s="921"/>
      <c r="I88" s="921"/>
      <c r="J88" s="921"/>
      <c r="K88" s="921"/>
      <c r="L88" s="921"/>
      <c r="M88" s="921"/>
      <c r="N88" s="921"/>
      <c r="O88" s="921"/>
      <c r="P88" s="931"/>
      <c r="Q88" s="945"/>
      <c r="R88" s="946"/>
      <c r="S88" s="946"/>
      <c r="T88" s="946"/>
      <c r="U88" s="946"/>
      <c r="V88" s="946"/>
      <c r="W88" s="946"/>
      <c r="X88" s="946"/>
      <c r="Y88" s="946"/>
      <c r="Z88" s="946"/>
      <c r="AA88" s="946"/>
      <c r="AB88" s="946"/>
      <c r="AC88" s="946"/>
      <c r="AD88" s="946"/>
      <c r="AE88" s="946"/>
      <c r="AF88" s="942">
        <v>27383</v>
      </c>
      <c r="AG88" s="942"/>
      <c r="AH88" s="942"/>
      <c r="AI88" s="942"/>
      <c r="AJ88" s="942"/>
      <c r="AK88" s="946"/>
      <c r="AL88" s="946"/>
      <c r="AM88" s="946"/>
      <c r="AN88" s="946"/>
      <c r="AO88" s="946"/>
      <c r="AP88" s="942">
        <v>8499</v>
      </c>
      <c r="AQ88" s="942"/>
      <c r="AR88" s="942"/>
      <c r="AS88" s="942"/>
      <c r="AT88" s="942"/>
      <c r="AU88" s="942">
        <v>641</v>
      </c>
      <c r="AV88" s="942"/>
      <c r="AW88" s="942"/>
      <c r="AX88" s="942"/>
      <c r="AY88" s="942"/>
      <c r="AZ88" s="943"/>
      <c r="BA88" s="943"/>
      <c r="BB88" s="943"/>
      <c r="BC88" s="943"/>
      <c r="BD88" s="944"/>
      <c r="BE88" s="232"/>
      <c r="BF88" s="232"/>
      <c r="BG88" s="232"/>
      <c r="BH88" s="232"/>
      <c r="BI88" s="232"/>
      <c r="BJ88" s="232"/>
      <c r="BK88" s="232"/>
      <c r="BL88" s="232"/>
      <c r="BM88" s="232"/>
      <c r="BN88" s="232"/>
      <c r="BO88" s="232"/>
      <c r="BP88" s="232"/>
      <c r="BQ88" s="229">
        <v>82</v>
      </c>
      <c r="BR88" s="234"/>
      <c r="BS88" s="928"/>
      <c r="BT88" s="929"/>
      <c r="BU88" s="929"/>
      <c r="BV88" s="929"/>
      <c r="BW88" s="929"/>
      <c r="BX88" s="929"/>
      <c r="BY88" s="929"/>
      <c r="BZ88" s="929"/>
      <c r="CA88" s="929"/>
      <c r="CB88" s="929"/>
      <c r="CC88" s="929"/>
      <c r="CD88" s="929"/>
      <c r="CE88" s="929"/>
      <c r="CF88" s="929"/>
      <c r="CG88" s="938"/>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28"/>
      <c r="DW88" s="929"/>
      <c r="DX88" s="929"/>
      <c r="DY88" s="929"/>
      <c r="DZ88" s="930"/>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28"/>
      <c r="BT89" s="929"/>
      <c r="BU89" s="929"/>
      <c r="BV89" s="929"/>
      <c r="BW89" s="929"/>
      <c r="BX89" s="929"/>
      <c r="BY89" s="929"/>
      <c r="BZ89" s="929"/>
      <c r="CA89" s="929"/>
      <c r="CB89" s="929"/>
      <c r="CC89" s="929"/>
      <c r="CD89" s="929"/>
      <c r="CE89" s="929"/>
      <c r="CF89" s="929"/>
      <c r="CG89" s="938"/>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28"/>
      <c r="DW89" s="929"/>
      <c r="DX89" s="929"/>
      <c r="DY89" s="929"/>
      <c r="DZ89" s="930"/>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28"/>
      <c r="BT90" s="929"/>
      <c r="BU90" s="929"/>
      <c r="BV90" s="929"/>
      <c r="BW90" s="929"/>
      <c r="BX90" s="929"/>
      <c r="BY90" s="929"/>
      <c r="BZ90" s="929"/>
      <c r="CA90" s="929"/>
      <c r="CB90" s="929"/>
      <c r="CC90" s="929"/>
      <c r="CD90" s="929"/>
      <c r="CE90" s="929"/>
      <c r="CF90" s="929"/>
      <c r="CG90" s="938"/>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28"/>
      <c r="DW90" s="929"/>
      <c r="DX90" s="929"/>
      <c r="DY90" s="929"/>
      <c r="DZ90" s="930"/>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28"/>
      <c r="BT91" s="929"/>
      <c r="BU91" s="929"/>
      <c r="BV91" s="929"/>
      <c r="BW91" s="929"/>
      <c r="BX91" s="929"/>
      <c r="BY91" s="929"/>
      <c r="BZ91" s="929"/>
      <c r="CA91" s="929"/>
      <c r="CB91" s="929"/>
      <c r="CC91" s="929"/>
      <c r="CD91" s="929"/>
      <c r="CE91" s="929"/>
      <c r="CF91" s="929"/>
      <c r="CG91" s="938"/>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28"/>
      <c r="DW91" s="929"/>
      <c r="DX91" s="929"/>
      <c r="DY91" s="929"/>
      <c r="DZ91" s="930"/>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28"/>
      <c r="BT92" s="929"/>
      <c r="BU92" s="929"/>
      <c r="BV92" s="929"/>
      <c r="BW92" s="929"/>
      <c r="BX92" s="929"/>
      <c r="BY92" s="929"/>
      <c r="BZ92" s="929"/>
      <c r="CA92" s="929"/>
      <c r="CB92" s="929"/>
      <c r="CC92" s="929"/>
      <c r="CD92" s="929"/>
      <c r="CE92" s="929"/>
      <c r="CF92" s="929"/>
      <c r="CG92" s="938"/>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28"/>
      <c r="DW92" s="929"/>
      <c r="DX92" s="929"/>
      <c r="DY92" s="929"/>
      <c r="DZ92" s="930"/>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28"/>
      <c r="BT93" s="929"/>
      <c r="BU93" s="929"/>
      <c r="BV93" s="929"/>
      <c r="BW93" s="929"/>
      <c r="BX93" s="929"/>
      <c r="BY93" s="929"/>
      <c r="BZ93" s="929"/>
      <c r="CA93" s="929"/>
      <c r="CB93" s="929"/>
      <c r="CC93" s="929"/>
      <c r="CD93" s="929"/>
      <c r="CE93" s="929"/>
      <c r="CF93" s="929"/>
      <c r="CG93" s="938"/>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28"/>
      <c r="DW93" s="929"/>
      <c r="DX93" s="929"/>
      <c r="DY93" s="929"/>
      <c r="DZ93" s="930"/>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28"/>
      <c r="BT94" s="929"/>
      <c r="BU94" s="929"/>
      <c r="BV94" s="929"/>
      <c r="BW94" s="929"/>
      <c r="BX94" s="929"/>
      <c r="BY94" s="929"/>
      <c r="BZ94" s="929"/>
      <c r="CA94" s="929"/>
      <c r="CB94" s="929"/>
      <c r="CC94" s="929"/>
      <c r="CD94" s="929"/>
      <c r="CE94" s="929"/>
      <c r="CF94" s="929"/>
      <c r="CG94" s="938"/>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28"/>
      <c r="DW94" s="929"/>
      <c r="DX94" s="929"/>
      <c r="DY94" s="929"/>
      <c r="DZ94" s="930"/>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28"/>
      <c r="BT95" s="929"/>
      <c r="BU95" s="929"/>
      <c r="BV95" s="929"/>
      <c r="BW95" s="929"/>
      <c r="BX95" s="929"/>
      <c r="BY95" s="929"/>
      <c r="BZ95" s="929"/>
      <c r="CA95" s="929"/>
      <c r="CB95" s="929"/>
      <c r="CC95" s="929"/>
      <c r="CD95" s="929"/>
      <c r="CE95" s="929"/>
      <c r="CF95" s="929"/>
      <c r="CG95" s="938"/>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28"/>
      <c r="DW95" s="929"/>
      <c r="DX95" s="929"/>
      <c r="DY95" s="929"/>
      <c r="DZ95" s="930"/>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28"/>
      <c r="BT96" s="929"/>
      <c r="BU96" s="929"/>
      <c r="BV96" s="929"/>
      <c r="BW96" s="929"/>
      <c r="BX96" s="929"/>
      <c r="BY96" s="929"/>
      <c r="BZ96" s="929"/>
      <c r="CA96" s="929"/>
      <c r="CB96" s="929"/>
      <c r="CC96" s="929"/>
      <c r="CD96" s="929"/>
      <c r="CE96" s="929"/>
      <c r="CF96" s="929"/>
      <c r="CG96" s="938"/>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28"/>
      <c r="DW96" s="929"/>
      <c r="DX96" s="929"/>
      <c r="DY96" s="929"/>
      <c r="DZ96" s="930"/>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28"/>
      <c r="BT97" s="929"/>
      <c r="BU97" s="929"/>
      <c r="BV97" s="929"/>
      <c r="BW97" s="929"/>
      <c r="BX97" s="929"/>
      <c r="BY97" s="929"/>
      <c r="BZ97" s="929"/>
      <c r="CA97" s="929"/>
      <c r="CB97" s="929"/>
      <c r="CC97" s="929"/>
      <c r="CD97" s="929"/>
      <c r="CE97" s="929"/>
      <c r="CF97" s="929"/>
      <c r="CG97" s="938"/>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28"/>
      <c r="DW97" s="929"/>
      <c r="DX97" s="929"/>
      <c r="DY97" s="929"/>
      <c r="DZ97" s="930"/>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28"/>
      <c r="BT98" s="929"/>
      <c r="BU98" s="929"/>
      <c r="BV98" s="929"/>
      <c r="BW98" s="929"/>
      <c r="BX98" s="929"/>
      <c r="BY98" s="929"/>
      <c r="BZ98" s="929"/>
      <c r="CA98" s="929"/>
      <c r="CB98" s="929"/>
      <c r="CC98" s="929"/>
      <c r="CD98" s="929"/>
      <c r="CE98" s="929"/>
      <c r="CF98" s="929"/>
      <c r="CG98" s="938"/>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28"/>
      <c r="DW98" s="929"/>
      <c r="DX98" s="929"/>
      <c r="DY98" s="929"/>
      <c r="DZ98" s="930"/>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28"/>
      <c r="BT99" s="929"/>
      <c r="BU99" s="929"/>
      <c r="BV99" s="929"/>
      <c r="BW99" s="929"/>
      <c r="BX99" s="929"/>
      <c r="BY99" s="929"/>
      <c r="BZ99" s="929"/>
      <c r="CA99" s="929"/>
      <c r="CB99" s="929"/>
      <c r="CC99" s="929"/>
      <c r="CD99" s="929"/>
      <c r="CE99" s="929"/>
      <c r="CF99" s="929"/>
      <c r="CG99" s="938"/>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28"/>
      <c r="DW99" s="929"/>
      <c r="DX99" s="929"/>
      <c r="DY99" s="929"/>
      <c r="DZ99" s="930"/>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28"/>
      <c r="BT100" s="929"/>
      <c r="BU100" s="929"/>
      <c r="BV100" s="929"/>
      <c r="BW100" s="929"/>
      <c r="BX100" s="929"/>
      <c r="BY100" s="929"/>
      <c r="BZ100" s="929"/>
      <c r="CA100" s="929"/>
      <c r="CB100" s="929"/>
      <c r="CC100" s="929"/>
      <c r="CD100" s="929"/>
      <c r="CE100" s="929"/>
      <c r="CF100" s="929"/>
      <c r="CG100" s="938"/>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28"/>
      <c r="DW100" s="929"/>
      <c r="DX100" s="929"/>
      <c r="DY100" s="929"/>
      <c r="DZ100" s="930"/>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28"/>
      <c r="BT101" s="929"/>
      <c r="BU101" s="929"/>
      <c r="BV101" s="929"/>
      <c r="BW101" s="929"/>
      <c r="BX101" s="929"/>
      <c r="BY101" s="929"/>
      <c r="BZ101" s="929"/>
      <c r="CA101" s="929"/>
      <c r="CB101" s="929"/>
      <c r="CC101" s="929"/>
      <c r="CD101" s="929"/>
      <c r="CE101" s="929"/>
      <c r="CF101" s="929"/>
      <c r="CG101" s="938"/>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28"/>
      <c r="DW101" s="929"/>
      <c r="DX101" s="929"/>
      <c r="DY101" s="929"/>
      <c r="DZ101" s="930"/>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391</v>
      </c>
      <c r="BR102" s="920" t="s">
        <v>426</v>
      </c>
      <c r="BS102" s="921"/>
      <c r="BT102" s="921"/>
      <c r="BU102" s="921"/>
      <c r="BV102" s="921"/>
      <c r="BW102" s="921"/>
      <c r="BX102" s="921"/>
      <c r="BY102" s="921"/>
      <c r="BZ102" s="921"/>
      <c r="CA102" s="921"/>
      <c r="CB102" s="921"/>
      <c r="CC102" s="921"/>
      <c r="CD102" s="921"/>
      <c r="CE102" s="921"/>
      <c r="CF102" s="921"/>
      <c r="CG102" s="931"/>
      <c r="CH102" s="932"/>
      <c r="CI102" s="933"/>
      <c r="CJ102" s="933"/>
      <c r="CK102" s="933"/>
      <c r="CL102" s="934"/>
      <c r="CM102" s="932"/>
      <c r="CN102" s="933"/>
      <c r="CO102" s="933"/>
      <c r="CP102" s="933"/>
      <c r="CQ102" s="934"/>
      <c r="CR102" s="935"/>
      <c r="CS102" s="936"/>
      <c r="CT102" s="936"/>
      <c r="CU102" s="936"/>
      <c r="CV102" s="937"/>
      <c r="CW102" s="935"/>
      <c r="CX102" s="936"/>
      <c r="CY102" s="936"/>
      <c r="CZ102" s="936"/>
      <c r="DA102" s="937"/>
      <c r="DB102" s="935"/>
      <c r="DC102" s="936"/>
      <c r="DD102" s="936"/>
      <c r="DE102" s="936"/>
      <c r="DF102" s="937"/>
      <c r="DG102" s="935"/>
      <c r="DH102" s="936"/>
      <c r="DI102" s="936"/>
      <c r="DJ102" s="936"/>
      <c r="DK102" s="937"/>
      <c r="DL102" s="935"/>
      <c r="DM102" s="936"/>
      <c r="DN102" s="936"/>
      <c r="DO102" s="936"/>
      <c r="DP102" s="937"/>
      <c r="DQ102" s="935"/>
      <c r="DR102" s="936"/>
      <c r="DS102" s="936"/>
      <c r="DT102" s="936"/>
      <c r="DU102" s="937"/>
      <c r="DV102" s="920"/>
      <c r="DW102" s="921"/>
      <c r="DX102" s="921"/>
      <c r="DY102" s="921"/>
      <c r="DZ102" s="922"/>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23" t="s">
        <v>427</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24" t="s">
        <v>428</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429</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430</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25" t="s">
        <v>431</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432</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21" customFormat="1" ht="26.25" customHeight="1" x14ac:dyDescent="0.15">
      <c r="A109" s="878" t="s">
        <v>433</v>
      </c>
      <c r="B109" s="879"/>
      <c r="C109" s="879"/>
      <c r="D109" s="879"/>
      <c r="E109" s="879"/>
      <c r="F109" s="879"/>
      <c r="G109" s="879"/>
      <c r="H109" s="879"/>
      <c r="I109" s="879"/>
      <c r="J109" s="879"/>
      <c r="K109" s="879"/>
      <c r="L109" s="879"/>
      <c r="M109" s="879"/>
      <c r="N109" s="879"/>
      <c r="O109" s="879"/>
      <c r="P109" s="879"/>
      <c r="Q109" s="879"/>
      <c r="R109" s="879"/>
      <c r="S109" s="879"/>
      <c r="T109" s="879"/>
      <c r="U109" s="879"/>
      <c r="V109" s="879"/>
      <c r="W109" s="879"/>
      <c r="X109" s="879"/>
      <c r="Y109" s="879"/>
      <c r="Z109" s="880"/>
      <c r="AA109" s="881" t="s">
        <v>434</v>
      </c>
      <c r="AB109" s="879"/>
      <c r="AC109" s="879"/>
      <c r="AD109" s="879"/>
      <c r="AE109" s="880"/>
      <c r="AF109" s="881" t="s">
        <v>435</v>
      </c>
      <c r="AG109" s="879"/>
      <c r="AH109" s="879"/>
      <c r="AI109" s="879"/>
      <c r="AJ109" s="880"/>
      <c r="AK109" s="881" t="s">
        <v>306</v>
      </c>
      <c r="AL109" s="879"/>
      <c r="AM109" s="879"/>
      <c r="AN109" s="879"/>
      <c r="AO109" s="880"/>
      <c r="AP109" s="881" t="s">
        <v>436</v>
      </c>
      <c r="AQ109" s="879"/>
      <c r="AR109" s="879"/>
      <c r="AS109" s="879"/>
      <c r="AT109" s="912"/>
      <c r="AU109" s="878" t="s">
        <v>433</v>
      </c>
      <c r="AV109" s="879"/>
      <c r="AW109" s="879"/>
      <c r="AX109" s="879"/>
      <c r="AY109" s="879"/>
      <c r="AZ109" s="879"/>
      <c r="BA109" s="879"/>
      <c r="BB109" s="879"/>
      <c r="BC109" s="879"/>
      <c r="BD109" s="879"/>
      <c r="BE109" s="879"/>
      <c r="BF109" s="879"/>
      <c r="BG109" s="879"/>
      <c r="BH109" s="879"/>
      <c r="BI109" s="879"/>
      <c r="BJ109" s="879"/>
      <c r="BK109" s="879"/>
      <c r="BL109" s="879"/>
      <c r="BM109" s="879"/>
      <c r="BN109" s="879"/>
      <c r="BO109" s="879"/>
      <c r="BP109" s="880"/>
      <c r="BQ109" s="881" t="s">
        <v>434</v>
      </c>
      <c r="BR109" s="879"/>
      <c r="BS109" s="879"/>
      <c r="BT109" s="879"/>
      <c r="BU109" s="880"/>
      <c r="BV109" s="881" t="s">
        <v>435</v>
      </c>
      <c r="BW109" s="879"/>
      <c r="BX109" s="879"/>
      <c r="BY109" s="879"/>
      <c r="BZ109" s="880"/>
      <c r="CA109" s="881" t="s">
        <v>306</v>
      </c>
      <c r="CB109" s="879"/>
      <c r="CC109" s="879"/>
      <c r="CD109" s="879"/>
      <c r="CE109" s="880"/>
      <c r="CF109" s="919" t="s">
        <v>436</v>
      </c>
      <c r="CG109" s="919"/>
      <c r="CH109" s="919"/>
      <c r="CI109" s="919"/>
      <c r="CJ109" s="919"/>
      <c r="CK109" s="881" t="s">
        <v>437</v>
      </c>
      <c r="CL109" s="879"/>
      <c r="CM109" s="879"/>
      <c r="CN109" s="879"/>
      <c r="CO109" s="879"/>
      <c r="CP109" s="879"/>
      <c r="CQ109" s="879"/>
      <c r="CR109" s="879"/>
      <c r="CS109" s="879"/>
      <c r="CT109" s="879"/>
      <c r="CU109" s="879"/>
      <c r="CV109" s="879"/>
      <c r="CW109" s="879"/>
      <c r="CX109" s="879"/>
      <c r="CY109" s="879"/>
      <c r="CZ109" s="879"/>
      <c r="DA109" s="879"/>
      <c r="DB109" s="879"/>
      <c r="DC109" s="879"/>
      <c r="DD109" s="879"/>
      <c r="DE109" s="879"/>
      <c r="DF109" s="880"/>
      <c r="DG109" s="881" t="s">
        <v>434</v>
      </c>
      <c r="DH109" s="879"/>
      <c r="DI109" s="879"/>
      <c r="DJ109" s="879"/>
      <c r="DK109" s="880"/>
      <c r="DL109" s="881" t="s">
        <v>435</v>
      </c>
      <c r="DM109" s="879"/>
      <c r="DN109" s="879"/>
      <c r="DO109" s="879"/>
      <c r="DP109" s="880"/>
      <c r="DQ109" s="881" t="s">
        <v>306</v>
      </c>
      <c r="DR109" s="879"/>
      <c r="DS109" s="879"/>
      <c r="DT109" s="879"/>
      <c r="DU109" s="880"/>
      <c r="DV109" s="881" t="s">
        <v>436</v>
      </c>
      <c r="DW109" s="879"/>
      <c r="DX109" s="879"/>
      <c r="DY109" s="879"/>
      <c r="DZ109" s="912"/>
    </row>
    <row r="110" spans="1:131" s="221" customFormat="1" ht="26.25" customHeight="1" x14ac:dyDescent="0.15">
      <c r="A110" s="790" t="s">
        <v>438</v>
      </c>
      <c r="B110" s="791"/>
      <c r="C110" s="791"/>
      <c r="D110" s="791"/>
      <c r="E110" s="791"/>
      <c r="F110" s="791"/>
      <c r="G110" s="791"/>
      <c r="H110" s="791"/>
      <c r="I110" s="791"/>
      <c r="J110" s="791"/>
      <c r="K110" s="791"/>
      <c r="L110" s="791"/>
      <c r="M110" s="791"/>
      <c r="N110" s="791"/>
      <c r="O110" s="791"/>
      <c r="P110" s="791"/>
      <c r="Q110" s="791"/>
      <c r="R110" s="791"/>
      <c r="S110" s="791"/>
      <c r="T110" s="791"/>
      <c r="U110" s="791"/>
      <c r="V110" s="791"/>
      <c r="W110" s="791"/>
      <c r="X110" s="791"/>
      <c r="Y110" s="791"/>
      <c r="Z110" s="792"/>
      <c r="AA110" s="871">
        <v>1339134</v>
      </c>
      <c r="AB110" s="872"/>
      <c r="AC110" s="872"/>
      <c r="AD110" s="872"/>
      <c r="AE110" s="873"/>
      <c r="AF110" s="874">
        <v>1417631</v>
      </c>
      <c r="AG110" s="872"/>
      <c r="AH110" s="872"/>
      <c r="AI110" s="872"/>
      <c r="AJ110" s="873"/>
      <c r="AK110" s="874">
        <v>1500283</v>
      </c>
      <c r="AL110" s="872"/>
      <c r="AM110" s="872"/>
      <c r="AN110" s="872"/>
      <c r="AO110" s="873"/>
      <c r="AP110" s="875">
        <v>15.8</v>
      </c>
      <c r="AQ110" s="876"/>
      <c r="AR110" s="876"/>
      <c r="AS110" s="876"/>
      <c r="AT110" s="877"/>
      <c r="AU110" s="913" t="s">
        <v>73</v>
      </c>
      <c r="AV110" s="914"/>
      <c r="AW110" s="914"/>
      <c r="AX110" s="914"/>
      <c r="AY110" s="914"/>
      <c r="AZ110" s="843" t="s">
        <v>439</v>
      </c>
      <c r="BA110" s="791"/>
      <c r="BB110" s="791"/>
      <c r="BC110" s="791"/>
      <c r="BD110" s="791"/>
      <c r="BE110" s="791"/>
      <c r="BF110" s="791"/>
      <c r="BG110" s="791"/>
      <c r="BH110" s="791"/>
      <c r="BI110" s="791"/>
      <c r="BJ110" s="791"/>
      <c r="BK110" s="791"/>
      <c r="BL110" s="791"/>
      <c r="BM110" s="791"/>
      <c r="BN110" s="791"/>
      <c r="BO110" s="791"/>
      <c r="BP110" s="792"/>
      <c r="BQ110" s="844">
        <v>16603497</v>
      </c>
      <c r="BR110" s="825"/>
      <c r="BS110" s="825"/>
      <c r="BT110" s="825"/>
      <c r="BU110" s="825"/>
      <c r="BV110" s="825">
        <v>16189443</v>
      </c>
      <c r="BW110" s="825"/>
      <c r="BX110" s="825"/>
      <c r="BY110" s="825"/>
      <c r="BZ110" s="825"/>
      <c r="CA110" s="825">
        <v>15615683</v>
      </c>
      <c r="CB110" s="825"/>
      <c r="CC110" s="825"/>
      <c r="CD110" s="825"/>
      <c r="CE110" s="825"/>
      <c r="CF110" s="849">
        <v>164.8</v>
      </c>
      <c r="CG110" s="850"/>
      <c r="CH110" s="850"/>
      <c r="CI110" s="850"/>
      <c r="CJ110" s="850"/>
      <c r="CK110" s="909" t="s">
        <v>440</v>
      </c>
      <c r="CL110" s="802"/>
      <c r="CM110" s="843" t="s">
        <v>441</v>
      </c>
      <c r="CN110" s="791"/>
      <c r="CO110" s="791"/>
      <c r="CP110" s="791"/>
      <c r="CQ110" s="791"/>
      <c r="CR110" s="791"/>
      <c r="CS110" s="791"/>
      <c r="CT110" s="791"/>
      <c r="CU110" s="791"/>
      <c r="CV110" s="791"/>
      <c r="CW110" s="791"/>
      <c r="CX110" s="791"/>
      <c r="CY110" s="791"/>
      <c r="CZ110" s="791"/>
      <c r="DA110" s="791"/>
      <c r="DB110" s="791"/>
      <c r="DC110" s="791"/>
      <c r="DD110" s="791"/>
      <c r="DE110" s="791"/>
      <c r="DF110" s="792"/>
      <c r="DG110" s="844" t="s">
        <v>415</v>
      </c>
      <c r="DH110" s="825"/>
      <c r="DI110" s="825"/>
      <c r="DJ110" s="825"/>
      <c r="DK110" s="825"/>
      <c r="DL110" s="825" t="s">
        <v>415</v>
      </c>
      <c r="DM110" s="825"/>
      <c r="DN110" s="825"/>
      <c r="DO110" s="825"/>
      <c r="DP110" s="825"/>
      <c r="DQ110" s="825" t="s">
        <v>415</v>
      </c>
      <c r="DR110" s="825"/>
      <c r="DS110" s="825"/>
      <c r="DT110" s="825"/>
      <c r="DU110" s="825"/>
      <c r="DV110" s="826" t="s">
        <v>442</v>
      </c>
      <c r="DW110" s="826"/>
      <c r="DX110" s="826"/>
      <c r="DY110" s="826"/>
      <c r="DZ110" s="827"/>
    </row>
    <row r="111" spans="1:131" s="221" customFormat="1" ht="26.25" customHeight="1" x14ac:dyDescent="0.15">
      <c r="A111" s="757" t="s">
        <v>443</v>
      </c>
      <c r="B111" s="758"/>
      <c r="C111" s="758"/>
      <c r="D111" s="758"/>
      <c r="E111" s="758"/>
      <c r="F111" s="758"/>
      <c r="G111" s="758"/>
      <c r="H111" s="758"/>
      <c r="I111" s="758"/>
      <c r="J111" s="758"/>
      <c r="K111" s="758"/>
      <c r="L111" s="758"/>
      <c r="M111" s="758"/>
      <c r="N111" s="758"/>
      <c r="O111" s="758"/>
      <c r="P111" s="758"/>
      <c r="Q111" s="758"/>
      <c r="R111" s="758"/>
      <c r="S111" s="758"/>
      <c r="T111" s="758"/>
      <c r="U111" s="758"/>
      <c r="V111" s="758"/>
      <c r="W111" s="758"/>
      <c r="X111" s="758"/>
      <c r="Y111" s="758"/>
      <c r="Z111" s="908"/>
      <c r="AA111" s="901" t="s">
        <v>442</v>
      </c>
      <c r="AB111" s="902"/>
      <c r="AC111" s="902"/>
      <c r="AD111" s="902"/>
      <c r="AE111" s="903"/>
      <c r="AF111" s="904" t="s">
        <v>442</v>
      </c>
      <c r="AG111" s="902"/>
      <c r="AH111" s="902"/>
      <c r="AI111" s="902"/>
      <c r="AJ111" s="903"/>
      <c r="AK111" s="904" t="s">
        <v>442</v>
      </c>
      <c r="AL111" s="902"/>
      <c r="AM111" s="902"/>
      <c r="AN111" s="902"/>
      <c r="AO111" s="903"/>
      <c r="AP111" s="905" t="s">
        <v>415</v>
      </c>
      <c r="AQ111" s="906"/>
      <c r="AR111" s="906"/>
      <c r="AS111" s="906"/>
      <c r="AT111" s="907"/>
      <c r="AU111" s="915"/>
      <c r="AV111" s="916"/>
      <c r="AW111" s="916"/>
      <c r="AX111" s="916"/>
      <c r="AY111" s="916"/>
      <c r="AZ111" s="798" t="s">
        <v>444</v>
      </c>
      <c r="BA111" s="735"/>
      <c r="BB111" s="735"/>
      <c r="BC111" s="735"/>
      <c r="BD111" s="735"/>
      <c r="BE111" s="735"/>
      <c r="BF111" s="735"/>
      <c r="BG111" s="735"/>
      <c r="BH111" s="735"/>
      <c r="BI111" s="735"/>
      <c r="BJ111" s="735"/>
      <c r="BK111" s="735"/>
      <c r="BL111" s="735"/>
      <c r="BM111" s="735"/>
      <c r="BN111" s="735"/>
      <c r="BO111" s="735"/>
      <c r="BP111" s="736"/>
      <c r="BQ111" s="799" t="s">
        <v>445</v>
      </c>
      <c r="BR111" s="800"/>
      <c r="BS111" s="800"/>
      <c r="BT111" s="800"/>
      <c r="BU111" s="800"/>
      <c r="BV111" s="800" t="s">
        <v>446</v>
      </c>
      <c r="BW111" s="800"/>
      <c r="BX111" s="800"/>
      <c r="BY111" s="800"/>
      <c r="BZ111" s="800"/>
      <c r="CA111" s="800" t="s">
        <v>128</v>
      </c>
      <c r="CB111" s="800"/>
      <c r="CC111" s="800"/>
      <c r="CD111" s="800"/>
      <c r="CE111" s="800"/>
      <c r="CF111" s="858" t="s">
        <v>446</v>
      </c>
      <c r="CG111" s="859"/>
      <c r="CH111" s="859"/>
      <c r="CI111" s="859"/>
      <c r="CJ111" s="859"/>
      <c r="CK111" s="910"/>
      <c r="CL111" s="804"/>
      <c r="CM111" s="798" t="s">
        <v>447</v>
      </c>
      <c r="CN111" s="735"/>
      <c r="CO111" s="735"/>
      <c r="CP111" s="735"/>
      <c r="CQ111" s="735"/>
      <c r="CR111" s="735"/>
      <c r="CS111" s="735"/>
      <c r="CT111" s="735"/>
      <c r="CU111" s="735"/>
      <c r="CV111" s="735"/>
      <c r="CW111" s="735"/>
      <c r="CX111" s="735"/>
      <c r="CY111" s="735"/>
      <c r="CZ111" s="735"/>
      <c r="DA111" s="735"/>
      <c r="DB111" s="735"/>
      <c r="DC111" s="735"/>
      <c r="DD111" s="735"/>
      <c r="DE111" s="735"/>
      <c r="DF111" s="736"/>
      <c r="DG111" s="799" t="s">
        <v>446</v>
      </c>
      <c r="DH111" s="800"/>
      <c r="DI111" s="800"/>
      <c r="DJ111" s="800"/>
      <c r="DK111" s="800"/>
      <c r="DL111" s="800" t="s">
        <v>446</v>
      </c>
      <c r="DM111" s="800"/>
      <c r="DN111" s="800"/>
      <c r="DO111" s="800"/>
      <c r="DP111" s="800"/>
      <c r="DQ111" s="800" t="s">
        <v>128</v>
      </c>
      <c r="DR111" s="800"/>
      <c r="DS111" s="800"/>
      <c r="DT111" s="800"/>
      <c r="DU111" s="800"/>
      <c r="DV111" s="777" t="s">
        <v>445</v>
      </c>
      <c r="DW111" s="777"/>
      <c r="DX111" s="777"/>
      <c r="DY111" s="777"/>
      <c r="DZ111" s="778"/>
    </row>
    <row r="112" spans="1:131" s="221" customFormat="1" ht="26.25" customHeight="1" x14ac:dyDescent="0.15">
      <c r="A112" s="895" t="s">
        <v>448</v>
      </c>
      <c r="B112" s="896"/>
      <c r="C112" s="735" t="s">
        <v>449</v>
      </c>
      <c r="D112" s="735"/>
      <c r="E112" s="735"/>
      <c r="F112" s="735"/>
      <c r="G112" s="735"/>
      <c r="H112" s="735"/>
      <c r="I112" s="735"/>
      <c r="J112" s="735"/>
      <c r="K112" s="735"/>
      <c r="L112" s="735"/>
      <c r="M112" s="735"/>
      <c r="N112" s="735"/>
      <c r="O112" s="735"/>
      <c r="P112" s="735"/>
      <c r="Q112" s="735"/>
      <c r="R112" s="735"/>
      <c r="S112" s="735"/>
      <c r="T112" s="735"/>
      <c r="U112" s="735"/>
      <c r="V112" s="735"/>
      <c r="W112" s="735"/>
      <c r="X112" s="735"/>
      <c r="Y112" s="735"/>
      <c r="Z112" s="736"/>
      <c r="AA112" s="762" t="s">
        <v>446</v>
      </c>
      <c r="AB112" s="763"/>
      <c r="AC112" s="763"/>
      <c r="AD112" s="763"/>
      <c r="AE112" s="764"/>
      <c r="AF112" s="765" t="s">
        <v>450</v>
      </c>
      <c r="AG112" s="763"/>
      <c r="AH112" s="763"/>
      <c r="AI112" s="763"/>
      <c r="AJ112" s="764"/>
      <c r="AK112" s="765" t="s">
        <v>446</v>
      </c>
      <c r="AL112" s="763"/>
      <c r="AM112" s="763"/>
      <c r="AN112" s="763"/>
      <c r="AO112" s="764"/>
      <c r="AP112" s="807" t="s">
        <v>450</v>
      </c>
      <c r="AQ112" s="808"/>
      <c r="AR112" s="808"/>
      <c r="AS112" s="808"/>
      <c r="AT112" s="809"/>
      <c r="AU112" s="915"/>
      <c r="AV112" s="916"/>
      <c r="AW112" s="916"/>
      <c r="AX112" s="916"/>
      <c r="AY112" s="916"/>
      <c r="AZ112" s="798" t="s">
        <v>451</v>
      </c>
      <c r="BA112" s="735"/>
      <c r="BB112" s="735"/>
      <c r="BC112" s="735"/>
      <c r="BD112" s="735"/>
      <c r="BE112" s="735"/>
      <c r="BF112" s="735"/>
      <c r="BG112" s="735"/>
      <c r="BH112" s="735"/>
      <c r="BI112" s="735"/>
      <c r="BJ112" s="735"/>
      <c r="BK112" s="735"/>
      <c r="BL112" s="735"/>
      <c r="BM112" s="735"/>
      <c r="BN112" s="735"/>
      <c r="BO112" s="735"/>
      <c r="BP112" s="736"/>
      <c r="BQ112" s="799">
        <v>5692736</v>
      </c>
      <c r="BR112" s="800"/>
      <c r="BS112" s="800"/>
      <c r="BT112" s="800"/>
      <c r="BU112" s="800"/>
      <c r="BV112" s="800">
        <v>5235998</v>
      </c>
      <c r="BW112" s="800"/>
      <c r="BX112" s="800"/>
      <c r="BY112" s="800"/>
      <c r="BZ112" s="800"/>
      <c r="CA112" s="800">
        <v>4458273</v>
      </c>
      <c r="CB112" s="800"/>
      <c r="CC112" s="800"/>
      <c r="CD112" s="800"/>
      <c r="CE112" s="800"/>
      <c r="CF112" s="858">
        <v>47.1</v>
      </c>
      <c r="CG112" s="859"/>
      <c r="CH112" s="859"/>
      <c r="CI112" s="859"/>
      <c r="CJ112" s="859"/>
      <c r="CK112" s="910"/>
      <c r="CL112" s="804"/>
      <c r="CM112" s="798" t="s">
        <v>452</v>
      </c>
      <c r="CN112" s="735"/>
      <c r="CO112" s="735"/>
      <c r="CP112" s="735"/>
      <c r="CQ112" s="735"/>
      <c r="CR112" s="735"/>
      <c r="CS112" s="735"/>
      <c r="CT112" s="735"/>
      <c r="CU112" s="735"/>
      <c r="CV112" s="735"/>
      <c r="CW112" s="735"/>
      <c r="CX112" s="735"/>
      <c r="CY112" s="735"/>
      <c r="CZ112" s="735"/>
      <c r="DA112" s="735"/>
      <c r="DB112" s="735"/>
      <c r="DC112" s="735"/>
      <c r="DD112" s="735"/>
      <c r="DE112" s="735"/>
      <c r="DF112" s="736"/>
      <c r="DG112" s="799" t="s">
        <v>446</v>
      </c>
      <c r="DH112" s="800"/>
      <c r="DI112" s="800"/>
      <c r="DJ112" s="800"/>
      <c r="DK112" s="800"/>
      <c r="DL112" s="800" t="s">
        <v>453</v>
      </c>
      <c r="DM112" s="800"/>
      <c r="DN112" s="800"/>
      <c r="DO112" s="800"/>
      <c r="DP112" s="800"/>
      <c r="DQ112" s="800" t="s">
        <v>454</v>
      </c>
      <c r="DR112" s="800"/>
      <c r="DS112" s="800"/>
      <c r="DT112" s="800"/>
      <c r="DU112" s="800"/>
      <c r="DV112" s="777" t="s">
        <v>446</v>
      </c>
      <c r="DW112" s="777"/>
      <c r="DX112" s="777"/>
      <c r="DY112" s="777"/>
      <c r="DZ112" s="778"/>
    </row>
    <row r="113" spans="1:130" s="221" customFormat="1" ht="26.25" customHeight="1" x14ac:dyDescent="0.15">
      <c r="A113" s="897"/>
      <c r="B113" s="898"/>
      <c r="C113" s="735" t="s">
        <v>455</v>
      </c>
      <c r="D113" s="735"/>
      <c r="E113" s="735"/>
      <c r="F113" s="735"/>
      <c r="G113" s="735"/>
      <c r="H113" s="735"/>
      <c r="I113" s="735"/>
      <c r="J113" s="735"/>
      <c r="K113" s="735"/>
      <c r="L113" s="735"/>
      <c r="M113" s="735"/>
      <c r="N113" s="735"/>
      <c r="O113" s="735"/>
      <c r="P113" s="735"/>
      <c r="Q113" s="735"/>
      <c r="R113" s="735"/>
      <c r="S113" s="735"/>
      <c r="T113" s="735"/>
      <c r="U113" s="735"/>
      <c r="V113" s="735"/>
      <c r="W113" s="735"/>
      <c r="X113" s="735"/>
      <c r="Y113" s="735"/>
      <c r="Z113" s="736"/>
      <c r="AA113" s="901">
        <v>531160</v>
      </c>
      <c r="AB113" s="902"/>
      <c r="AC113" s="902"/>
      <c r="AD113" s="902"/>
      <c r="AE113" s="903"/>
      <c r="AF113" s="904">
        <v>465448</v>
      </c>
      <c r="AG113" s="902"/>
      <c r="AH113" s="902"/>
      <c r="AI113" s="902"/>
      <c r="AJ113" s="903"/>
      <c r="AK113" s="904">
        <v>396989</v>
      </c>
      <c r="AL113" s="902"/>
      <c r="AM113" s="902"/>
      <c r="AN113" s="902"/>
      <c r="AO113" s="903"/>
      <c r="AP113" s="905">
        <v>4.2</v>
      </c>
      <c r="AQ113" s="906"/>
      <c r="AR113" s="906"/>
      <c r="AS113" s="906"/>
      <c r="AT113" s="907"/>
      <c r="AU113" s="915"/>
      <c r="AV113" s="916"/>
      <c r="AW113" s="916"/>
      <c r="AX113" s="916"/>
      <c r="AY113" s="916"/>
      <c r="AZ113" s="798" t="s">
        <v>456</v>
      </c>
      <c r="BA113" s="735"/>
      <c r="BB113" s="735"/>
      <c r="BC113" s="735"/>
      <c r="BD113" s="735"/>
      <c r="BE113" s="735"/>
      <c r="BF113" s="735"/>
      <c r="BG113" s="735"/>
      <c r="BH113" s="735"/>
      <c r="BI113" s="735"/>
      <c r="BJ113" s="735"/>
      <c r="BK113" s="735"/>
      <c r="BL113" s="735"/>
      <c r="BM113" s="735"/>
      <c r="BN113" s="735"/>
      <c r="BO113" s="735"/>
      <c r="BP113" s="736"/>
      <c r="BQ113" s="799">
        <v>673604</v>
      </c>
      <c r="BR113" s="800"/>
      <c r="BS113" s="800"/>
      <c r="BT113" s="800"/>
      <c r="BU113" s="800"/>
      <c r="BV113" s="800">
        <v>619296</v>
      </c>
      <c r="BW113" s="800"/>
      <c r="BX113" s="800"/>
      <c r="BY113" s="800"/>
      <c r="BZ113" s="800"/>
      <c r="CA113" s="800">
        <v>697283</v>
      </c>
      <c r="CB113" s="800"/>
      <c r="CC113" s="800"/>
      <c r="CD113" s="800"/>
      <c r="CE113" s="800"/>
      <c r="CF113" s="858">
        <v>7.4</v>
      </c>
      <c r="CG113" s="859"/>
      <c r="CH113" s="859"/>
      <c r="CI113" s="859"/>
      <c r="CJ113" s="859"/>
      <c r="CK113" s="910"/>
      <c r="CL113" s="804"/>
      <c r="CM113" s="798" t="s">
        <v>457</v>
      </c>
      <c r="CN113" s="735"/>
      <c r="CO113" s="735"/>
      <c r="CP113" s="735"/>
      <c r="CQ113" s="735"/>
      <c r="CR113" s="735"/>
      <c r="CS113" s="735"/>
      <c r="CT113" s="735"/>
      <c r="CU113" s="735"/>
      <c r="CV113" s="735"/>
      <c r="CW113" s="735"/>
      <c r="CX113" s="735"/>
      <c r="CY113" s="735"/>
      <c r="CZ113" s="735"/>
      <c r="DA113" s="735"/>
      <c r="DB113" s="735"/>
      <c r="DC113" s="735"/>
      <c r="DD113" s="735"/>
      <c r="DE113" s="735"/>
      <c r="DF113" s="736"/>
      <c r="DG113" s="762" t="s">
        <v>446</v>
      </c>
      <c r="DH113" s="763"/>
      <c r="DI113" s="763"/>
      <c r="DJ113" s="763"/>
      <c r="DK113" s="764"/>
      <c r="DL113" s="765" t="s">
        <v>446</v>
      </c>
      <c r="DM113" s="763"/>
      <c r="DN113" s="763"/>
      <c r="DO113" s="763"/>
      <c r="DP113" s="764"/>
      <c r="DQ113" s="765" t="s">
        <v>450</v>
      </c>
      <c r="DR113" s="763"/>
      <c r="DS113" s="763"/>
      <c r="DT113" s="763"/>
      <c r="DU113" s="764"/>
      <c r="DV113" s="807" t="s">
        <v>458</v>
      </c>
      <c r="DW113" s="808"/>
      <c r="DX113" s="808"/>
      <c r="DY113" s="808"/>
      <c r="DZ113" s="809"/>
    </row>
    <row r="114" spans="1:130" s="221" customFormat="1" ht="26.25" customHeight="1" x14ac:dyDescent="0.15">
      <c r="A114" s="897"/>
      <c r="B114" s="898"/>
      <c r="C114" s="735" t="s">
        <v>459</v>
      </c>
      <c r="D114" s="735"/>
      <c r="E114" s="735"/>
      <c r="F114" s="735"/>
      <c r="G114" s="735"/>
      <c r="H114" s="735"/>
      <c r="I114" s="735"/>
      <c r="J114" s="735"/>
      <c r="K114" s="735"/>
      <c r="L114" s="735"/>
      <c r="M114" s="735"/>
      <c r="N114" s="735"/>
      <c r="O114" s="735"/>
      <c r="P114" s="735"/>
      <c r="Q114" s="735"/>
      <c r="R114" s="735"/>
      <c r="S114" s="735"/>
      <c r="T114" s="735"/>
      <c r="U114" s="735"/>
      <c r="V114" s="735"/>
      <c r="W114" s="735"/>
      <c r="X114" s="735"/>
      <c r="Y114" s="735"/>
      <c r="Z114" s="736"/>
      <c r="AA114" s="762">
        <v>65609</v>
      </c>
      <c r="AB114" s="763"/>
      <c r="AC114" s="763"/>
      <c r="AD114" s="763"/>
      <c r="AE114" s="764"/>
      <c r="AF114" s="765">
        <v>83131</v>
      </c>
      <c r="AG114" s="763"/>
      <c r="AH114" s="763"/>
      <c r="AI114" s="763"/>
      <c r="AJ114" s="764"/>
      <c r="AK114" s="765">
        <v>79035</v>
      </c>
      <c r="AL114" s="763"/>
      <c r="AM114" s="763"/>
      <c r="AN114" s="763"/>
      <c r="AO114" s="764"/>
      <c r="AP114" s="807">
        <v>0.8</v>
      </c>
      <c r="AQ114" s="808"/>
      <c r="AR114" s="808"/>
      <c r="AS114" s="808"/>
      <c r="AT114" s="809"/>
      <c r="AU114" s="915"/>
      <c r="AV114" s="916"/>
      <c r="AW114" s="916"/>
      <c r="AX114" s="916"/>
      <c r="AY114" s="916"/>
      <c r="AZ114" s="798" t="s">
        <v>460</v>
      </c>
      <c r="BA114" s="735"/>
      <c r="BB114" s="735"/>
      <c r="BC114" s="735"/>
      <c r="BD114" s="735"/>
      <c r="BE114" s="735"/>
      <c r="BF114" s="735"/>
      <c r="BG114" s="735"/>
      <c r="BH114" s="735"/>
      <c r="BI114" s="735"/>
      <c r="BJ114" s="735"/>
      <c r="BK114" s="735"/>
      <c r="BL114" s="735"/>
      <c r="BM114" s="735"/>
      <c r="BN114" s="735"/>
      <c r="BO114" s="735"/>
      <c r="BP114" s="736"/>
      <c r="BQ114" s="799">
        <v>2427524</v>
      </c>
      <c r="BR114" s="800"/>
      <c r="BS114" s="800"/>
      <c r="BT114" s="800"/>
      <c r="BU114" s="800"/>
      <c r="BV114" s="800">
        <v>2523169</v>
      </c>
      <c r="BW114" s="800"/>
      <c r="BX114" s="800"/>
      <c r="BY114" s="800"/>
      <c r="BZ114" s="800"/>
      <c r="CA114" s="800">
        <v>2589786</v>
      </c>
      <c r="CB114" s="800"/>
      <c r="CC114" s="800"/>
      <c r="CD114" s="800"/>
      <c r="CE114" s="800"/>
      <c r="CF114" s="858">
        <v>27.3</v>
      </c>
      <c r="CG114" s="859"/>
      <c r="CH114" s="859"/>
      <c r="CI114" s="859"/>
      <c r="CJ114" s="859"/>
      <c r="CK114" s="910"/>
      <c r="CL114" s="804"/>
      <c r="CM114" s="798" t="s">
        <v>461</v>
      </c>
      <c r="CN114" s="735"/>
      <c r="CO114" s="735"/>
      <c r="CP114" s="735"/>
      <c r="CQ114" s="735"/>
      <c r="CR114" s="735"/>
      <c r="CS114" s="735"/>
      <c r="CT114" s="735"/>
      <c r="CU114" s="735"/>
      <c r="CV114" s="735"/>
      <c r="CW114" s="735"/>
      <c r="CX114" s="735"/>
      <c r="CY114" s="735"/>
      <c r="CZ114" s="735"/>
      <c r="DA114" s="735"/>
      <c r="DB114" s="735"/>
      <c r="DC114" s="735"/>
      <c r="DD114" s="735"/>
      <c r="DE114" s="735"/>
      <c r="DF114" s="736"/>
      <c r="DG114" s="762" t="s">
        <v>446</v>
      </c>
      <c r="DH114" s="763"/>
      <c r="DI114" s="763"/>
      <c r="DJ114" s="763"/>
      <c r="DK114" s="764"/>
      <c r="DL114" s="765" t="s">
        <v>445</v>
      </c>
      <c r="DM114" s="763"/>
      <c r="DN114" s="763"/>
      <c r="DO114" s="763"/>
      <c r="DP114" s="764"/>
      <c r="DQ114" s="765" t="s">
        <v>446</v>
      </c>
      <c r="DR114" s="763"/>
      <c r="DS114" s="763"/>
      <c r="DT114" s="763"/>
      <c r="DU114" s="764"/>
      <c r="DV114" s="807" t="s">
        <v>462</v>
      </c>
      <c r="DW114" s="808"/>
      <c r="DX114" s="808"/>
      <c r="DY114" s="808"/>
      <c r="DZ114" s="809"/>
    </row>
    <row r="115" spans="1:130" s="221" customFormat="1" ht="26.25" customHeight="1" x14ac:dyDescent="0.15">
      <c r="A115" s="897"/>
      <c r="B115" s="898"/>
      <c r="C115" s="735" t="s">
        <v>463</v>
      </c>
      <c r="D115" s="735"/>
      <c r="E115" s="735"/>
      <c r="F115" s="735"/>
      <c r="G115" s="735"/>
      <c r="H115" s="735"/>
      <c r="I115" s="735"/>
      <c r="J115" s="735"/>
      <c r="K115" s="735"/>
      <c r="L115" s="735"/>
      <c r="M115" s="735"/>
      <c r="N115" s="735"/>
      <c r="O115" s="735"/>
      <c r="P115" s="735"/>
      <c r="Q115" s="735"/>
      <c r="R115" s="735"/>
      <c r="S115" s="735"/>
      <c r="T115" s="735"/>
      <c r="U115" s="735"/>
      <c r="V115" s="735"/>
      <c r="W115" s="735"/>
      <c r="X115" s="735"/>
      <c r="Y115" s="735"/>
      <c r="Z115" s="736"/>
      <c r="AA115" s="901">
        <v>5648</v>
      </c>
      <c r="AB115" s="902"/>
      <c r="AC115" s="902"/>
      <c r="AD115" s="902"/>
      <c r="AE115" s="903"/>
      <c r="AF115" s="904">
        <v>4163</v>
      </c>
      <c r="AG115" s="902"/>
      <c r="AH115" s="902"/>
      <c r="AI115" s="902"/>
      <c r="AJ115" s="903"/>
      <c r="AK115" s="904">
        <v>2501</v>
      </c>
      <c r="AL115" s="902"/>
      <c r="AM115" s="902"/>
      <c r="AN115" s="902"/>
      <c r="AO115" s="903"/>
      <c r="AP115" s="905">
        <v>0</v>
      </c>
      <c r="AQ115" s="906"/>
      <c r="AR115" s="906"/>
      <c r="AS115" s="906"/>
      <c r="AT115" s="907"/>
      <c r="AU115" s="915"/>
      <c r="AV115" s="916"/>
      <c r="AW115" s="916"/>
      <c r="AX115" s="916"/>
      <c r="AY115" s="916"/>
      <c r="AZ115" s="798" t="s">
        <v>464</v>
      </c>
      <c r="BA115" s="735"/>
      <c r="BB115" s="735"/>
      <c r="BC115" s="735"/>
      <c r="BD115" s="735"/>
      <c r="BE115" s="735"/>
      <c r="BF115" s="735"/>
      <c r="BG115" s="735"/>
      <c r="BH115" s="735"/>
      <c r="BI115" s="735"/>
      <c r="BJ115" s="735"/>
      <c r="BK115" s="735"/>
      <c r="BL115" s="735"/>
      <c r="BM115" s="735"/>
      <c r="BN115" s="735"/>
      <c r="BO115" s="735"/>
      <c r="BP115" s="736"/>
      <c r="BQ115" s="799" t="s">
        <v>465</v>
      </c>
      <c r="BR115" s="800"/>
      <c r="BS115" s="800"/>
      <c r="BT115" s="800"/>
      <c r="BU115" s="800"/>
      <c r="BV115" s="800" t="s">
        <v>446</v>
      </c>
      <c r="BW115" s="800"/>
      <c r="BX115" s="800"/>
      <c r="BY115" s="800"/>
      <c r="BZ115" s="800"/>
      <c r="CA115" s="800" t="s">
        <v>128</v>
      </c>
      <c r="CB115" s="800"/>
      <c r="CC115" s="800"/>
      <c r="CD115" s="800"/>
      <c r="CE115" s="800"/>
      <c r="CF115" s="858" t="s">
        <v>450</v>
      </c>
      <c r="CG115" s="859"/>
      <c r="CH115" s="859"/>
      <c r="CI115" s="859"/>
      <c r="CJ115" s="859"/>
      <c r="CK115" s="910"/>
      <c r="CL115" s="804"/>
      <c r="CM115" s="798" t="s">
        <v>466</v>
      </c>
      <c r="CN115" s="735"/>
      <c r="CO115" s="735"/>
      <c r="CP115" s="735"/>
      <c r="CQ115" s="735"/>
      <c r="CR115" s="735"/>
      <c r="CS115" s="735"/>
      <c r="CT115" s="735"/>
      <c r="CU115" s="735"/>
      <c r="CV115" s="735"/>
      <c r="CW115" s="735"/>
      <c r="CX115" s="735"/>
      <c r="CY115" s="735"/>
      <c r="CZ115" s="735"/>
      <c r="DA115" s="735"/>
      <c r="DB115" s="735"/>
      <c r="DC115" s="735"/>
      <c r="DD115" s="735"/>
      <c r="DE115" s="735"/>
      <c r="DF115" s="736"/>
      <c r="DG115" s="762" t="s">
        <v>128</v>
      </c>
      <c r="DH115" s="763"/>
      <c r="DI115" s="763"/>
      <c r="DJ115" s="763"/>
      <c r="DK115" s="764"/>
      <c r="DL115" s="765" t="s">
        <v>446</v>
      </c>
      <c r="DM115" s="763"/>
      <c r="DN115" s="763"/>
      <c r="DO115" s="763"/>
      <c r="DP115" s="764"/>
      <c r="DQ115" s="765" t="s">
        <v>467</v>
      </c>
      <c r="DR115" s="763"/>
      <c r="DS115" s="763"/>
      <c r="DT115" s="763"/>
      <c r="DU115" s="764"/>
      <c r="DV115" s="807" t="s">
        <v>467</v>
      </c>
      <c r="DW115" s="808"/>
      <c r="DX115" s="808"/>
      <c r="DY115" s="808"/>
      <c r="DZ115" s="809"/>
    </row>
    <row r="116" spans="1:130" s="221" customFormat="1" ht="26.25" customHeight="1" x14ac:dyDescent="0.15">
      <c r="A116" s="899"/>
      <c r="B116" s="900"/>
      <c r="C116" s="822" t="s">
        <v>468</v>
      </c>
      <c r="D116" s="822"/>
      <c r="E116" s="822"/>
      <c r="F116" s="822"/>
      <c r="G116" s="822"/>
      <c r="H116" s="822"/>
      <c r="I116" s="822"/>
      <c r="J116" s="822"/>
      <c r="K116" s="822"/>
      <c r="L116" s="822"/>
      <c r="M116" s="822"/>
      <c r="N116" s="822"/>
      <c r="O116" s="822"/>
      <c r="P116" s="822"/>
      <c r="Q116" s="822"/>
      <c r="R116" s="822"/>
      <c r="S116" s="822"/>
      <c r="T116" s="822"/>
      <c r="U116" s="822"/>
      <c r="V116" s="822"/>
      <c r="W116" s="822"/>
      <c r="X116" s="822"/>
      <c r="Y116" s="822"/>
      <c r="Z116" s="823"/>
      <c r="AA116" s="762" t="s">
        <v>446</v>
      </c>
      <c r="AB116" s="763"/>
      <c r="AC116" s="763"/>
      <c r="AD116" s="763"/>
      <c r="AE116" s="764"/>
      <c r="AF116" s="765" t="s">
        <v>469</v>
      </c>
      <c r="AG116" s="763"/>
      <c r="AH116" s="763"/>
      <c r="AI116" s="763"/>
      <c r="AJ116" s="764"/>
      <c r="AK116" s="765" t="s">
        <v>128</v>
      </c>
      <c r="AL116" s="763"/>
      <c r="AM116" s="763"/>
      <c r="AN116" s="763"/>
      <c r="AO116" s="764"/>
      <c r="AP116" s="807" t="s">
        <v>469</v>
      </c>
      <c r="AQ116" s="808"/>
      <c r="AR116" s="808"/>
      <c r="AS116" s="808"/>
      <c r="AT116" s="809"/>
      <c r="AU116" s="915"/>
      <c r="AV116" s="916"/>
      <c r="AW116" s="916"/>
      <c r="AX116" s="916"/>
      <c r="AY116" s="916"/>
      <c r="AZ116" s="892" t="s">
        <v>470</v>
      </c>
      <c r="BA116" s="893"/>
      <c r="BB116" s="893"/>
      <c r="BC116" s="893"/>
      <c r="BD116" s="893"/>
      <c r="BE116" s="893"/>
      <c r="BF116" s="893"/>
      <c r="BG116" s="893"/>
      <c r="BH116" s="893"/>
      <c r="BI116" s="893"/>
      <c r="BJ116" s="893"/>
      <c r="BK116" s="893"/>
      <c r="BL116" s="893"/>
      <c r="BM116" s="893"/>
      <c r="BN116" s="893"/>
      <c r="BO116" s="893"/>
      <c r="BP116" s="894"/>
      <c r="BQ116" s="799" t="s">
        <v>446</v>
      </c>
      <c r="BR116" s="800"/>
      <c r="BS116" s="800"/>
      <c r="BT116" s="800"/>
      <c r="BU116" s="800"/>
      <c r="BV116" s="800" t="s">
        <v>445</v>
      </c>
      <c r="BW116" s="800"/>
      <c r="BX116" s="800"/>
      <c r="BY116" s="800"/>
      <c r="BZ116" s="800"/>
      <c r="CA116" s="800" t="s">
        <v>446</v>
      </c>
      <c r="CB116" s="800"/>
      <c r="CC116" s="800"/>
      <c r="CD116" s="800"/>
      <c r="CE116" s="800"/>
      <c r="CF116" s="858" t="s">
        <v>446</v>
      </c>
      <c r="CG116" s="859"/>
      <c r="CH116" s="859"/>
      <c r="CI116" s="859"/>
      <c r="CJ116" s="859"/>
      <c r="CK116" s="910"/>
      <c r="CL116" s="804"/>
      <c r="CM116" s="798" t="s">
        <v>471</v>
      </c>
      <c r="CN116" s="735"/>
      <c r="CO116" s="735"/>
      <c r="CP116" s="735"/>
      <c r="CQ116" s="735"/>
      <c r="CR116" s="735"/>
      <c r="CS116" s="735"/>
      <c r="CT116" s="735"/>
      <c r="CU116" s="735"/>
      <c r="CV116" s="735"/>
      <c r="CW116" s="735"/>
      <c r="CX116" s="735"/>
      <c r="CY116" s="735"/>
      <c r="CZ116" s="735"/>
      <c r="DA116" s="735"/>
      <c r="DB116" s="735"/>
      <c r="DC116" s="735"/>
      <c r="DD116" s="735"/>
      <c r="DE116" s="735"/>
      <c r="DF116" s="736"/>
      <c r="DG116" s="762" t="s">
        <v>446</v>
      </c>
      <c r="DH116" s="763"/>
      <c r="DI116" s="763"/>
      <c r="DJ116" s="763"/>
      <c r="DK116" s="764"/>
      <c r="DL116" s="765" t="s">
        <v>446</v>
      </c>
      <c r="DM116" s="763"/>
      <c r="DN116" s="763"/>
      <c r="DO116" s="763"/>
      <c r="DP116" s="764"/>
      <c r="DQ116" s="765" t="s">
        <v>446</v>
      </c>
      <c r="DR116" s="763"/>
      <c r="DS116" s="763"/>
      <c r="DT116" s="763"/>
      <c r="DU116" s="764"/>
      <c r="DV116" s="807" t="s">
        <v>128</v>
      </c>
      <c r="DW116" s="808"/>
      <c r="DX116" s="808"/>
      <c r="DY116" s="808"/>
      <c r="DZ116" s="809"/>
    </row>
    <row r="117" spans="1:130" s="221" customFormat="1" ht="26.25" customHeight="1" x14ac:dyDescent="0.15">
      <c r="A117" s="878" t="s">
        <v>185</v>
      </c>
      <c r="B117" s="879"/>
      <c r="C117" s="879"/>
      <c r="D117" s="879"/>
      <c r="E117" s="879"/>
      <c r="F117" s="879"/>
      <c r="G117" s="879"/>
      <c r="H117" s="879"/>
      <c r="I117" s="879"/>
      <c r="J117" s="879"/>
      <c r="K117" s="879"/>
      <c r="L117" s="879"/>
      <c r="M117" s="879"/>
      <c r="N117" s="879"/>
      <c r="O117" s="879"/>
      <c r="P117" s="879"/>
      <c r="Q117" s="879"/>
      <c r="R117" s="879"/>
      <c r="S117" s="879"/>
      <c r="T117" s="879"/>
      <c r="U117" s="879"/>
      <c r="V117" s="879"/>
      <c r="W117" s="879"/>
      <c r="X117" s="879"/>
      <c r="Y117" s="860" t="s">
        <v>472</v>
      </c>
      <c r="Z117" s="880"/>
      <c r="AA117" s="885">
        <v>1941551</v>
      </c>
      <c r="AB117" s="886"/>
      <c r="AC117" s="886"/>
      <c r="AD117" s="886"/>
      <c r="AE117" s="887"/>
      <c r="AF117" s="888">
        <v>1970373</v>
      </c>
      <c r="AG117" s="886"/>
      <c r="AH117" s="886"/>
      <c r="AI117" s="886"/>
      <c r="AJ117" s="887"/>
      <c r="AK117" s="888">
        <v>1978808</v>
      </c>
      <c r="AL117" s="886"/>
      <c r="AM117" s="886"/>
      <c r="AN117" s="886"/>
      <c r="AO117" s="887"/>
      <c r="AP117" s="889"/>
      <c r="AQ117" s="890"/>
      <c r="AR117" s="890"/>
      <c r="AS117" s="890"/>
      <c r="AT117" s="891"/>
      <c r="AU117" s="915"/>
      <c r="AV117" s="916"/>
      <c r="AW117" s="916"/>
      <c r="AX117" s="916"/>
      <c r="AY117" s="916"/>
      <c r="AZ117" s="846" t="s">
        <v>473</v>
      </c>
      <c r="BA117" s="847"/>
      <c r="BB117" s="847"/>
      <c r="BC117" s="847"/>
      <c r="BD117" s="847"/>
      <c r="BE117" s="847"/>
      <c r="BF117" s="847"/>
      <c r="BG117" s="847"/>
      <c r="BH117" s="847"/>
      <c r="BI117" s="847"/>
      <c r="BJ117" s="847"/>
      <c r="BK117" s="847"/>
      <c r="BL117" s="847"/>
      <c r="BM117" s="847"/>
      <c r="BN117" s="847"/>
      <c r="BO117" s="847"/>
      <c r="BP117" s="848"/>
      <c r="BQ117" s="799" t="s">
        <v>446</v>
      </c>
      <c r="BR117" s="800"/>
      <c r="BS117" s="800"/>
      <c r="BT117" s="800"/>
      <c r="BU117" s="800"/>
      <c r="BV117" s="800" t="s">
        <v>450</v>
      </c>
      <c r="BW117" s="800"/>
      <c r="BX117" s="800"/>
      <c r="BY117" s="800"/>
      <c r="BZ117" s="800"/>
      <c r="CA117" s="800" t="s">
        <v>446</v>
      </c>
      <c r="CB117" s="800"/>
      <c r="CC117" s="800"/>
      <c r="CD117" s="800"/>
      <c r="CE117" s="800"/>
      <c r="CF117" s="858" t="s">
        <v>128</v>
      </c>
      <c r="CG117" s="859"/>
      <c r="CH117" s="859"/>
      <c r="CI117" s="859"/>
      <c r="CJ117" s="859"/>
      <c r="CK117" s="910"/>
      <c r="CL117" s="804"/>
      <c r="CM117" s="798" t="s">
        <v>474</v>
      </c>
      <c r="CN117" s="735"/>
      <c r="CO117" s="735"/>
      <c r="CP117" s="735"/>
      <c r="CQ117" s="735"/>
      <c r="CR117" s="735"/>
      <c r="CS117" s="735"/>
      <c r="CT117" s="735"/>
      <c r="CU117" s="735"/>
      <c r="CV117" s="735"/>
      <c r="CW117" s="735"/>
      <c r="CX117" s="735"/>
      <c r="CY117" s="735"/>
      <c r="CZ117" s="735"/>
      <c r="DA117" s="735"/>
      <c r="DB117" s="735"/>
      <c r="DC117" s="735"/>
      <c r="DD117" s="735"/>
      <c r="DE117" s="735"/>
      <c r="DF117" s="736"/>
      <c r="DG117" s="762" t="s">
        <v>446</v>
      </c>
      <c r="DH117" s="763"/>
      <c r="DI117" s="763"/>
      <c r="DJ117" s="763"/>
      <c r="DK117" s="764"/>
      <c r="DL117" s="765" t="s">
        <v>469</v>
      </c>
      <c r="DM117" s="763"/>
      <c r="DN117" s="763"/>
      <c r="DO117" s="763"/>
      <c r="DP117" s="764"/>
      <c r="DQ117" s="765" t="s">
        <v>462</v>
      </c>
      <c r="DR117" s="763"/>
      <c r="DS117" s="763"/>
      <c r="DT117" s="763"/>
      <c r="DU117" s="764"/>
      <c r="DV117" s="807" t="s">
        <v>446</v>
      </c>
      <c r="DW117" s="808"/>
      <c r="DX117" s="808"/>
      <c r="DY117" s="808"/>
      <c r="DZ117" s="809"/>
    </row>
    <row r="118" spans="1:130" s="221" customFormat="1" ht="26.25" customHeight="1" x14ac:dyDescent="0.15">
      <c r="A118" s="878" t="s">
        <v>437</v>
      </c>
      <c r="B118" s="879"/>
      <c r="C118" s="879"/>
      <c r="D118" s="879"/>
      <c r="E118" s="879"/>
      <c r="F118" s="879"/>
      <c r="G118" s="879"/>
      <c r="H118" s="879"/>
      <c r="I118" s="879"/>
      <c r="J118" s="879"/>
      <c r="K118" s="879"/>
      <c r="L118" s="879"/>
      <c r="M118" s="879"/>
      <c r="N118" s="879"/>
      <c r="O118" s="879"/>
      <c r="P118" s="879"/>
      <c r="Q118" s="879"/>
      <c r="R118" s="879"/>
      <c r="S118" s="879"/>
      <c r="T118" s="879"/>
      <c r="U118" s="879"/>
      <c r="V118" s="879"/>
      <c r="W118" s="879"/>
      <c r="X118" s="879"/>
      <c r="Y118" s="879"/>
      <c r="Z118" s="880"/>
      <c r="AA118" s="881" t="s">
        <v>434</v>
      </c>
      <c r="AB118" s="879"/>
      <c r="AC118" s="879"/>
      <c r="AD118" s="879"/>
      <c r="AE118" s="880"/>
      <c r="AF118" s="881" t="s">
        <v>435</v>
      </c>
      <c r="AG118" s="879"/>
      <c r="AH118" s="879"/>
      <c r="AI118" s="879"/>
      <c r="AJ118" s="880"/>
      <c r="AK118" s="881" t="s">
        <v>306</v>
      </c>
      <c r="AL118" s="879"/>
      <c r="AM118" s="879"/>
      <c r="AN118" s="879"/>
      <c r="AO118" s="880"/>
      <c r="AP118" s="882" t="s">
        <v>436</v>
      </c>
      <c r="AQ118" s="883"/>
      <c r="AR118" s="883"/>
      <c r="AS118" s="883"/>
      <c r="AT118" s="884"/>
      <c r="AU118" s="915"/>
      <c r="AV118" s="916"/>
      <c r="AW118" s="916"/>
      <c r="AX118" s="916"/>
      <c r="AY118" s="916"/>
      <c r="AZ118" s="821" t="s">
        <v>475</v>
      </c>
      <c r="BA118" s="822"/>
      <c r="BB118" s="822"/>
      <c r="BC118" s="822"/>
      <c r="BD118" s="822"/>
      <c r="BE118" s="822"/>
      <c r="BF118" s="822"/>
      <c r="BG118" s="822"/>
      <c r="BH118" s="822"/>
      <c r="BI118" s="822"/>
      <c r="BJ118" s="822"/>
      <c r="BK118" s="822"/>
      <c r="BL118" s="822"/>
      <c r="BM118" s="822"/>
      <c r="BN118" s="822"/>
      <c r="BO118" s="822"/>
      <c r="BP118" s="823"/>
      <c r="BQ118" s="862" t="s">
        <v>476</v>
      </c>
      <c r="BR118" s="828"/>
      <c r="BS118" s="828"/>
      <c r="BT118" s="828"/>
      <c r="BU118" s="828"/>
      <c r="BV118" s="828" t="s">
        <v>467</v>
      </c>
      <c r="BW118" s="828"/>
      <c r="BX118" s="828"/>
      <c r="BY118" s="828"/>
      <c r="BZ118" s="828"/>
      <c r="CA118" s="828" t="s">
        <v>454</v>
      </c>
      <c r="CB118" s="828"/>
      <c r="CC118" s="828"/>
      <c r="CD118" s="828"/>
      <c r="CE118" s="828"/>
      <c r="CF118" s="858" t="s">
        <v>476</v>
      </c>
      <c r="CG118" s="859"/>
      <c r="CH118" s="859"/>
      <c r="CI118" s="859"/>
      <c r="CJ118" s="859"/>
      <c r="CK118" s="910"/>
      <c r="CL118" s="804"/>
      <c r="CM118" s="798" t="s">
        <v>477</v>
      </c>
      <c r="CN118" s="735"/>
      <c r="CO118" s="735"/>
      <c r="CP118" s="735"/>
      <c r="CQ118" s="735"/>
      <c r="CR118" s="735"/>
      <c r="CS118" s="735"/>
      <c r="CT118" s="735"/>
      <c r="CU118" s="735"/>
      <c r="CV118" s="735"/>
      <c r="CW118" s="735"/>
      <c r="CX118" s="735"/>
      <c r="CY118" s="735"/>
      <c r="CZ118" s="735"/>
      <c r="DA118" s="735"/>
      <c r="DB118" s="735"/>
      <c r="DC118" s="735"/>
      <c r="DD118" s="735"/>
      <c r="DE118" s="735"/>
      <c r="DF118" s="736"/>
      <c r="DG118" s="762" t="s">
        <v>128</v>
      </c>
      <c r="DH118" s="763"/>
      <c r="DI118" s="763"/>
      <c r="DJ118" s="763"/>
      <c r="DK118" s="764"/>
      <c r="DL118" s="765" t="s">
        <v>458</v>
      </c>
      <c r="DM118" s="763"/>
      <c r="DN118" s="763"/>
      <c r="DO118" s="763"/>
      <c r="DP118" s="764"/>
      <c r="DQ118" s="765" t="s">
        <v>465</v>
      </c>
      <c r="DR118" s="763"/>
      <c r="DS118" s="763"/>
      <c r="DT118" s="763"/>
      <c r="DU118" s="764"/>
      <c r="DV118" s="807" t="s">
        <v>128</v>
      </c>
      <c r="DW118" s="808"/>
      <c r="DX118" s="808"/>
      <c r="DY118" s="808"/>
      <c r="DZ118" s="809"/>
    </row>
    <row r="119" spans="1:130" s="221" customFormat="1" ht="26.25" customHeight="1" x14ac:dyDescent="0.15">
      <c r="A119" s="801" t="s">
        <v>440</v>
      </c>
      <c r="B119" s="802"/>
      <c r="C119" s="843" t="s">
        <v>441</v>
      </c>
      <c r="D119" s="791"/>
      <c r="E119" s="791"/>
      <c r="F119" s="791"/>
      <c r="G119" s="791"/>
      <c r="H119" s="791"/>
      <c r="I119" s="791"/>
      <c r="J119" s="791"/>
      <c r="K119" s="791"/>
      <c r="L119" s="791"/>
      <c r="M119" s="791"/>
      <c r="N119" s="791"/>
      <c r="O119" s="791"/>
      <c r="P119" s="791"/>
      <c r="Q119" s="791"/>
      <c r="R119" s="791"/>
      <c r="S119" s="791"/>
      <c r="T119" s="791"/>
      <c r="U119" s="791"/>
      <c r="V119" s="791"/>
      <c r="W119" s="791"/>
      <c r="X119" s="791"/>
      <c r="Y119" s="791"/>
      <c r="Z119" s="792"/>
      <c r="AA119" s="871" t="s">
        <v>446</v>
      </c>
      <c r="AB119" s="872"/>
      <c r="AC119" s="872"/>
      <c r="AD119" s="872"/>
      <c r="AE119" s="873"/>
      <c r="AF119" s="874" t="s">
        <v>458</v>
      </c>
      <c r="AG119" s="872"/>
      <c r="AH119" s="872"/>
      <c r="AI119" s="872"/>
      <c r="AJ119" s="873"/>
      <c r="AK119" s="874" t="s">
        <v>465</v>
      </c>
      <c r="AL119" s="872"/>
      <c r="AM119" s="872"/>
      <c r="AN119" s="872"/>
      <c r="AO119" s="873"/>
      <c r="AP119" s="875" t="s">
        <v>450</v>
      </c>
      <c r="AQ119" s="876"/>
      <c r="AR119" s="876"/>
      <c r="AS119" s="876"/>
      <c r="AT119" s="877"/>
      <c r="AU119" s="917"/>
      <c r="AV119" s="918"/>
      <c r="AW119" s="918"/>
      <c r="AX119" s="918"/>
      <c r="AY119" s="918"/>
      <c r="AZ119" s="242" t="s">
        <v>185</v>
      </c>
      <c r="BA119" s="242"/>
      <c r="BB119" s="242"/>
      <c r="BC119" s="242"/>
      <c r="BD119" s="242"/>
      <c r="BE119" s="242"/>
      <c r="BF119" s="242"/>
      <c r="BG119" s="242"/>
      <c r="BH119" s="242"/>
      <c r="BI119" s="242"/>
      <c r="BJ119" s="242"/>
      <c r="BK119" s="242"/>
      <c r="BL119" s="242"/>
      <c r="BM119" s="242"/>
      <c r="BN119" s="242"/>
      <c r="BO119" s="860" t="s">
        <v>478</v>
      </c>
      <c r="BP119" s="861"/>
      <c r="BQ119" s="862">
        <v>25397361</v>
      </c>
      <c r="BR119" s="828"/>
      <c r="BS119" s="828"/>
      <c r="BT119" s="828"/>
      <c r="BU119" s="828"/>
      <c r="BV119" s="828">
        <v>24567906</v>
      </c>
      <c r="BW119" s="828"/>
      <c r="BX119" s="828"/>
      <c r="BY119" s="828"/>
      <c r="BZ119" s="828"/>
      <c r="CA119" s="828">
        <v>23361025</v>
      </c>
      <c r="CB119" s="828"/>
      <c r="CC119" s="828"/>
      <c r="CD119" s="828"/>
      <c r="CE119" s="828"/>
      <c r="CF119" s="731"/>
      <c r="CG119" s="732"/>
      <c r="CH119" s="732"/>
      <c r="CI119" s="732"/>
      <c r="CJ119" s="817"/>
      <c r="CK119" s="911"/>
      <c r="CL119" s="806"/>
      <c r="CM119" s="821" t="s">
        <v>479</v>
      </c>
      <c r="CN119" s="822"/>
      <c r="CO119" s="822"/>
      <c r="CP119" s="822"/>
      <c r="CQ119" s="822"/>
      <c r="CR119" s="822"/>
      <c r="CS119" s="822"/>
      <c r="CT119" s="822"/>
      <c r="CU119" s="822"/>
      <c r="CV119" s="822"/>
      <c r="CW119" s="822"/>
      <c r="CX119" s="822"/>
      <c r="CY119" s="822"/>
      <c r="CZ119" s="822"/>
      <c r="DA119" s="822"/>
      <c r="DB119" s="822"/>
      <c r="DC119" s="822"/>
      <c r="DD119" s="822"/>
      <c r="DE119" s="822"/>
      <c r="DF119" s="823"/>
      <c r="DG119" s="746" t="s">
        <v>467</v>
      </c>
      <c r="DH119" s="747"/>
      <c r="DI119" s="747"/>
      <c r="DJ119" s="747"/>
      <c r="DK119" s="748"/>
      <c r="DL119" s="749" t="s">
        <v>467</v>
      </c>
      <c r="DM119" s="747"/>
      <c r="DN119" s="747"/>
      <c r="DO119" s="747"/>
      <c r="DP119" s="748"/>
      <c r="DQ119" s="749" t="s">
        <v>476</v>
      </c>
      <c r="DR119" s="747"/>
      <c r="DS119" s="747"/>
      <c r="DT119" s="747"/>
      <c r="DU119" s="748"/>
      <c r="DV119" s="831" t="s">
        <v>446</v>
      </c>
      <c r="DW119" s="832"/>
      <c r="DX119" s="832"/>
      <c r="DY119" s="832"/>
      <c r="DZ119" s="833"/>
    </row>
    <row r="120" spans="1:130" s="221" customFormat="1" ht="26.25" customHeight="1" x14ac:dyDescent="0.15">
      <c r="A120" s="803"/>
      <c r="B120" s="804"/>
      <c r="C120" s="798" t="s">
        <v>447</v>
      </c>
      <c r="D120" s="735"/>
      <c r="E120" s="735"/>
      <c r="F120" s="735"/>
      <c r="G120" s="735"/>
      <c r="H120" s="735"/>
      <c r="I120" s="735"/>
      <c r="J120" s="735"/>
      <c r="K120" s="735"/>
      <c r="L120" s="735"/>
      <c r="M120" s="735"/>
      <c r="N120" s="735"/>
      <c r="O120" s="735"/>
      <c r="P120" s="735"/>
      <c r="Q120" s="735"/>
      <c r="R120" s="735"/>
      <c r="S120" s="735"/>
      <c r="T120" s="735"/>
      <c r="U120" s="735"/>
      <c r="V120" s="735"/>
      <c r="W120" s="735"/>
      <c r="X120" s="735"/>
      <c r="Y120" s="735"/>
      <c r="Z120" s="736"/>
      <c r="AA120" s="762" t="s">
        <v>476</v>
      </c>
      <c r="AB120" s="763"/>
      <c r="AC120" s="763"/>
      <c r="AD120" s="763"/>
      <c r="AE120" s="764"/>
      <c r="AF120" s="765" t="s">
        <v>469</v>
      </c>
      <c r="AG120" s="763"/>
      <c r="AH120" s="763"/>
      <c r="AI120" s="763"/>
      <c r="AJ120" s="764"/>
      <c r="AK120" s="765" t="s">
        <v>446</v>
      </c>
      <c r="AL120" s="763"/>
      <c r="AM120" s="763"/>
      <c r="AN120" s="763"/>
      <c r="AO120" s="764"/>
      <c r="AP120" s="807" t="s">
        <v>476</v>
      </c>
      <c r="AQ120" s="808"/>
      <c r="AR120" s="808"/>
      <c r="AS120" s="808"/>
      <c r="AT120" s="809"/>
      <c r="AU120" s="863" t="s">
        <v>480</v>
      </c>
      <c r="AV120" s="864"/>
      <c r="AW120" s="864"/>
      <c r="AX120" s="864"/>
      <c r="AY120" s="865"/>
      <c r="AZ120" s="843" t="s">
        <v>481</v>
      </c>
      <c r="BA120" s="791"/>
      <c r="BB120" s="791"/>
      <c r="BC120" s="791"/>
      <c r="BD120" s="791"/>
      <c r="BE120" s="791"/>
      <c r="BF120" s="791"/>
      <c r="BG120" s="791"/>
      <c r="BH120" s="791"/>
      <c r="BI120" s="791"/>
      <c r="BJ120" s="791"/>
      <c r="BK120" s="791"/>
      <c r="BL120" s="791"/>
      <c r="BM120" s="791"/>
      <c r="BN120" s="791"/>
      <c r="BO120" s="791"/>
      <c r="BP120" s="792"/>
      <c r="BQ120" s="844">
        <v>3528706</v>
      </c>
      <c r="BR120" s="825"/>
      <c r="BS120" s="825"/>
      <c r="BT120" s="825"/>
      <c r="BU120" s="825"/>
      <c r="BV120" s="825">
        <v>3429102</v>
      </c>
      <c r="BW120" s="825"/>
      <c r="BX120" s="825"/>
      <c r="BY120" s="825"/>
      <c r="BZ120" s="825"/>
      <c r="CA120" s="825">
        <v>4079793</v>
      </c>
      <c r="CB120" s="825"/>
      <c r="CC120" s="825"/>
      <c r="CD120" s="825"/>
      <c r="CE120" s="825"/>
      <c r="CF120" s="849">
        <v>43.1</v>
      </c>
      <c r="CG120" s="850"/>
      <c r="CH120" s="850"/>
      <c r="CI120" s="850"/>
      <c r="CJ120" s="850"/>
      <c r="CK120" s="851" t="s">
        <v>482</v>
      </c>
      <c r="CL120" s="835"/>
      <c r="CM120" s="835"/>
      <c r="CN120" s="835"/>
      <c r="CO120" s="836"/>
      <c r="CP120" s="855" t="s">
        <v>483</v>
      </c>
      <c r="CQ120" s="856"/>
      <c r="CR120" s="856"/>
      <c r="CS120" s="856"/>
      <c r="CT120" s="856"/>
      <c r="CU120" s="856"/>
      <c r="CV120" s="856"/>
      <c r="CW120" s="856"/>
      <c r="CX120" s="856"/>
      <c r="CY120" s="856"/>
      <c r="CZ120" s="856"/>
      <c r="DA120" s="856"/>
      <c r="DB120" s="856"/>
      <c r="DC120" s="856"/>
      <c r="DD120" s="856"/>
      <c r="DE120" s="856"/>
      <c r="DF120" s="857"/>
      <c r="DG120" s="844">
        <v>4342847</v>
      </c>
      <c r="DH120" s="825"/>
      <c r="DI120" s="825"/>
      <c r="DJ120" s="825"/>
      <c r="DK120" s="825"/>
      <c r="DL120" s="825">
        <v>4746661</v>
      </c>
      <c r="DM120" s="825"/>
      <c r="DN120" s="825"/>
      <c r="DO120" s="825"/>
      <c r="DP120" s="825"/>
      <c r="DQ120" s="825">
        <v>4064695</v>
      </c>
      <c r="DR120" s="825"/>
      <c r="DS120" s="825"/>
      <c r="DT120" s="825"/>
      <c r="DU120" s="825"/>
      <c r="DV120" s="826">
        <v>42.9</v>
      </c>
      <c r="DW120" s="826"/>
      <c r="DX120" s="826"/>
      <c r="DY120" s="826"/>
      <c r="DZ120" s="827"/>
    </row>
    <row r="121" spans="1:130" s="221" customFormat="1" ht="26.25" customHeight="1" x14ac:dyDescent="0.15">
      <c r="A121" s="803"/>
      <c r="B121" s="804"/>
      <c r="C121" s="846" t="s">
        <v>484</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62" t="s">
        <v>445</v>
      </c>
      <c r="AB121" s="763"/>
      <c r="AC121" s="763"/>
      <c r="AD121" s="763"/>
      <c r="AE121" s="764"/>
      <c r="AF121" s="765" t="s">
        <v>446</v>
      </c>
      <c r="AG121" s="763"/>
      <c r="AH121" s="763"/>
      <c r="AI121" s="763"/>
      <c r="AJ121" s="764"/>
      <c r="AK121" s="765" t="s">
        <v>446</v>
      </c>
      <c r="AL121" s="763"/>
      <c r="AM121" s="763"/>
      <c r="AN121" s="763"/>
      <c r="AO121" s="764"/>
      <c r="AP121" s="807" t="s">
        <v>469</v>
      </c>
      <c r="AQ121" s="808"/>
      <c r="AR121" s="808"/>
      <c r="AS121" s="808"/>
      <c r="AT121" s="809"/>
      <c r="AU121" s="866"/>
      <c r="AV121" s="867"/>
      <c r="AW121" s="867"/>
      <c r="AX121" s="867"/>
      <c r="AY121" s="868"/>
      <c r="AZ121" s="798" t="s">
        <v>485</v>
      </c>
      <c r="BA121" s="735"/>
      <c r="BB121" s="735"/>
      <c r="BC121" s="735"/>
      <c r="BD121" s="735"/>
      <c r="BE121" s="735"/>
      <c r="BF121" s="735"/>
      <c r="BG121" s="735"/>
      <c r="BH121" s="735"/>
      <c r="BI121" s="735"/>
      <c r="BJ121" s="735"/>
      <c r="BK121" s="735"/>
      <c r="BL121" s="735"/>
      <c r="BM121" s="735"/>
      <c r="BN121" s="735"/>
      <c r="BO121" s="735"/>
      <c r="BP121" s="736"/>
      <c r="BQ121" s="799" t="s">
        <v>446</v>
      </c>
      <c r="BR121" s="800"/>
      <c r="BS121" s="800"/>
      <c r="BT121" s="800"/>
      <c r="BU121" s="800"/>
      <c r="BV121" s="800" t="s">
        <v>450</v>
      </c>
      <c r="BW121" s="800"/>
      <c r="BX121" s="800"/>
      <c r="BY121" s="800"/>
      <c r="BZ121" s="800"/>
      <c r="CA121" s="800" t="s">
        <v>446</v>
      </c>
      <c r="CB121" s="800"/>
      <c r="CC121" s="800"/>
      <c r="CD121" s="800"/>
      <c r="CE121" s="800"/>
      <c r="CF121" s="858" t="s">
        <v>476</v>
      </c>
      <c r="CG121" s="859"/>
      <c r="CH121" s="859"/>
      <c r="CI121" s="859"/>
      <c r="CJ121" s="859"/>
      <c r="CK121" s="852"/>
      <c r="CL121" s="838"/>
      <c r="CM121" s="838"/>
      <c r="CN121" s="838"/>
      <c r="CO121" s="839"/>
      <c r="CP121" s="818" t="s">
        <v>410</v>
      </c>
      <c r="CQ121" s="819"/>
      <c r="CR121" s="819"/>
      <c r="CS121" s="819"/>
      <c r="CT121" s="819"/>
      <c r="CU121" s="819"/>
      <c r="CV121" s="819"/>
      <c r="CW121" s="819"/>
      <c r="CX121" s="819"/>
      <c r="CY121" s="819"/>
      <c r="CZ121" s="819"/>
      <c r="DA121" s="819"/>
      <c r="DB121" s="819"/>
      <c r="DC121" s="819"/>
      <c r="DD121" s="819"/>
      <c r="DE121" s="819"/>
      <c r="DF121" s="820"/>
      <c r="DG121" s="799">
        <v>596287</v>
      </c>
      <c r="DH121" s="800"/>
      <c r="DI121" s="800"/>
      <c r="DJ121" s="800"/>
      <c r="DK121" s="800"/>
      <c r="DL121" s="800">
        <v>489337</v>
      </c>
      <c r="DM121" s="800"/>
      <c r="DN121" s="800"/>
      <c r="DO121" s="800"/>
      <c r="DP121" s="800"/>
      <c r="DQ121" s="800">
        <v>393578</v>
      </c>
      <c r="DR121" s="800"/>
      <c r="DS121" s="800"/>
      <c r="DT121" s="800"/>
      <c r="DU121" s="800"/>
      <c r="DV121" s="777">
        <v>4.2</v>
      </c>
      <c r="DW121" s="777"/>
      <c r="DX121" s="777"/>
      <c r="DY121" s="777"/>
      <c r="DZ121" s="778"/>
    </row>
    <row r="122" spans="1:130" s="221" customFormat="1" ht="26.25" customHeight="1" x14ac:dyDescent="0.15">
      <c r="A122" s="803"/>
      <c r="B122" s="804"/>
      <c r="C122" s="798" t="s">
        <v>461</v>
      </c>
      <c r="D122" s="735"/>
      <c r="E122" s="735"/>
      <c r="F122" s="735"/>
      <c r="G122" s="735"/>
      <c r="H122" s="735"/>
      <c r="I122" s="735"/>
      <c r="J122" s="735"/>
      <c r="K122" s="735"/>
      <c r="L122" s="735"/>
      <c r="M122" s="735"/>
      <c r="N122" s="735"/>
      <c r="O122" s="735"/>
      <c r="P122" s="735"/>
      <c r="Q122" s="735"/>
      <c r="R122" s="735"/>
      <c r="S122" s="735"/>
      <c r="T122" s="735"/>
      <c r="U122" s="735"/>
      <c r="V122" s="735"/>
      <c r="W122" s="735"/>
      <c r="X122" s="735"/>
      <c r="Y122" s="735"/>
      <c r="Z122" s="736"/>
      <c r="AA122" s="762" t="s">
        <v>462</v>
      </c>
      <c r="AB122" s="763"/>
      <c r="AC122" s="763"/>
      <c r="AD122" s="763"/>
      <c r="AE122" s="764"/>
      <c r="AF122" s="765" t="s">
        <v>450</v>
      </c>
      <c r="AG122" s="763"/>
      <c r="AH122" s="763"/>
      <c r="AI122" s="763"/>
      <c r="AJ122" s="764"/>
      <c r="AK122" s="765" t="s">
        <v>453</v>
      </c>
      <c r="AL122" s="763"/>
      <c r="AM122" s="763"/>
      <c r="AN122" s="763"/>
      <c r="AO122" s="764"/>
      <c r="AP122" s="807" t="s">
        <v>454</v>
      </c>
      <c r="AQ122" s="808"/>
      <c r="AR122" s="808"/>
      <c r="AS122" s="808"/>
      <c r="AT122" s="809"/>
      <c r="AU122" s="866"/>
      <c r="AV122" s="867"/>
      <c r="AW122" s="867"/>
      <c r="AX122" s="867"/>
      <c r="AY122" s="868"/>
      <c r="AZ122" s="821" t="s">
        <v>486</v>
      </c>
      <c r="BA122" s="822"/>
      <c r="BB122" s="822"/>
      <c r="BC122" s="822"/>
      <c r="BD122" s="822"/>
      <c r="BE122" s="822"/>
      <c r="BF122" s="822"/>
      <c r="BG122" s="822"/>
      <c r="BH122" s="822"/>
      <c r="BI122" s="822"/>
      <c r="BJ122" s="822"/>
      <c r="BK122" s="822"/>
      <c r="BL122" s="822"/>
      <c r="BM122" s="822"/>
      <c r="BN122" s="822"/>
      <c r="BO122" s="822"/>
      <c r="BP122" s="823"/>
      <c r="BQ122" s="862">
        <v>14515759</v>
      </c>
      <c r="BR122" s="828"/>
      <c r="BS122" s="828"/>
      <c r="BT122" s="828"/>
      <c r="BU122" s="828"/>
      <c r="BV122" s="828">
        <v>14072041</v>
      </c>
      <c r="BW122" s="828"/>
      <c r="BX122" s="828"/>
      <c r="BY122" s="828"/>
      <c r="BZ122" s="828"/>
      <c r="CA122" s="828">
        <v>13557876</v>
      </c>
      <c r="CB122" s="828"/>
      <c r="CC122" s="828"/>
      <c r="CD122" s="828"/>
      <c r="CE122" s="828"/>
      <c r="CF122" s="829">
        <v>143.1</v>
      </c>
      <c r="CG122" s="830"/>
      <c r="CH122" s="830"/>
      <c r="CI122" s="830"/>
      <c r="CJ122" s="830"/>
      <c r="CK122" s="852"/>
      <c r="CL122" s="838"/>
      <c r="CM122" s="838"/>
      <c r="CN122" s="838"/>
      <c r="CO122" s="839"/>
      <c r="CP122" s="818" t="s">
        <v>487</v>
      </c>
      <c r="CQ122" s="819"/>
      <c r="CR122" s="819"/>
      <c r="CS122" s="819"/>
      <c r="CT122" s="819"/>
      <c r="CU122" s="819"/>
      <c r="CV122" s="819"/>
      <c r="CW122" s="819"/>
      <c r="CX122" s="819"/>
      <c r="CY122" s="819"/>
      <c r="CZ122" s="819"/>
      <c r="DA122" s="819"/>
      <c r="DB122" s="819"/>
      <c r="DC122" s="819"/>
      <c r="DD122" s="819"/>
      <c r="DE122" s="819"/>
      <c r="DF122" s="820"/>
      <c r="DG122" s="799" t="s">
        <v>450</v>
      </c>
      <c r="DH122" s="800"/>
      <c r="DI122" s="800"/>
      <c r="DJ122" s="800"/>
      <c r="DK122" s="800"/>
      <c r="DL122" s="800" t="s">
        <v>476</v>
      </c>
      <c r="DM122" s="800"/>
      <c r="DN122" s="800"/>
      <c r="DO122" s="800"/>
      <c r="DP122" s="800"/>
      <c r="DQ122" s="800" t="s">
        <v>446</v>
      </c>
      <c r="DR122" s="800"/>
      <c r="DS122" s="800"/>
      <c r="DT122" s="800"/>
      <c r="DU122" s="800"/>
      <c r="DV122" s="777" t="s">
        <v>469</v>
      </c>
      <c r="DW122" s="777"/>
      <c r="DX122" s="777"/>
      <c r="DY122" s="777"/>
      <c r="DZ122" s="778"/>
    </row>
    <row r="123" spans="1:130" s="221" customFormat="1" ht="26.25" customHeight="1" x14ac:dyDescent="0.15">
      <c r="A123" s="803"/>
      <c r="B123" s="804"/>
      <c r="C123" s="798" t="s">
        <v>471</v>
      </c>
      <c r="D123" s="735"/>
      <c r="E123" s="735"/>
      <c r="F123" s="735"/>
      <c r="G123" s="735"/>
      <c r="H123" s="735"/>
      <c r="I123" s="735"/>
      <c r="J123" s="735"/>
      <c r="K123" s="735"/>
      <c r="L123" s="735"/>
      <c r="M123" s="735"/>
      <c r="N123" s="735"/>
      <c r="O123" s="735"/>
      <c r="P123" s="735"/>
      <c r="Q123" s="735"/>
      <c r="R123" s="735"/>
      <c r="S123" s="735"/>
      <c r="T123" s="735"/>
      <c r="U123" s="735"/>
      <c r="V123" s="735"/>
      <c r="W123" s="735"/>
      <c r="X123" s="735"/>
      <c r="Y123" s="735"/>
      <c r="Z123" s="736"/>
      <c r="AA123" s="762" t="s">
        <v>446</v>
      </c>
      <c r="AB123" s="763"/>
      <c r="AC123" s="763"/>
      <c r="AD123" s="763"/>
      <c r="AE123" s="764"/>
      <c r="AF123" s="765" t="s">
        <v>445</v>
      </c>
      <c r="AG123" s="763"/>
      <c r="AH123" s="763"/>
      <c r="AI123" s="763"/>
      <c r="AJ123" s="764"/>
      <c r="AK123" s="765" t="s">
        <v>446</v>
      </c>
      <c r="AL123" s="763"/>
      <c r="AM123" s="763"/>
      <c r="AN123" s="763"/>
      <c r="AO123" s="764"/>
      <c r="AP123" s="807" t="s">
        <v>446</v>
      </c>
      <c r="AQ123" s="808"/>
      <c r="AR123" s="808"/>
      <c r="AS123" s="808"/>
      <c r="AT123" s="809"/>
      <c r="AU123" s="869"/>
      <c r="AV123" s="870"/>
      <c r="AW123" s="870"/>
      <c r="AX123" s="870"/>
      <c r="AY123" s="870"/>
      <c r="AZ123" s="242" t="s">
        <v>185</v>
      </c>
      <c r="BA123" s="242"/>
      <c r="BB123" s="242"/>
      <c r="BC123" s="242"/>
      <c r="BD123" s="242"/>
      <c r="BE123" s="242"/>
      <c r="BF123" s="242"/>
      <c r="BG123" s="242"/>
      <c r="BH123" s="242"/>
      <c r="BI123" s="242"/>
      <c r="BJ123" s="242"/>
      <c r="BK123" s="242"/>
      <c r="BL123" s="242"/>
      <c r="BM123" s="242"/>
      <c r="BN123" s="242"/>
      <c r="BO123" s="860" t="s">
        <v>488</v>
      </c>
      <c r="BP123" s="861"/>
      <c r="BQ123" s="815">
        <v>18044465</v>
      </c>
      <c r="BR123" s="816"/>
      <c r="BS123" s="816"/>
      <c r="BT123" s="816"/>
      <c r="BU123" s="816"/>
      <c r="BV123" s="816">
        <v>17501143</v>
      </c>
      <c r="BW123" s="816"/>
      <c r="BX123" s="816"/>
      <c r="BY123" s="816"/>
      <c r="BZ123" s="816"/>
      <c r="CA123" s="816">
        <v>17637669</v>
      </c>
      <c r="CB123" s="816"/>
      <c r="CC123" s="816"/>
      <c r="CD123" s="816"/>
      <c r="CE123" s="816"/>
      <c r="CF123" s="731"/>
      <c r="CG123" s="732"/>
      <c r="CH123" s="732"/>
      <c r="CI123" s="732"/>
      <c r="CJ123" s="817"/>
      <c r="CK123" s="852"/>
      <c r="CL123" s="838"/>
      <c r="CM123" s="838"/>
      <c r="CN123" s="838"/>
      <c r="CO123" s="839"/>
      <c r="CP123" s="818" t="s">
        <v>407</v>
      </c>
      <c r="CQ123" s="819"/>
      <c r="CR123" s="819"/>
      <c r="CS123" s="819"/>
      <c r="CT123" s="819"/>
      <c r="CU123" s="819"/>
      <c r="CV123" s="819"/>
      <c r="CW123" s="819"/>
      <c r="CX123" s="819"/>
      <c r="CY123" s="819"/>
      <c r="CZ123" s="819"/>
      <c r="DA123" s="819"/>
      <c r="DB123" s="819"/>
      <c r="DC123" s="819"/>
      <c r="DD123" s="819"/>
      <c r="DE123" s="819"/>
      <c r="DF123" s="820"/>
      <c r="DG123" s="762" t="s">
        <v>445</v>
      </c>
      <c r="DH123" s="763"/>
      <c r="DI123" s="763"/>
      <c r="DJ123" s="763"/>
      <c r="DK123" s="764"/>
      <c r="DL123" s="765" t="s">
        <v>446</v>
      </c>
      <c r="DM123" s="763"/>
      <c r="DN123" s="763"/>
      <c r="DO123" s="763"/>
      <c r="DP123" s="764"/>
      <c r="DQ123" s="765" t="s">
        <v>450</v>
      </c>
      <c r="DR123" s="763"/>
      <c r="DS123" s="763"/>
      <c r="DT123" s="763"/>
      <c r="DU123" s="764"/>
      <c r="DV123" s="807" t="s">
        <v>446</v>
      </c>
      <c r="DW123" s="808"/>
      <c r="DX123" s="808"/>
      <c r="DY123" s="808"/>
      <c r="DZ123" s="809"/>
    </row>
    <row r="124" spans="1:130" s="221" customFormat="1" ht="26.25" customHeight="1" thickBot="1" x14ac:dyDescent="0.2">
      <c r="A124" s="803"/>
      <c r="B124" s="804"/>
      <c r="C124" s="798" t="s">
        <v>474</v>
      </c>
      <c r="D124" s="735"/>
      <c r="E124" s="735"/>
      <c r="F124" s="735"/>
      <c r="G124" s="735"/>
      <c r="H124" s="735"/>
      <c r="I124" s="735"/>
      <c r="J124" s="735"/>
      <c r="K124" s="735"/>
      <c r="L124" s="735"/>
      <c r="M124" s="735"/>
      <c r="N124" s="735"/>
      <c r="O124" s="735"/>
      <c r="P124" s="735"/>
      <c r="Q124" s="735"/>
      <c r="R124" s="735"/>
      <c r="S124" s="735"/>
      <c r="T124" s="735"/>
      <c r="U124" s="735"/>
      <c r="V124" s="735"/>
      <c r="W124" s="735"/>
      <c r="X124" s="735"/>
      <c r="Y124" s="735"/>
      <c r="Z124" s="736"/>
      <c r="AA124" s="762" t="s">
        <v>128</v>
      </c>
      <c r="AB124" s="763"/>
      <c r="AC124" s="763"/>
      <c r="AD124" s="763"/>
      <c r="AE124" s="764"/>
      <c r="AF124" s="765" t="s">
        <v>450</v>
      </c>
      <c r="AG124" s="763"/>
      <c r="AH124" s="763"/>
      <c r="AI124" s="763"/>
      <c r="AJ124" s="764"/>
      <c r="AK124" s="765" t="s">
        <v>465</v>
      </c>
      <c r="AL124" s="763"/>
      <c r="AM124" s="763"/>
      <c r="AN124" s="763"/>
      <c r="AO124" s="764"/>
      <c r="AP124" s="807" t="s">
        <v>446</v>
      </c>
      <c r="AQ124" s="808"/>
      <c r="AR124" s="808"/>
      <c r="AS124" s="808"/>
      <c r="AT124" s="809"/>
      <c r="AU124" s="810" t="s">
        <v>489</v>
      </c>
      <c r="AV124" s="811"/>
      <c r="AW124" s="811"/>
      <c r="AX124" s="811"/>
      <c r="AY124" s="811"/>
      <c r="AZ124" s="811"/>
      <c r="BA124" s="811"/>
      <c r="BB124" s="811"/>
      <c r="BC124" s="811"/>
      <c r="BD124" s="811"/>
      <c r="BE124" s="811"/>
      <c r="BF124" s="811"/>
      <c r="BG124" s="811"/>
      <c r="BH124" s="811"/>
      <c r="BI124" s="811"/>
      <c r="BJ124" s="811"/>
      <c r="BK124" s="811"/>
      <c r="BL124" s="811"/>
      <c r="BM124" s="811"/>
      <c r="BN124" s="811"/>
      <c r="BO124" s="811"/>
      <c r="BP124" s="812"/>
      <c r="BQ124" s="813">
        <v>86.1</v>
      </c>
      <c r="BR124" s="814"/>
      <c r="BS124" s="814"/>
      <c r="BT124" s="814"/>
      <c r="BU124" s="814"/>
      <c r="BV124" s="814">
        <v>79</v>
      </c>
      <c r="BW124" s="814"/>
      <c r="BX124" s="814"/>
      <c r="BY124" s="814"/>
      <c r="BZ124" s="814"/>
      <c r="CA124" s="814">
        <v>60.4</v>
      </c>
      <c r="CB124" s="814"/>
      <c r="CC124" s="814"/>
      <c r="CD124" s="814"/>
      <c r="CE124" s="814"/>
      <c r="CF124" s="709"/>
      <c r="CG124" s="710"/>
      <c r="CH124" s="710"/>
      <c r="CI124" s="710"/>
      <c r="CJ124" s="845"/>
      <c r="CK124" s="853"/>
      <c r="CL124" s="853"/>
      <c r="CM124" s="853"/>
      <c r="CN124" s="853"/>
      <c r="CO124" s="854"/>
      <c r="CP124" s="818" t="s">
        <v>490</v>
      </c>
      <c r="CQ124" s="819"/>
      <c r="CR124" s="819"/>
      <c r="CS124" s="819"/>
      <c r="CT124" s="819"/>
      <c r="CU124" s="819"/>
      <c r="CV124" s="819"/>
      <c r="CW124" s="819"/>
      <c r="CX124" s="819"/>
      <c r="CY124" s="819"/>
      <c r="CZ124" s="819"/>
      <c r="DA124" s="819"/>
      <c r="DB124" s="819"/>
      <c r="DC124" s="819"/>
      <c r="DD124" s="819"/>
      <c r="DE124" s="819"/>
      <c r="DF124" s="820"/>
      <c r="DG124" s="746">
        <v>753602</v>
      </c>
      <c r="DH124" s="747"/>
      <c r="DI124" s="747"/>
      <c r="DJ124" s="747"/>
      <c r="DK124" s="748"/>
      <c r="DL124" s="749" t="s">
        <v>128</v>
      </c>
      <c r="DM124" s="747"/>
      <c r="DN124" s="747"/>
      <c r="DO124" s="747"/>
      <c r="DP124" s="748"/>
      <c r="DQ124" s="749" t="s">
        <v>467</v>
      </c>
      <c r="DR124" s="747"/>
      <c r="DS124" s="747"/>
      <c r="DT124" s="747"/>
      <c r="DU124" s="748"/>
      <c r="DV124" s="831" t="s">
        <v>128</v>
      </c>
      <c r="DW124" s="832"/>
      <c r="DX124" s="832"/>
      <c r="DY124" s="832"/>
      <c r="DZ124" s="833"/>
    </row>
    <row r="125" spans="1:130" s="221" customFormat="1" ht="26.25" customHeight="1" x14ac:dyDescent="0.15">
      <c r="A125" s="803"/>
      <c r="B125" s="804"/>
      <c r="C125" s="798" t="s">
        <v>477</v>
      </c>
      <c r="D125" s="735"/>
      <c r="E125" s="735"/>
      <c r="F125" s="735"/>
      <c r="G125" s="735"/>
      <c r="H125" s="735"/>
      <c r="I125" s="735"/>
      <c r="J125" s="735"/>
      <c r="K125" s="735"/>
      <c r="L125" s="735"/>
      <c r="M125" s="735"/>
      <c r="N125" s="735"/>
      <c r="O125" s="735"/>
      <c r="P125" s="735"/>
      <c r="Q125" s="735"/>
      <c r="R125" s="735"/>
      <c r="S125" s="735"/>
      <c r="T125" s="735"/>
      <c r="U125" s="735"/>
      <c r="V125" s="735"/>
      <c r="W125" s="735"/>
      <c r="X125" s="735"/>
      <c r="Y125" s="735"/>
      <c r="Z125" s="736"/>
      <c r="AA125" s="762" t="s">
        <v>446</v>
      </c>
      <c r="AB125" s="763"/>
      <c r="AC125" s="763"/>
      <c r="AD125" s="763"/>
      <c r="AE125" s="764"/>
      <c r="AF125" s="765" t="s">
        <v>446</v>
      </c>
      <c r="AG125" s="763"/>
      <c r="AH125" s="763"/>
      <c r="AI125" s="763"/>
      <c r="AJ125" s="764"/>
      <c r="AK125" s="765" t="s">
        <v>469</v>
      </c>
      <c r="AL125" s="763"/>
      <c r="AM125" s="763"/>
      <c r="AN125" s="763"/>
      <c r="AO125" s="764"/>
      <c r="AP125" s="807" t="s">
        <v>128</v>
      </c>
      <c r="AQ125" s="808"/>
      <c r="AR125" s="808"/>
      <c r="AS125" s="808"/>
      <c r="AT125" s="809"/>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34" t="s">
        <v>491</v>
      </c>
      <c r="CL125" s="835"/>
      <c r="CM125" s="835"/>
      <c r="CN125" s="835"/>
      <c r="CO125" s="836"/>
      <c r="CP125" s="843" t="s">
        <v>492</v>
      </c>
      <c r="CQ125" s="791"/>
      <c r="CR125" s="791"/>
      <c r="CS125" s="791"/>
      <c r="CT125" s="791"/>
      <c r="CU125" s="791"/>
      <c r="CV125" s="791"/>
      <c r="CW125" s="791"/>
      <c r="CX125" s="791"/>
      <c r="CY125" s="791"/>
      <c r="CZ125" s="791"/>
      <c r="DA125" s="791"/>
      <c r="DB125" s="791"/>
      <c r="DC125" s="791"/>
      <c r="DD125" s="791"/>
      <c r="DE125" s="791"/>
      <c r="DF125" s="792"/>
      <c r="DG125" s="844" t="s">
        <v>462</v>
      </c>
      <c r="DH125" s="825"/>
      <c r="DI125" s="825"/>
      <c r="DJ125" s="825"/>
      <c r="DK125" s="825"/>
      <c r="DL125" s="825" t="s">
        <v>446</v>
      </c>
      <c r="DM125" s="825"/>
      <c r="DN125" s="825"/>
      <c r="DO125" s="825"/>
      <c r="DP125" s="825"/>
      <c r="DQ125" s="825" t="s">
        <v>128</v>
      </c>
      <c r="DR125" s="825"/>
      <c r="DS125" s="825"/>
      <c r="DT125" s="825"/>
      <c r="DU125" s="825"/>
      <c r="DV125" s="826" t="s">
        <v>446</v>
      </c>
      <c r="DW125" s="826"/>
      <c r="DX125" s="826"/>
      <c r="DY125" s="826"/>
      <c r="DZ125" s="827"/>
    </row>
    <row r="126" spans="1:130" s="221" customFormat="1" ht="26.25" customHeight="1" thickBot="1" x14ac:dyDescent="0.2">
      <c r="A126" s="803"/>
      <c r="B126" s="804"/>
      <c r="C126" s="798" t="s">
        <v>479</v>
      </c>
      <c r="D126" s="735"/>
      <c r="E126" s="735"/>
      <c r="F126" s="735"/>
      <c r="G126" s="735"/>
      <c r="H126" s="735"/>
      <c r="I126" s="735"/>
      <c r="J126" s="735"/>
      <c r="K126" s="735"/>
      <c r="L126" s="735"/>
      <c r="M126" s="735"/>
      <c r="N126" s="735"/>
      <c r="O126" s="735"/>
      <c r="P126" s="735"/>
      <c r="Q126" s="735"/>
      <c r="R126" s="735"/>
      <c r="S126" s="735"/>
      <c r="T126" s="735"/>
      <c r="U126" s="735"/>
      <c r="V126" s="735"/>
      <c r="W126" s="735"/>
      <c r="X126" s="735"/>
      <c r="Y126" s="735"/>
      <c r="Z126" s="736"/>
      <c r="AA126" s="762" t="s">
        <v>128</v>
      </c>
      <c r="AB126" s="763"/>
      <c r="AC126" s="763"/>
      <c r="AD126" s="763"/>
      <c r="AE126" s="764"/>
      <c r="AF126" s="765" t="s">
        <v>462</v>
      </c>
      <c r="AG126" s="763"/>
      <c r="AH126" s="763"/>
      <c r="AI126" s="763"/>
      <c r="AJ126" s="764"/>
      <c r="AK126" s="765" t="s">
        <v>128</v>
      </c>
      <c r="AL126" s="763"/>
      <c r="AM126" s="763"/>
      <c r="AN126" s="763"/>
      <c r="AO126" s="764"/>
      <c r="AP126" s="807" t="s">
        <v>453</v>
      </c>
      <c r="AQ126" s="808"/>
      <c r="AR126" s="808"/>
      <c r="AS126" s="808"/>
      <c r="AT126" s="809"/>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37"/>
      <c r="CL126" s="838"/>
      <c r="CM126" s="838"/>
      <c r="CN126" s="838"/>
      <c r="CO126" s="839"/>
      <c r="CP126" s="798" t="s">
        <v>493</v>
      </c>
      <c r="CQ126" s="735"/>
      <c r="CR126" s="735"/>
      <c r="CS126" s="735"/>
      <c r="CT126" s="735"/>
      <c r="CU126" s="735"/>
      <c r="CV126" s="735"/>
      <c r="CW126" s="735"/>
      <c r="CX126" s="735"/>
      <c r="CY126" s="735"/>
      <c r="CZ126" s="735"/>
      <c r="DA126" s="735"/>
      <c r="DB126" s="735"/>
      <c r="DC126" s="735"/>
      <c r="DD126" s="735"/>
      <c r="DE126" s="735"/>
      <c r="DF126" s="736"/>
      <c r="DG126" s="799" t="s">
        <v>128</v>
      </c>
      <c r="DH126" s="800"/>
      <c r="DI126" s="800"/>
      <c r="DJ126" s="800"/>
      <c r="DK126" s="800"/>
      <c r="DL126" s="800" t="s">
        <v>446</v>
      </c>
      <c r="DM126" s="800"/>
      <c r="DN126" s="800"/>
      <c r="DO126" s="800"/>
      <c r="DP126" s="800"/>
      <c r="DQ126" s="800" t="s">
        <v>446</v>
      </c>
      <c r="DR126" s="800"/>
      <c r="DS126" s="800"/>
      <c r="DT126" s="800"/>
      <c r="DU126" s="800"/>
      <c r="DV126" s="777" t="s">
        <v>465</v>
      </c>
      <c r="DW126" s="777"/>
      <c r="DX126" s="777"/>
      <c r="DY126" s="777"/>
      <c r="DZ126" s="778"/>
    </row>
    <row r="127" spans="1:130" s="221" customFormat="1" ht="26.25" customHeight="1" x14ac:dyDescent="0.15">
      <c r="A127" s="805"/>
      <c r="B127" s="806"/>
      <c r="C127" s="821" t="s">
        <v>494</v>
      </c>
      <c r="D127" s="822"/>
      <c r="E127" s="822"/>
      <c r="F127" s="822"/>
      <c r="G127" s="822"/>
      <c r="H127" s="822"/>
      <c r="I127" s="822"/>
      <c r="J127" s="822"/>
      <c r="K127" s="822"/>
      <c r="L127" s="822"/>
      <c r="M127" s="822"/>
      <c r="N127" s="822"/>
      <c r="O127" s="822"/>
      <c r="P127" s="822"/>
      <c r="Q127" s="822"/>
      <c r="R127" s="822"/>
      <c r="S127" s="822"/>
      <c r="T127" s="822"/>
      <c r="U127" s="822"/>
      <c r="V127" s="822"/>
      <c r="W127" s="822"/>
      <c r="X127" s="822"/>
      <c r="Y127" s="822"/>
      <c r="Z127" s="823"/>
      <c r="AA127" s="762">
        <v>5648</v>
      </c>
      <c r="AB127" s="763"/>
      <c r="AC127" s="763"/>
      <c r="AD127" s="763"/>
      <c r="AE127" s="764"/>
      <c r="AF127" s="765">
        <v>4163</v>
      </c>
      <c r="AG127" s="763"/>
      <c r="AH127" s="763"/>
      <c r="AI127" s="763"/>
      <c r="AJ127" s="764"/>
      <c r="AK127" s="765">
        <v>2501</v>
      </c>
      <c r="AL127" s="763"/>
      <c r="AM127" s="763"/>
      <c r="AN127" s="763"/>
      <c r="AO127" s="764"/>
      <c r="AP127" s="807">
        <v>0</v>
      </c>
      <c r="AQ127" s="808"/>
      <c r="AR127" s="808"/>
      <c r="AS127" s="808"/>
      <c r="AT127" s="809"/>
      <c r="AU127" s="223"/>
      <c r="AV127" s="223"/>
      <c r="AW127" s="223"/>
      <c r="AX127" s="824" t="s">
        <v>495</v>
      </c>
      <c r="AY127" s="795"/>
      <c r="AZ127" s="795"/>
      <c r="BA127" s="795"/>
      <c r="BB127" s="795"/>
      <c r="BC127" s="795"/>
      <c r="BD127" s="795"/>
      <c r="BE127" s="796"/>
      <c r="BF127" s="794" t="s">
        <v>496</v>
      </c>
      <c r="BG127" s="795"/>
      <c r="BH127" s="795"/>
      <c r="BI127" s="795"/>
      <c r="BJ127" s="795"/>
      <c r="BK127" s="795"/>
      <c r="BL127" s="796"/>
      <c r="BM127" s="794" t="s">
        <v>497</v>
      </c>
      <c r="BN127" s="795"/>
      <c r="BO127" s="795"/>
      <c r="BP127" s="795"/>
      <c r="BQ127" s="795"/>
      <c r="BR127" s="795"/>
      <c r="BS127" s="796"/>
      <c r="BT127" s="794" t="s">
        <v>498</v>
      </c>
      <c r="BU127" s="795"/>
      <c r="BV127" s="795"/>
      <c r="BW127" s="795"/>
      <c r="BX127" s="795"/>
      <c r="BY127" s="795"/>
      <c r="BZ127" s="797"/>
      <c r="CA127" s="223"/>
      <c r="CB127" s="223"/>
      <c r="CC127" s="223"/>
      <c r="CD127" s="246"/>
      <c r="CE127" s="246"/>
      <c r="CF127" s="246"/>
      <c r="CG127" s="223"/>
      <c r="CH127" s="223"/>
      <c r="CI127" s="223"/>
      <c r="CJ127" s="245"/>
      <c r="CK127" s="837"/>
      <c r="CL127" s="838"/>
      <c r="CM127" s="838"/>
      <c r="CN127" s="838"/>
      <c r="CO127" s="839"/>
      <c r="CP127" s="798" t="s">
        <v>499</v>
      </c>
      <c r="CQ127" s="735"/>
      <c r="CR127" s="735"/>
      <c r="CS127" s="735"/>
      <c r="CT127" s="735"/>
      <c r="CU127" s="735"/>
      <c r="CV127" s="735"/>
      <c r="CW127" s="735"/>
      <c r="CX127" s="735"/>
      <c r="CY127" s="735"/>
      <c r="CZ127" s="735"/>
      <c r="DA127" s="735"/>
      <c r="DB127" s="735"/>
      <c r="DC127" s="735"/>
      <c r="DD127" s="735"/>
      <c r="DE127" s="735"/>
      <c r="DF127" s="736"/>
      <c r="DG127" s="799" t="s">
        <v>462</v>
      </c>
      <c r="DH127" s="800"/>
      <c r="DI127" s="800"/>
      <c r="DJ127" s="800"/>
      <c r="DK127" s="800"/>
      <c r="DL127" s="800" t="s">
        <v>446</v>
      </c>
      <c r="DM127" s="800"/>
      <c r="DN127" s="800"/>
      <c r="DO127" s="800"/>
      <c r="DP127" s="800"/>
      <c r="DQ127" s="800" t="s">
        <v>467</v>
      </c>
      <c r="DR127" s="800"/>
      <c r="DS127" s="800"/>
      <c r="DT127" s="800"/>
      <c r="DU127" s="800"/>
      <c r="DV127" s="777" t="s">
        <v>450</v>
      </c>
      <c r="DW127" s="777"/>
      <c r="DX127" s="777"/>
      <c r="DY127" s="777"/>
      <c r="DZ127" s="778"/>
    </row>
    <row r="128" spans="1:130" s="221" customFormat="1" ht="26.25" customHeight="1" thickBot="1" x14ac:dyDescent="0.2">
      <c r="A128" s="779" t="s">
        <v>500</v>
      </c>
      <c r="B128" s="780"/>
      <c r="C128" s="780"/>
      <c r="D128" s="780"/>
      <c r="E128" s="780"/>
      <c r="F128" s="780"/>
      <c r="G128" s="780"/>
      <c r="H128" s="780"/>
      <c r="I128" s="780"/>
      <c r="J128" s="780"/>
      <c r="K128" s="780"/>
      <c r="L128" s="780"/>
      <c r="M128" s="780"/>
      <c r="N128" s="780"/>
      <c r="O128" s="780"/>
      <c r="P128" s="780"/>
      <c r="Q128" s="780"/>
      <c r="R128" s="780"/>
      <c r="S128" s="780"/>
      <c r="T128" s="780"/>
      <c r="U128" s="780"/>
      <c r="V128" s="780"/>
      <c r="W128" s="781" t="s">
        <v>501</v>
      </c>
      <c r="X128" s="781"/>
      <c r="Y128" s="781"/>
      <c r="Z128" s="782"/>
      <c r="AA128" s="783" t="s">
        <v>128</v>
      </c>
      <c r="AB128" s="784"/>
      <c r="AC128" s="784"/>
      <c r="AD128" s="784"/>
      <c r="AE128" s="785"/>
      <c r="AF128" s="786" t="s">
        <v>446</v>
      </c>
      <c r="AG128" s="784"/>
      <c r="AH128" s="784"/>
      <c r="AI128" s="784"/>
      <c r="AJ128" s="785"/>
      <c r="AK128" s="786" t="s">
        <v>469</v>
      </c>
      <c r="AL128" s="784"/>
      <c r="AM128" s="784"/>
      <c r="AN128" s="784"/>
      <c r="AO128" s="785"/>
      <c r="AP128" s="787"/>
      <c r="AQ128" s="788"/>
      <c r="AR128" s="788"/>
      <c r="AS128" s="788"/>
      <c r="AT128" s="789"/>
      <c r="AU128" s="223"/>
      <c r="AV128" s="223"/>
      <c r="AW128" s="223"/>
      <c r="AX128" s="790" t="s">
        <v>502</v>
      </c>
      <c r="AY128" s="791"/>
      <c r="AZ128" s="791"/>
      <c r="BA128" s="791"/>
      <c r="BB128" s="791"/>
      <c r="BC128" s="791"/>
      <c r="BD128" s="791"/>
      <c r="BE128" s="792"/>
      <c r="BF128" s="769" t="s">
        <v>446</v>
      </c>
      <c r="BG128" s="770"/>
      <c r="BH128" s="770"/>
      <c r="BI128" s="770"/>
      <c r="BJ128" s="770"/>
      <c r="BK128" s="770"/>
      <c r="BL128" s="793"/>
      <c r="BM128" s="769">
        <v>13.23</v>
      </c>
      <c r="BN128" s="770"/>
      <c r="BO128" s="770"/>
      <c r="BP128" s="770"/>
      <c r="BQ128" s="770"/>
      <c r="BR128" s="770"/>
      <c r="BS128" s="793"/>
      <c r="BT128" s="769">
        <v>20</v>
      </c>
      <c r="BU128" s="770"/>
      <c r="BV128" s="770"/>
      <c r="BW128" s="770"/>
      <c r="BX128" s="770"/>
      <c r="BY128" s="770"/>
      <c r="BZ128" s="771"/>
      <c r="CA128" s="246"/>
      <c r="CB128" s="246"/>
      <c r="CC128" s="246"/>
      <c r="CD128" s="246"/>
      <c r="CE128" s="246"/>
      <c r="CF128" s="246"/>
      <c r="CG128" s="223"/>
      <c r="CH128" s="223"/>
      <c r="CI128" s="223"/>
      <c r="CJ128" s="245"/>
      <c r="CK128" s="840"/>
      <c r="CL128" s="841"/>
      <c r="CM128" s="841"/>
      <c r="CN128" s="841"/>
      <c r="CO128" s="842"/>
      <c r="CP128" s="772" t="s">
        <v>503</v>
      </c>
      <c r="CQ128" s="713"/>
      <c r="CR128" s="713"/>
      <c r="CS128" s="713"/>
      <c r="CT128" s="713"/>
      <c r="CU128" s="713"/>
      <c r="CV128" s="713"/>
      <c r="CW128" s="713"/>
      <c r="CX128" s="713"/>
      <c r="CY128" s="713"/>
      <c r="CZ128" s="713"/>
      <c r="DA128" s="713"/>
      <c r="DB128" s="713"/>
      <c r="DC128" s="713"/>
      <c r="DD128" s="713"/>
      <c r="DE128" s="713"/>
      <c r="DF128" s="714"/>
      <c r="DG128" s="773" t="s">
        <v>445</v>
      </c>
      <c r="DH128" s="774"/>
      <c r="DI128" s="774"/>
      <c r="DJ128" s="774"/>
      <c r="DK128" s="774"/>
      <c r="DL128" s="774" t="s">
        <v>445</v>
      </c>
      <c r="DM128" s="774"/>
      <c r="DN128" s="774"/>
      <c r="DO128" s="774"/>
      <c r="DP128" s="774"/>
      <c r="DQ128" s="774" t="s">
        <v>446</v>
      </c>
      <c r="DR128" s="774"/>
      <c r="DS128" s="774"/>
      <c r="DT128" s="774"/>
      <c r="DU128" s="774"/>
      <c r="DV128" s="775" t="s">
        <v>450</v>
      </c>
      <c r="DW128" s="775"/>
      <c r="DX128" s="775"/>
      <c r="DY128" s="775"/>
      <c r="DZ128" s="776"/>
    </row>
    <row r="129" spans="1:131" s="221" customFormat="1" ht="26.25" customHeight="1" x14ac:dyDescent="0.15">
      <c r="A129" s="757" t="s">
        <v>107</v>
      </c>
      <c r="B129" s="758"/>
      <c r="C129" s="758"/>
      <c r="D129" s="758"/>
      <c r="E129" s="758"/>
      <c r="F129" s="758"/>
      <c r="G129" s="758"/>
      <c r="H129" s="758"/>
      <c r="I129" s="758"/>
      <c r="J129" s="758"/>
      <c r="K129" s="758"/>
      <c r="L129" s="758"/>
      <c r="M129" s="758"/>
      <c r="N129" s="758"/>
      <c r="O129" s="758"/>
      <c r="P129" s="758"/>
      <c r="Q129" s="758"/>
      <c r="R129" s="758"/>
      <c r="S129" s="758"/>
      <c r="T129" s="758"/>
      <c r="U129" s="758"/>
      <c r="V129" s="758"/>
      <c r="W129" s="759" t="s">
        <v>504</v>
      </c>
      <c r="X129" s="760"/>
      <c r="Y129" s="760"/>
      <c r="Z129" s="761"/>
      <c r="AA129" s="762">
        <v>9695647</v>
      </c>
      <c r="AB129" s="763"/>
      <c r="AC129" s="763"/>
      <c r="AD129" s="763"/>
      <c r="AE129" s="764"/>
      <c r="AF129" s="765">
        <v>10093747</v>
      </c>
      <c r="AG129" s="763"/>
      <c r="AH129" s="763"/>
      <c r="AI129" s="763"/>
      <c r="AJ129" s="764"/>
      <c r="AK129" s="765">
        <v>10643691</v>
      </c>
      <c r="AL129" s="763"/>
      <c r="AM129" s="763"/>
      <c r="AN129" s="763"/>
      <c r="AO129" s="764"/>
      <c r="AP129" s="766"/>
      <c r="AQ129" s="767"/>
      <c r="AR129" s="767"/>
      <c r="AS129" s="767"/>
      <c r="AT129" s="768"/>
      <c r="AU129" s="224"/>
      <c r="AV129" s="224"/>
      <c r="AW129" s="224"/>
      <c r="AX129" s="734" t="s">
        <v>505</v>
      </c>
      <c r="AY129" s="735"/>
      <c r="AZ129" s="735"/>
      <c r="BA129" s="735"/>
      <c r="BB129" s="735"/>
      <c r="BC129" s="735"/>
      <c r="BD129" s="735"/>
      <c r="BE129" s="736"/>
      <c r="BF129" s="753" t="s">
        <v>453</v>
      </c>
      <c r="BG129" s="754"/>
      <c r="BH129" s="754"/>
      <c r="BI129" s="754"/>
      <c r="BJ129" s="754"/>
      <c r="BK129" s="754"/>
      <c r="BL129" s="755"/>
      <c r="BM129" s="753">
        <v>18.23</v>
      </c>
      <c r="BN129" s="754"/>
      <c r="BO129" s="754"/>
      <c r="BP129" s="754"/>
      <c r="BQ129" s="754"/>
      <c r="BR129" s="754"/>
      <c r="BS129" s="755"/>
      <c r="BT129" s="753">
        <v>30</v>
      </c>
      <c r="BU129" s="754"/>
      <c r="BV129" s="754"/>
      <c r="BW129" s="754"/>
      <c r="BX129" s="754"/>
      <c r="BY129" s="754"/>
      <c r="BZ129" s="756"/>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757" t="s">
        <v>506</v>
      </c>
      <c r="B130" s="758"/>
      <c r="C130" s="758"/>
      <c r="D130" s="758"/>
      <c r="E130" s="758"/>
      <c r="F130" s="758"/>
      <c r="G130" s="758"/>
      <c r="H130" s="758"/>
      <c r="I130" s="758"/>
      <c r="J130" s="758"/>
      <c r="K130" s="758"/>
      <c r="L130" s="758"/>
      <c r="M130" s="758"/>
      <c r="N130" s="758"/>
      <c r="O130" s="758"/>
      <c r="P130" s="758"/>
      <c r="Q130" s="758"/>
      <c r="R130" s="758"/>
      <c r="S130" s="758"/>
      <c r="T130" s="758"/>
      <c r="U130" s="758"/>
      <c r="V130" s="758"/>
      <c r="W130" s="759" t="s">
        <v>507</v>
      </c>
      <c r="X130" s="760"/>
      <c r="Y130" s="760"/>
      <c r="Z130" s="761"/>
      <c r="AA130" s="762">
        <v>1164785</v>
      </c>
      <c r="AB130" s="763"/>
      <c r="AC130" s="763"/>
      <c r="AD130" s="763"/>
      <c r="AE130" s="764"/>
      <c r="AF130" s="765">
        <v>1156729</v>
      </c>
      <c r="AG130" s="763"/>
      <c r="AH130" s="763"/>
      <c r="AI130" s="763"/>
      <c r="AJ130" s="764"/>
      <c r="AK130" s="765">
        <v>1169786</v>
      </c>
      <c r="AL130" s="763"/>
      <c r="AM130" s="763"/>
      <c r="AN130" s="763"/>
      <c r="AO130" s="764"/>
      <c r="AP130" s="766"/>
      <c r="AQ130" s="767"/>
      <c r="AR130" s="767"/>
      <c r="AS130" s="767"/>
      <c r="AT130" s="768"/>
      <c r="AU130" s="224"/>
      <c r="AV130" s="224"/>
      <c r="AW130" s="224"/>
      <c r="AX130" s="734" t="s">
        <v>508</v>
      </c>
      <c r="AY130" s="735"/>
      <c r="AZ130" s="735"/>
      <c r="BA130" s="735"/>
      <c r="BB130" s="735"/>
      <c r="BC130" s="735"/>
      <c r="BD130" s="735"/>
      <c r="BE130" s="736"/>
      <c r="BF130" s="737">
        <v>8.9</v>
      </c>
      <c r="BG130" s="738"/>
      <c r="BH130" s="738"/>
      <c r="BI130" s="738"/>
      <c r="BJ130" s="738"/>
      <c r="BK130" s="738"/>
      <c r="BL130" s="739"/>
      <c r="BM130" s="737">
        <v>25</v>
      </c>
      <c r="BN130" s="738"/>
      <c r="BO130" s="738"/>
      <c r="BP130" s="738"/>
      <c r="BQ130" s="738"/>
      <c r="BR130" s="738"/>
      <c r="BS130" s="739"/>
      <c r="BT130" s="737">
        <v>35</v>
      </c>
      <c r="BU130" s="738"/>
      <c r="BV130" s="738"/>
      <c r="BW130" s="738"/>
      <c r="BX130" s="738"/>
      <c r="BY130" s="738"/>
      <c r="BZ130" s="74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509</v>
      </c>
      <c r="X131" s="744"/>
      <c r="Y131" s="744"/>
      <c r="Z131" s="745"/>
      <c r="AA131" s="746">
        <v>8530862</v>
      </c>
      <c r="AB131" s="747"/>
      <c r="AC131" s="747"/>
      <c r="AD131" s="747"/>
      <c r="AE131" s="748"/>
      <c r="AF131" s="749">
        <v>8937018</v>
      </c>
      <c r="AG131" s="747"/>
      <c r="AH131" s="747"/>
      <c r="AI131" s="747"/>
      <c r="AJ131" s="748"/>
      <c r="AK131" s="749">
        <v>9473905</v>
      </c>
      <c r="AL131" s="747"/>
      <c r="AM131" s="747"/>
      <c r="AN131" s="747"/>
      <c r="AO131" s="748"/>
      <c r="AP131" s="750"/>
      <c r="AQ131" s="751"/>
      <c r="AR131" s="751"/>
      <c r="AS131" s="751"/>
      <c r="AT131" s="752"/>
      <c r="AU131" s="224"/>
      <c r="AV131" s="224"/>
      <c r="AW131" s="224"/>
      <c r="AX131" s="712" t="s">
        <v>510</v>
      </c>
      <c r="AY131" s="713"/>
      <c r="AZ131" s="713"/>
      <c r="BA131" s="713"/>
      <c r="BB131" s="713"/>
      <c r="BC131" s="713"/>
      <c r="BD131" s="713"/>
      <c r="BE131" s="714"/>
      <c r="BF131" s="715">
        <v>60.4</v>
      </c>
      <c r="BG131" s="716"/>
      <c r="BH131" s="716"/>
      <c r="BI131" s="716"/>
      <c r="BJ131" s="716"/>
      <c r="BK131" s="716"/>
      <c r="BL131" s="717"/>
      <c r="BM131" s="715">
        <v>350</v>
      </c>
      <c r="BN131" s="716"/>
      <c r="BO131" s="716"/>
      <c r="BP131" s="716"/>
      <c r="BQ131" s="716"/>
      <c r="BR131" s="716"/>
      <c r="BS131" s="717"/>
      <c r="BT131" s="718"/>
      <c r="BU131" s="719"/>
      <c r="BV131" s="719"/>
      <c r="BW131" s="719"/>
      <c r="BX131" s="719"/>
      <c r="BY131" s="719"/>
      <c r="BZ131" s="720"/>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21" t="s">
        <v>511</v>
      </c>
      <c r="B132" s="722"/>
      <c r="C132" s="722"/>
      <c r="D132" s="722"/>
      <c r="E132" s="722"/>
      <c r="F132" s="722"/>
      <c r="G132" s="722"/>
      <c r="H132" s="722"/>
      <c r="I132" s="722"/>
      <c r="J132" s="722"/>
      <c r="K132" s="722"/>
      <c r="L132" s="722"/>
      <c r="M132" s="722"/>
      <c r="N132" s="722"/>
      <c r="O132" s="722"/>
      <c r="P132" s="722"/>
      <c r="Q132" s="722"/>
      <c r="R132" s="722"/>
      <c r="S132" s="722"/>
      <c r="T132" s="722"/>
      <c r="U132" s="722"/>
      <c r="V132" s="725" t="s">
        <v>512</v>
      </c>
      <c r="W132" s="725"/>
      <c r="X132" s="725"/>
      <c r="Y132" s="725"/>
      <c r="Z132" s="726"/>
      <c r="AA132" s="727">
        <v>9.1053635610000008</v>
      </c>
      <c r="AB132" s="728"/>
      <c r="AC132" s="728"/>
      <c r="AD132" s="728"/>
      <c r="AE132" s="729"/>
      <c r="AF132" s="730">
        <v>9.1042000810000001</v>
      </c>
      <c r="AG132" s="728"/>
      <c r="AH132" s="728"/>
      <c r="AI132" s="728"/>
      <c r="AJ132" s="729"/>
      <c r="AK132" s="730">
        <v>8.5394776490000002</v>
      </c>
      <c r="AL132" s="728"/>
      <c r="AM132" s="728"/>
      <c r="AN132" s="728"/>
      <c r="AO132" s="729"/>
      <c r="AP132" s="731"/>
      <c r="AQ132" s="732"/>
      <c r="AR132" s="732"/>
      <c r="AS132" s="732"/>
      <c r="AT132" s="733"/>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23"/>
      <c r="B133" s="724"/>
      <c r="C133" s="724"/>
      <c r="D133" s="724"/>
      <c r="E133" s="724"/>
      <c r="F133" s="724"/>
      <c r="G133" s="724"/>
      <c r="H133" s="724"/>
      <c r="I133" s="724"/>
      <c r="J133" s="724"/>
      <c r="K133" s="724"/>
      <c r="L133" s="724"/>
      <c r="M133" s="724"/>
      <c r="N133" s="724"/>
      <c r="O133" s="724"/>
      <c r="P133" s="724"/>
      <c r="Q133" s="724"/>
      <c r="R133" s="724"/>
      <c r="S133" s="724"/>
      <c r="T133" s="724"/>
      <c r="U133" s="724"/>
      <c r="V133" s="704" t="s">
        <v>513</v>
      </c>
      <c r="W133" s="704"/>
      <c r="X133" s="704"/>
      <c r="Y133" s="704"/>
      <c r="Z133" s="705"/>
      <c r="AA133" s="706">
        <v>8.1999999999999993</v>
      </c>
      <c r="AB133" s="707"/>
      <c r="AC133" s="707"/>
      <c r="AD133" s="707"/>
      <c r="AE133" s="708"/>
      <c r="AF133" s="706">
        <v>8.6</v>
      </c>
      <c r="AG133" s="707"/>
      <c r="AH133" s="707"/>
      <c r="AI133" s="707"/>
      <c r="AJ133" s="708"/>
      <c r="AK133" s="706">
        <v>8.9</v>
      </c>
      <c r="AL133" s="707"/>
      <c r="AM133" s="707"/>
      <c r="AN133" s="707"/>
      <c r="AO133" s="708"/>
      <c r="AP133" s="709"/>
      <c r="AQ133" s="710"/>
      <c r="AR133" s="710"/>
      <c r="AS133" s="710"/>
      <c r="AT133" s="711"/>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cXCqP1x1GQGi6c67+advoalbMbR+idw1z1cPkI65VdIWL2Sgn+ItIpIti/DVi7anVv5kMGyQchXM7GfvlME3+A==" saltValue="O/8+pKA9mkoTZmTwMsYGR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514</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2tpTD33fi0y2mLzCSxqsczGRe72Yi299xhbQmA3hyZCexDHgtNtBayJ6NyfeuoWmQltaJ5fs72Qde4SvVBsYA==" saltValue="AoPtWDc9MDVO12AUR0bK2Q==" spinCount="100000" sheet="1" objects="1" scenarios="1"/>
  <dataConsolidate/>
  <phoneticPr fontId="2"/>
  <printOptions horizontalCentered="1" verticalCentered="1"/>
  <pageMargins left="0" right="0" top="0" bottom="0" header="0" footer="0"/>
  <pageSetup paperSize="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52" customWidth="1"/>
    <col min="37" max="44" width="17" style="252" customWidth="1"/>
    <col min="45" max="45" width="6.125" style="258" customWidth="1"/>
    <col min="46" max="46" width="3" style="256" customWidth="1"/>
    <col min="47" max="47" width="19.125" style="252" hidden="1" customWidth="1"/>
    <col min="48" max="52" width="12.625" style="252" hidden="1" customWidth="1"/>
    <col min="53" max="16384" width="8.625" style="252" hidden="1"/>
  </cols>
  <sheetData>
    <row r="1" spans="1:46" x14ac:dyDescent="0.15">
      <c r="AS1" s="252"/>
      <c r="AT1" s="252"/>
    </row>
    <row r="2" spans="1:46" x14ac:dyDescent="0.15">
      <c r="AS2" s="252"/>
      <c r="AT2" s="252"/>
    </row>
    <row r="3" spans="1:46" x14ac:dyDescent="0.15">
      <c r="AS3" s="252"/>
      <c r="AT3" s="252"/>
    </row>
    <row r="4" spans="1:46" x14ac:dyDescent="0.15">
      <c r="AS4" s="252"/>
      <c r="AT4" s="252"/>
    </row>
    <row r="5" spans="1:46" ht="17.25" x14ac:dyDescent="0.15">
      <c r="A5" s="253" t="s">
        <v>515</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x14ac:dyDescent="0.15">
      <c r="A6" s="256"/>
      <c r="AK6" s="257" t="s">
        <v>516</v>
      </c>
      <c r="AL6" s="257"/>
      <c r="AM6" s="257"/>
      <c r="AN6" s="257"/>
    </row>
    <row r="7" spans="1:46" ht="13.5" customHeight="1" x14ac:dyDescent="0.15">
      <c r="A7" s="256"/>
      <c r="AK7" s="259"/>
      <c r="AL7" s="260"/>
      <c r="AM7" s="260"/>
      <c r="AN7" s="261"/>
      <c r="AO7" s="1101" t="s">
        <v>517</v>
      </c>
      <c r="AP7" s="262"/>
      <c r="AQ7" s="263" t="s">
        <v>518</v>
      </c>
      <c r="AR7" s="264"/>
    </row>
    <row r="8" spans="1:46" x14ac:dyDescent="0.15">
      <c r="A8" s="256"/>
      <c r="AK8" s="265"/>
      <c r="AL8" s="266"/>
      <c r="AM8" s="266"/>
      <c r="AN8" s="267"/>
      <c r="AO8" s="1102"/>
      <c r="AP8" s="268" t="s">
        <v>519</v>
      </c>
      <c r="AQ8" s="269" t="s">
        <v>520</v>
      </c>
      <c r="AR8" s="270" t="s">
        <v>521</v>
      </c>
    </row>
    <row r="9" spans="1:46" x14ac:dyDescent="0.15">
      <c r="A9" s="256"/>
      <c r="AK9" s="1113" t="s">
        <v>522</v>
      </c>
      <c r="AL9" s="1114"/>
      <c r="AM9" s="1114"/>
      <c r="AN9" s="1115"/>
      <c r="AO9" s="271">
        <v>3242777</v>
      </c>
      <c r="AP9" s="271">
        <v>66616</v>
      </c>
      <c r="AQ9" s="272">
        <v>89252</v>
      </c>
      <c r="AR9" s="273">
        <v>-25.4</v>
      </c>
    </row>
    <row r="10" spans="1:46" ht="13.5" customHeight="1" x14ac:dyDescent="0.15">
      <c r="A10" s="256"/>
      <c r="AK10" s="1113" t="s">
        <v>523</v>
      </c>
      <c r="AL10" s="1114"/>
      <c r="AM10" s="1114"/>
      <c r="AN10" s="1115"/>
      <c r="AO10" s="274">
        <v>594337</v>
      </c>
      <c r="AP10" s="274">
        <v>12209</v>
      </c>
      <c r="AQ10" s="275">
        <v>11439</v>
      </c>
      <c r="AR10" s="276">
        <v>6.7</v>
      </c>
    </row>
    <row r="11" spans="1:46" ht="13.5" customHeight="1" x14ac:dyDescent="0.15">
      <c r="A11" s="256"/>
      <c r="AK11" s="1113" t="s">
        <v>524</v>
      </c>
      <c r="AL11" s="1114"/>
      <c r="AM11" s="1114"/>
      <c r="AN11" s="1115"/>
      <c r="AO11" s="274">
        <v>116280</v>
      </c>
      <c r="AP11" s="274">
        <v>2389</v>
      </c>
      <c r="AQ11" s="275">
        <v>869</v>
      </c>
      <c r="AR11" s="276">
        <v>174.9</v>
      </c>
    </row>
    <row r="12" spans="1:46" ht="13.5" customHeight="1" x14ac:dyDescent="0.15">
      <c r="A12" s="256"/>
      <c r="AK12" s="1113" t="s">
        <v>525</v>
      </c>
      <c r="AL12" s="1114"/>
      <c r="AM12" s="1114"/>
      <c r="AN12" s="1115"/>
      <c r="AO12" s="274">
        <v>1648</v>
      </c>
      <c r="AP12" s="274">
        <v>34</v>
      </c>
      <c r="AQ12" s="275">
        <v>1</v>
      </c>
      <c r="AR12" s="276">
        <v>3300</v>
      </c>
    </row>
    <row r="13" spans="1:46" ht="13.5" customHeight="1" x14ac:dyDescent="0.15">
      <c r="A13" s="256"/>
      <c r="AK13" s="1113" t="s">
        <v>526</v>
      </c>
      <c r="AL13" s="1114"/>
      <c r="AM13" s="1114"/>
      <c r="AN13" s="1115"/>
      <c r="AO13" s="274">
        <v>183811</v>
      </c>
      <c r="AP13" s="274">
        <v>3776</v>
      </c>
      <c r="AQ13" s="275">
        <v>3581</v>
      </c>
      <c r="AR13" s="276">
        <v>5.4</v>
      </c>
    </row>
    <row r="14" spans="1:46" ht="13.5" customHeight="1" x14ac:dyDescent="0.15">
      <c r="A14" s="256"/>
      <c r="AK14" s="1113" t="s">
        <v>527</v>
      </c>
      <c r="AL14" s="1114"/>
      <c r="AM14" s="1114"/>
      <c r="AN14" s="1115"/>
      <c r="AO14" s="274">
        <v>20248</v>
      </c>
      <c r="AP14" s="274">
        <v>416</v>
      </c>
      <c r="AQ14" s="275">
        <v>1527</v>
      </c>
      <c r="AR14" s="276">
        <v>-72.8</v>
      </c>
    </row>
    <row r="15" spans="1:46" ht="13.5" customHeight="1" x14ac:dyDescent="0.15">
      <c r="A15" s="256"/>
      <c r="AK15" s="1116" t="s">
        <v>528</v>
      </c>
      <c r="AL15" s="1117"/>
      <c r="AM15" s="1117"/>
      <c r="AN15" s="1118"/>
      <c r="AO15" s="274">
        <v>-127440</v>
      </c>
      <c r="AP15" s="274">
        <v>-2618</v>
      </c>
      <c r="AQ15" s="275">
        <v>-6588</v>
      </c>
      <c r="AR15" s="276">
        <v>-60.3</v>
      </c>
    </row>
    <row r="16" spans="1:46" x14ac:dyDescent="0.15">
      <c r="A16" s="256"/>
      <c r="AK16" s="1116" t="s">
        <v>185</v>
      </c>
      <c r="AL16" s="1117"/>
      <c r="AM16" s="1117"/>
      <c r="AN16" s="1118"/>
      <c r="AO16" s="274">
        <v>4031661</v>
      </c>
      <c r="AP16" s="274">
        <v>82821</v>
      </c>
      <c r="AQ16" s="275">
        <v>100080</v>
      </c>
      <c r="AR16" s="276">
        <v>-17.2</v>
      </c>
    </row>
    <row r="17" spans="1:46" x14ac:dyDescent="0.15">
      <c r="A17" s="256"/>
    </row>
    <row r="18" spans="1:46" x14ac:dyDescent="0.15">
      <c r="A18" s="256"/>
      <c r="AQ18" s="277"/>
      <c r="AR18" s="277"/>
    </row>
    <row r="19" spans="1:46" x14ac:dyDescent="0.15">
      <c r="A19" s="256"/>
      <c r="AK19" s="252" t="s">
        <v>529</v>
      </c>
    </row>
    <row r="20" spans="1:46" x14ac:dyDescent="0.15">
      <c r="A20" s="256"/>
      <c r="AK20" s="278"/>
      <c r="AL20" s="279"/>
      <c r="AM20" s="279"/>
      <c r="AN20" s="280"/>
      <c r="AO20" s="281" t="s">
        <v>530</v>
      </c>
      <c r="AP20" s="282" t="s">
        <v>531</v>
      </c>
      <c r="AQ20" s="283" t="s">
        <v>532</v>
      </c>
      <c r="AR20" s="284"/>
    </row>
    <row r="21" spans="1:46" s="257" customFormat="1" x14ac:dyDescent="0.15">
      <c r="A21" s="285"/>
      <c r="AK21" s="1119" t="s">
        <v>533</v>
      </c>
      <c r="AL21" s="1120"/>
      <c r="AM21" s="1120"/>
      <c r="AN21" s="1121"/>
      <c r="AO21" s="286">
        <v>7.35</v>
      </c>
      <c r="AP21" s="287">
        <v>9.0299999999999994</v>
      </c>
      <c r="AQ21" s="288">
        <v>-1.68</v>
      </c>
      <c r="AS21" s="289"/>
      <c r="AT21" s="285"/>
    </row>
    <row r="22" spans="1:46" s="257" customFormat="1" x14ac:dyDescent="0.15">
      <c r="A22" s="285"/>
      <c r="AK22" s="1119" t="s">
        <v>534</v>
      </c>
      <c r="AL22" s="1120"/>
      <c r="AM22" s="1120"/>
      <c r="AN22" s="1121"/>
      <c r="AO22" s="290">
        <v>99.6</v>
      </c>
      <c r="AP22" s="291">
        <v>97.7</v>
      </c>
      <c r="AQ22" s="292">
        <v>1.9</v>
      </c>
      <c r="AR22" s="277"/>
      <c r="AS22" s="289"/>
      <c r="AT22" s="285"/>
    </row>
    <row r="23" spans="1:46" s="257" customFormat="1" x14ac:dyDescent="0.15">
      <c r="A23" s="285"/>
      <c r="AP23" s="277"/>
      <c r="AQ23" s="277"/>
      <c r="AR23" s="277"/>
      <c r="AS23" s="289"/>
      <c r="AT23" s="285"/>
    </row>
    <row r="24" spans="1:46" s="257" customFormat="1" x14ac:dyDescent="0.15">
      <c r="A24" s="285"/>
      <c r="AP24" s="277"/>
      <c r="AQ24" s="277"/>
      <c r="AR24" s="277"/>
      <c r="AS24" s="289"/>
      <c r="AT24" s="285"/>
    </row>
    <row r="25" spans="1:46" s="257" customFormat="1" x14ac:dyDescent="0.15">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x14ac:dyDescent="0.15">
      <c r="A26" s="1112" t="s">
        <v>535</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row>
    <row r="27" spans="1:46" x14ac:dyDescent="0.15">
      <c r="A27" s="297"/>
      <c r="AS27" s="252"/>
      <c r="AT27" s="252"/>
    </row>
    <row r="28" spans="1:46" ht="17.25" x14ac:dyDescent="0.15">
      <c r="A28" s="253" t="s">
        <v>536</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x14ac:dyDescent="0.15">
      <c r="A29" s="256"/>
      <c r="AK29" s="257" t="s">
        <v>537</v>
      </c>
      <c r="AL29" s="257"/>
      <c r="AM29" s="257"/>
      <c r="AN29" s="257"/>
      <c r="AS29" s="299"/>
    </row>
    <row r="30" spans="1:46" ht="13.5" customHeight="1" x14ac:dyDescent="0.15">
      <c r="A30" s="256"/>
      <c r="AK30" s="259"/>
      <c r="AL30" s="260"/>
      <c r="AM30" s="260"/>
      <c r="AN30" s="261"/>
      <c r="AO30" s="1101" t="s">
        <v>517</v>
      </c>
      <c r="AP30" s="262"/>
      <c r="AQ30" s="263" t="s">
        <v>518</v>
      </c>
      <c r="AR30" s="264"/>
    </row>
    <row r="31" spans="1:46" x14ac:dyDescent="0.15">
      <c r="A31" s="256"/>
      <c r="AK31" s="265"/>
      <c r="AL31" s="266"/>
      <c r="AM31" s="266"/>
      <c r="AN31" s="267"/>
      <c r="AO31" s="1102"/>
      <c r="AP31" s="268" t="s">
        <v>519</v>
      </c>
      <c r="AQ31" s="269" t="s">
        <v>520</v>
      </c>
      <c r="AR31" s="270" t="s">
        <v>521</v>
      </c>
    </row>
    <row r="32" spans="1:46" ht="27" customHeight="1" x14ac:dyDescent="0.15">
      <c r="A32" s="256"/>
      <c r="AK32" s="1103" t="s">
        <v>538</v>
      </c>
      <c r="AL32" s="1104"/>
      <c r="AM32" s="1104"/>
      <c r="AN32" s="1105"/>
      <c r="AO32" s="300">
        <v>1500283</v>
      </c>
      <c r="AP32" s="300">
        <v>30820</v>
      </c>
      <c r="AQ32" s="301">
        <v>56817</v>
      </c>
      <c r="AR32" s="302">
        <v>-45.8</v>
      </c>
    </row>
    <row r="33" spans="1:46" ht="13.5" customHeight="1" x14ac:dyDescent="0.15">
      <c r="A33" s="256"/>
      <c r="AK33" s="1103" t="s">
        <v>539</v>
      </c>
      <c r="AL33" s="1104"/>
      <c r="AM33" s="1104"/>
      <c r="AN33" s="1105"/>
      <c r="AO33" s="300" t="s">
        <v>540</v>
      </c>
      <c r="AP33" s="300" t="s">
        <v>540</v>
      </c>
      <c r="AQ33" s="301" t="s">
        <v>540</v>
      </c>
      <c r="AR33" s="302" t="s">
        <v>540</v>
      </c>
    </row>
    <row r="34" spans="1:46" ht="27" customHeight="1" x14ac:dyDescent="0.15">
      <c r="A34" s="256"/>
      <c r="AK34" s="1103" t="s">
        <v>541</v>
      </c>
      <c r="AL34" s="1104"/>
      <c r="AM34" s="1104"/>
      <c r="AN34" s="1105"/>
      <c r="AO34" s="300" t="s">
        <v>540</v>
      </c>
      <c r="AP34" s="300" t="s">
        <v>540</v>
      </c>
      <c r="AQ34" s="301">
        <v>1</v>
      </c>
      <c r="AR34" s="302" t="s">
        <v>540</v>
      </c>
    </row>
    <row r="35" spans="1:46" ht="27" customHeight="1" x14ac:dyDescent="0.15">
      <c r="A35" s="256"/>
      <c r="AK35" s="1103" t="s">
        <v>542</v>
      </c>
      <c r="AL35" s="1104"/>
      <c r="AM35" s="1104"/>
      <c r="AN35" s="1105"/>
      <c r="AO35" s="300">
        <v>396989</v>
      </c>
      <c r="AP35" s="300">
        <v>8155</v>
      </c>
      <c r="AQ35" s="301">
        <v>14495</v>
      </c>
      <c r="AR35" s="302">
        <v>-43.7</v>
      </c>
    </row>
    <row r="36" spans="1:46" ht="27" customHeight="1" x14ac:dyDescent="0.15">
      <c r="A36" s="256"/>
      <c r="AK36" s="1103" t="s">
        <v>543</v>
      </c>
      <c r="AL36" s="1104"/>
      <c r="AM36" s="1104"/>
      <c r="AN36" s="1105"/>
      <c r="AO36" s="300">
        <v>79035</v>
      </c>
      <c r="AP36" s="300">
        <v>1624</v>
      </c>
      <c r="AQ36" s="301">
        <v>2703</v>
      </c>
      <c r="AR36" s="302">
        <v>-39.9</v>
      </c>
    </row>
    <row r="37" spans="1:46" ht="13.5" customHeight="1" x14ac:dyDescent="0.15">
      <c r="A37" s="256"/>
      <c r="AK37" s="1103" t="s">
        <v>544</v>
      </c>
      <c r="AL37" s="1104"/>
      <c r="AM37" s="1104"/>
      <c r="AN37" s="1105"/>
      <c r="AO37" s="300">
        <v>2501</v>
      </c>
      <c r="AP37" s="300">
        <v>51</v>
      </c>
      <c r="AQ37" s="301">
        <v>273</v>
      </c>
      <c r="AR37" s="302">
        <v>-81.3</v>
      </c>
    </row>
    <row r="38" spans="1:46" ht="27" customHeight="1" x14ac:dyDescent="0.15">
      <c r="A38" s="256"/>
      <c r="AK38" s="1106" t="s">
        <v>545</v>
      </c>
      <c r="AL38" s="1107"/>
      <c r="AM38" s="1107"/>
      <c r="AN38" s="1108"/>
      <c r="AO38" s="303" t="s">
        <v>540</v>
      </c>
      <c r="AP38" s="303" t="s">
        <v>540</v>
      </c>
      <c r="AQ38" s="304">
        <v>2</v>
      </c>
      <c r="AR38" s="292" t="s">
        <v>540</v>
      </c>
      <c r="AS38" s="299"/>
    </row>
    <row r="39" spans="1:46" x14ac:dyDescent="0.15">
      <c r="A39" s="256"/>
      <c r="AK39" s="1106" t="s">
        <v>546</v>
      </c>
      <c r="AL39" s="1107"/>
      <c r="AM39" s="1107"/>
      <c r="AN39" s="1108"/>
      <c r="AO39" s="300" t="s">
        <v>540</v>
      </c>
      <c r="AP39" s="300" t="s">
        <v>540</v>
      </c>
      <c r="AQ39" s="301">
        <v>-4629</v>
      </c>
      <c r="AR39" s="302" t="s">
        <v>540</v>
      </c>
      <c r="AS39" s="299"/>
    </row>
    <row r="40" spans="1:46" ht="27" customHeight="1" x14ac:dyDescent="0.15">
      <c r="A40" s="256"/>
      <c r="AK40" s="1103" t="s">
        <v>547</v>
      </c>
      <c r="AL40" s="1104"/>
      <c r="AM40" s="1104"/>
      <c r="AN40" s="1105"/>
      <c r="AO40" s="300">
        <v>-1169786</v>
      </c>
      <c r="AP40" s="300">
        <v>-24031</v>
      </c>
      <c r="AQ40" s="301">
        <v>-48266</v>
      </c>
      <c r="AR40" s="302">
        <v>-50.2</v>
      </c>
      <c r="AS40" s="299"/>
    </row>
    <row r="41" spans="1:46" x14ac:dyDescent="0.15">
      <c r="A41" s="256"/>
      <c r="AK41" s="1109" t="s">
        <v>298</v>
      </c>
      <c r="AL41" s="1110"/>
      <c r="AM41" s="1110"/>
      <c r="AN41" s="1111"/>
      <c r="AO41" s="300">
        <v>809022</v>
      </c>
      <c r="AP41" s="300">
        <v>16620</v>
      </c>
      <c r="AQ41" s="301">
        <v>21396</v>
      </c>
      <c r="AR41" s="302">
        <v>-22.3</v>
      </c>
      <c r="AS41" s="299"/>
    </row>
    <row r="42" spans="1:46" x14ac:dyDescent="0.15">
      <c r="A42" s="256"/>
      <c r="AK42" s="305" t="s">
        <v>548</v>
      </c>
      <c r="AQ42" s="277"/>
      <c r="AR42" s="277"/>
      <c r="AS42" s="299"/>
    </row>
    <row r="43" spans="1:46" x14ac:dyDescent="0.15">
      <c r="A43" s="256"/>
      <c r="AP43" s="306"/>
      <c r="AQ43" s="277"/>
      <c r="AS43" s="299"/>
    </row>
    <row r="44" spans="1:46" x14ac:dyDescent="0.15">
      <c r="A44" s="256"/>
      <c r="AQ44" s="277"/>
    </row>
    <row r="45" spans="1:46" x14ac:dyDescent="0.15">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x14ac:dyDescent="0.15">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15">
      <c r="A47" s="309" t="s">
        <v>549</v>
      </c>
    </row>
    <row r="48" spans="1:46" x14ac:dyDescent="0.15">
      <c r="A48" s="256"/>
      <c r="AK48" s="310" t="s">
        <v>550</v>
      </c>
      <c r="AL48" s="310"/>
      <c r="AM48" s="310"/>
      <c r="AN48" s="310"/>
      <c r="AO48" s="310"/>
      <c r="AP48" s="310"/>
      <c r="AQ48" s="311"/>
      <c r="AR48" s="310"/>
    </row>
    <row r="49" spans="1:44" ht="13.5" customHeight="1" x14ac:dyDescent="0.15">
      <c r="A49" s="256"/>
      <c r="AK49" s="312"/>
      <c r="AL49" s="313"/>
      <c r="AM49" s="1096" t="s">
        <v>517</v>
      </c>
      <c r="AN49" s="1098" t="s">
        <v>551</v>
      </c>
      <c r="AO49" s="1099"/>
      <c r="AP49" s="1099"/>
      <c r="AQ49" s="1099"/>
      <c r="AR49" s="1100"/>
    </row>
    <row r="50" spans="1:44" x14ac:dyDescent="0.15">
      <c r="A50" s="256"/>
      <c r="AK50" s="314"/>
      <c r="AL50" s="315"/>
      <c r="AM50" s="1097"/>
      <c r="AN50" s="316" t="s">
        <v>552</v>
      </c>
      <c r="AO50" s="317" t="s">
        <v>553</v>
      </c>
      <c r="AP50" s="318" t="s">
        <v>554</v>
      </c>
      <c r="AQ50" s="319" t="s">
        <v>555</v>
      </c>
      <c r="AR50" s="320" t="s">
        <v>556</v>
      </c>
    </row>
    <row r="51" spans="1:44" x14ac:dyDescent="0.15">
      <c r="A51" s="256"/>
      <c r="AK51" s="312" t="s">
        <v>557</v>
      </c>
      <c r="AL51" s="313"/>
      <c r="AM51" s="321">
        <v>1917439</v>
      </c>
      <c r="AN51" s="322">
        <v>38416</v>
      </c>
      <c r="AO51" s="323">
        <v>10.3</v>
      </c>
      <c r="AP51" s="324">
        <v>88968</v>
      </c>
      <c r="AQ51" s="325">
        <v>6.8</v>
      </c>
      <c r="AR51" s="326">
        <v>3.5</v>
      </c>
    </row>
    <row r="52" spans="1:44" x14ac:dyDescent="0.15">
      <c r="A52" s="256"/>
      <c r="AK52" s="327"/>
      <c r="AL52" s="328" t="s">
        <v>558</v>
      </c>
      <c r="AM52" s="329">
        <v>1072298</v>
      </c>
      <c r="AN52" s="330">
        <v>21483</v>
      </c>
      <c r="AO52" s="331">
        <v>-4.3</v>
      </c>
      <c r="AP52" s="332">
        <v>45482</v>
      </c>
      <c r="AQ52" s="333">
        <v>5.5</v>
      </c>
      <c r="AR52" s="334">
        <v>-9.8000000000000007</v>
      </c>
    </row>
    <row r="53" spans="1:44" x14ac:dyDescent="0.15">
      <c r="A53" s="256"/>
      <c r="AK53" s="312" t="s">
        <v>559</v>
      </c>
      <c r="AL53" s="313"/>
      <c r="AM53" s="321">
        <v>2047274</v>
      </c>
      <c r="AN53" s="322">
        <v>41259</v>
      </c>
      <c r="AO53" s="323">
        <v>7.4</v>
      </c>
      <c r="AP53" s="324">
        <v>85173</v>
      </c>
      <c r="AQ53" s="325">
        <v>-4.3</v>
      </c>
      <c r="AR53" s="326">
        <v>11.7</v>
      </c>
    </row>
    <row r="54" spans="1:44" x14ac:dyDescent="0.15">
      <c r="A54" s="256"/>
      <c r="AK54" s="327"/>
      <c r="AL54" s="328" t="s">
        <v>558</v>
      </c>
      <c r="AM54" s="329">
        <v>1026836</v>
      </c>
      <c r="AN54" s="330">
        <v>20694</v>
      </c>
      <c r="AO54" s="331">
        <v>-3.7</v>
      </c>
      <c r="AP54" s="332">
        <v>43913</v>
      </c>
      <c r="AQ54" s="333">
        <v>-3.4</v>
      </c>
      <c r="AR54" s="334">
        <v>-0.3</v>
      </c>
    </row>
    <row r="55" spans="1:44" x14ac:dyDescent="0.15">
      <c r="A55" s="256"/>
      <c r="AK55" s="312" t="s">
        <v>560</v>
      </c>
      <c r="AL55" s="313"/>
      <c r="AM55" s="321">
        <v>1439451</v>
      </c>
      <c r="AN55" s="322">
        <v>29257</v>
      </c>
      <c r="AO55" s="323">
        <v>-29.1</v>
      </c>
      <c r="AP55" s="324">
        <v>94081</v>
      </c>
      <c r="AQ55" s="325">
        <v>10.5</v>
      </c>
      <c r="AR55" s="326">
        <v>-39.6</v>
      </c>
    </row>
    <row r="56" spans="1:44" x14ac:dyDescent="0.15">
      <c r="A56" s="256"/>
      <c r="AK56" s="327"/>
      <c r="AL56" s="328" t="s">
        <v>558</v>
      </c>
      <c r="AM56" s="329">
        <v>751862</v>
      </c>
      <c r="AN56" s="330">
        <v>15282</v>
      </c>
      <c r="AO56" s="331">
        <v>-26.2</v>
      </c>
      <c r="AP56" s="332">
        <v>48949</v>
      </c>
      <c r="AQ56" s="333">
        <v>11.5</v>
      </c>
      <c r="AR56" s="334">
        <v>-37.700000000000003</v>
      </c>
    </row>
    <row r="57" spans="1:44" x14ac:dyDescent="0.15">
      <c r="A57" s="256"/>
      <c r="AK57" s="312" t="s">
        <v>561</v>
      </c>
      <c r="AL57" s="313"/>
      <c r="AM57" s="321">
        <v>992998</v>
      </c>
      <c r="AN57" s="322">
        <v>20282</v>
      </c>
      <c r="AO57" s="323">
        <v>-30.7</v>
      </c>
      <c r="AP57" s="324">
        <v>92632</v>
      </c>
      <c r="AQ57" s="325">
        <v>-1.5</v>
      </c>
      <c r="AR57" s="326">
        <v>-29.2</v>
      </c>
    </row>
    <row r="58" spans="1:44" x14ac:dyDescent="0.15">
      <c r="A58" s="256"/>
      <c r="AK58" s="327"/>
      <c r="AL58" s="328" t="s">
        <v>558</v>
      </c>
      <c r="AM58" s="329">
        <v>513734</v>
      </c>
      <c r="AN58" s="330">
        <v>10493</v>
      </c>
      <c r="AO58" s="331">
        <v>-31.3</v>
      </c>
      <c r="AP58" s="332">
        <v>47978</v>
      </c>
      <c r="AQ58" s="333">
        <v>-2</v>
      </c>
      <c r="AR58" s="334">
        <v>-29.3</v>
      </c>
    </row>
    <row r="59" spans="1:44" x14ac:dyDescent="0.15">
      <c r="A59" s="256"/>
      <c r="AK59" s="312" t="s">
        <v>562</v>
      </c>
      <c r="AL59" s="313"/>
      <c r="AM59" s="321">
        <v>424723</v>
      </c>
      <c r="AN59" s="322">
        <v>8725</v>
      </c>
      <c r="AO59" s="323">
        <v>-57</v>
      </c>
      <c r="AP59" s="324">
        <v>71279</v>
      </c>
      <c r="AQ59" s="325">
        <v>-23.1</v>
      </c>
      <c r="AR59" s="326">
        <v>-33.9</v>
      </c>
    </row>
    <row r="60" spans="1:44" x14ac:dyDescent="0.15">
      <c r="A60" s="256"/>
      <c r="AK60" s="327"/>
      <c r="AL60" s="328" t="s">
        <v>558</v>
      </c>
      <c r="AM60" s="329">
        <v>371161</v>
      </c>
      <c r="AN60" s="330">
        <v>7625</v>
      </c>
      <c r="AO60" s="331">
        <v>-27.3</v>
      </c>
      <c r="AP60" s="332">
        <v>36731</v>
      </c>
      <c r="AQ60" s="333">
        <v>-23.4</v>
      </c>
      <c r="AR60" s="334">
        <v>-3.9</v>
      </c>
    </row>
    <row r="61" spans="1:44" x14ac:dyDescent="0.15">
      <c r="A61" s="256"/>
      <c r="AK61" s="312" t="s">
        <v>563</v>
      </c>
      <c r="AL61" s="335"/>
      <c r="AM61" s="321">
        <v>1364377</v>
      </c>
      <c r="AN61" s="322">
        <v>27588</v>
      </c>
      <c r="AO61" s="323">
        <v>-19.8</v>
      </c>
      <c r="AP61" s="324">
        <v>86427</v>
      </c>
      <c r="AQ61" s="336">
        <v>-2.2999999999999998</v>
      </c>
      <c r="AR61" s="326">
        <v>-17.5</v>
      </c>
    </row>
    <row r="62" spans="1:44" x14ac:dyDescent="0.15">
      <c r="A62" s="256"/>
      <c r="AK62" s="327"/>
      <c r="AL62" s="328" t="s">
        <v>558</v>
      </c>
      <c r="AM62" s="329">
        <v>747178</v>
      </c>
      <c r="AN62" s="330">
        <v>15115</v>
      </c>
      <c r="AO62" s="331">
        <v>-18.600000000000001</v>
      </c>
      <c r="AP62" s="332">
        <v>44611</v>
      </c>
      <c r="AQ62" s="333">
        <v>-2.4</v>
      </c>
      <c r="AR62" s="334">
        <v>-16.2</v>
      </c>
    </row>
    <row r="63" spans="1:44" x14ac:dyDescent="0.15">
      <c r="A63" s="256"/>
    </row>
    <row r="64" spans="1:44" x14ac:dyDescent="0.15">
      <c r="A64" s="256"/>
    </row>
    <row r="65" spans="1:46" x14ac:dyDescent="0.15">
      <c r="A65" s="256"/>
    </row>
    <row r="66" spans="1:46" x14ac:dyDescent="0.15">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15">
      <c r="AS67" s="252"/>
      <c r="AT67" s="252"/>
    </row>
    <row r="70" spans="1:46" hidden="1" x14ac:dyDescent="0.15"/>
    <row r="71" spans="1:46" hidden="1" x14ac:dyDescent="0.15"/>
    <row r="72" spans="1:46" hidden="1" x14ac:dyDescent="0.15"/>
    <row r="73" spans="1:46" hidden="1" x14ac:dyDescent="0.15"/>
  </sheetData>
  <sheetProtection algorithmName="SHA-512" hashValue="mxbs//l/S6zF8GcK5rXnVcOKWueeMY5LEMHEpO6VdaFnqsu5XbDRQnDCEcdlsTO1mGFxDwHlQFKIm+ZwyFg/3A==" saltValue="CvQil2OWVzRJGeAahVJXQ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565</v>
      </c>
    </row>
    <row r="121" spans="125:125" ht="13.5" hidden="1" customHeight="1" x14ac:dyDescent="0.15">
      <c r="DU121" s="250"/>
    </row>
  </sheetData>
  <sheetProtection algorithmName="SHA-512" hashValue="O/6nL0gNBVUdOBc506TPGftYwbD28ZLNuSbVnv2Jcy8iE0GtqIwJJkr9ieTKnT2HsJnHlYDUA/pR5ybhZIIpVQ==" saltValue="/jGdbUsgrSLeILgdJE1kBQ=="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566</v>
      </c>
    </row>
  </sheetData>
  <sheetProtection algorithmName="SHA-512" hashValue="qEhH/8Mx0acLX3otTSfeoZVS3vjxafUg25elc1Z6u4mxRqwvVzQ0urEerJJw2aJVVpL6rIDSrHELYd5YgDcA/A==" saltValue="2OfudutGJOSmQb0t9tbXFg=="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22" t="s">
        <v>3</v>
      </c>
      <c r="D47" s="1122"/>
      <c r="E47" s="1123"/>
      <c r="F47" s="11">
        <v>15.66</v>
      </c>
      <c r="G47" s="12">
        <v>14.7</v>
      </c>
      <c r="H47" s="12">
        <v>11.27</v>
      </c>
      <c r="I47" s="12">
        <v>10.85</v>
      </c>
      <c r="J47" s="13">
        <v>13.58</v>
      </c>
    </row>
    <row r="48" spans="2:10" ht="57.75" customHeight="1" x14ac:dyDescent="0.15">
      <c r="B48" s="14"/>
      <c r="C48" s="1124" t="s">
        <v>4</v>
      </c>
      <c r="D48" s="1124"/>
      <c r="E48" s="1125"/>
      <c r="F48" s="15">
        <v>7.54</v>
      </c>
      <c r="G48" s="16">
        <v>5.72</v>
      </c>
      <c r="H48" s="16">
        <v>4.76</v>
      </c>
      <c r="I48" s="16">
        <v>6.1</v>
      </c>
      <c r="J48" s="17">
        <v>8.2899999999999991</v>
      </c>
    </row>
    <row r="49" spans="2:10" ht="57.75" customHeight="1" thickBot="1" x14ac:dyDescent="0.2">
      <c r="B49" s="18"/>
      <c r="C49" s="1126" t="s">
        <v>5</v>
      </c>
      <c r="D49" s="1126"/>
      <c r="E49" s="1127"/>
      <c r="F49" s="19" t="s">
        <v>572</v>
      </c>
      <c r="G49" s="20" t="s">
        <v>573</v>
      </c>
      <c r="H49" s="20" t="s">
        <v>574</v>
      </c>
      <c r="I49" s="20" t="s">
        <v>575</v>
      </c>
      <c r="J49" s="21">
        <v>2.5099999999999998</v>
      </c>
    </row>
    <row r="50" spans="2:10" x14ac:dyDescent="0.15"/>
  </sheetData>
  <sheetProtection algorithmName="SHA-512" hashValue="qTvxFIFKEJWxUDCYXNo/Tcn4UUtsb87AXKR7cIMohg2mGB5WzpszkkFN/n87CgtgGGYI/GkOpmOE67slOKeUAQ==" saltValue="261YPy0spvp3pZ6bhpFgEQ=="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2023-03-22T07:47:23Z</cp:lastPrinted>
  <dcterms:created xsi:type="dcterms:W3CDTF">2023-02-20T04:39:50Z</dcterms:created>
  <dcterms:modified xsi:type="dcterms:W3CDTF">2023-10-04T02:50:55Z</dcterms:modified>
  <cp:category/>
</cp:coreProperties>
</file>