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7ch1fsv001\情報系←→基幹系（受け渡しフォルダ）\080高齢者支援課共有_情報系←→基幹系\11 長田\★施設整備補助金・福祉空間補助金\★施設整備\令和8年度\5070725_R8施設整備事業量調査\"/>
    </mc:Choice>
  </mc:AlternateContent>
  <bookViews>
    <workbookView xWindow="-105" yWindow="-105" windowWidth="23250" windowHeight="12450" tabRatio="611" activeTab="2"/>
  </bookViews>
  <sheets>
    <sheet name="留意事項" sheetId="13" r:id="rId1"/>
    <sheet name="補助対象施設・単価一覧" sheetId="17" r:id="rId2"/>
    <sheet name="別紙（介護施設等整備事業交付金）" sheetId="3" r:id="rId3"/>
    <sheet name="交付金集計" sheetId="2" r:id="rId4"/>
    <sheet name="補助金集計" sheetId="7" r:id="rId5"/>
    <sheet name="施設種類別集計" sheetId="10" r:id="rId6"/>
    <sheet name="単価" sheetId="1" r:id="rId7"/>
  </sheets>
  <definedNames>
    <definedName name="_xlnm._FilterDatabase" localSheetId="2" hidden="1">'別紙（介護施設等整備事業交付金）'!$A$5:$U$33</definedName>
    <definedName name="①及び⑤介護施設等の合築・併設支援" localSheetId="1">補助対象施設・単価一覧!$B$55:$B$71</definedName>
    <definedName name="①地域密着型サービス施設等の整備助成" localSheetId="1">補助対象施設・単価一覧!$B$4:$B$27</definedName>
    <definedName name="①地域密着型サービス施設等の整備助成">単価!$C$2:$C$18</definedName>
    <definedName name="②施設等の開設・設置に必要な準備経費支援" localSheetId="1">補助対象施設・単価一覧!$B$4:$B$27</definedName>
    <definedName name="②施設等の開設・設置に必要な準備経費支援">単価!$C$19:$C$37</definedName>
    <definedName name="③定期借地権利用による整備支援" localSheetId="1">補助対象施設・単価一覧!$B$30:$B$52</definedName>
    <definedName name="⑤介護施設等の合築・併設支援">単価!$C$38:$C$54</definedName>
    <definedName name="⑥空き家を活用した整備支援" localSheetId="1">補助対象施設・単価一覧!$B$74:$B$77</definedName>
    <definedName name="⑥空き家を活用した整備支援">単価!$C$55:$C$58</definedName>
    <definedName name="⑦_①既存の特別養護老人ホーム等のユニット化改修支援_個室→ユニット">単価!$C$59:$C$64</definedName>
    <definedName name="⑦_①既存の特別養護老人ホーム等のユニット化改修支援_多床室→ユニット">単価!$C$65:$C$70</definedName>
    <definedName name="⑦_②既存の特養及び併設されるショートステイ多床室のプライバシー保護のための改修支援">単価!$C$71:$C$72</definedName>
    <definedName name="⑦_③介護療養型医療施設等の転換整備支援_改修">単価!#REF!</definedName>
    <definedName name="⑦_③介護療養型医療施設等の転換整備支援_改築">単価!#REF!</definedName>
    <definedName name="⑦_③介護療養型医療施設等の転換整備支援_創設">単価!#REF!</definedName>
    <definedName name="⑦_④看取り環境の整備促進" localSheetId="1">補助対象施設・単価一覧!$D$88:$D$102</definedName>
    <definedName name="⑦_④看取り環境の整備促進">単価!$C$73:$C$87</definedName>
    <definedName name="⑦_⑤共生型サービス事業所の整備促進" localSheetId="1">補助対象施設・単価一覧!$D$104:$D$109</definedName>
    <definedName name="⑦_⑤共生型サービス事業所の整備促進">単価!$C$88:$C$93</definedName>
    <definedName name="⑧民有地マッチング事業" localSheetId="1">補助対象施設・単価一覧!$C$112:$C$114</definedName>
    <definedName name="⑨介護施設等の創設を条件に行う広域型施設の大規模修繕・耐震化" localSheetId="1">補助対象施設・単価一覧!$B$117:$B$129</definedName>
    <definedName name="⑨介護施設等の創設を条件に行う広域型施設の大規模修繕・耐震化">単価!$C$94:$C$98</definedName>
    <definedName name="⑩大規模修繕の際にあわせて行う介護ロボット・ICTの導入支援" localSheetId="1">補助対象施設・単価一覧!$B$117:$B$138</definedName>
    <definedName name="⑩大規模修繕の際にあわせて行う介護ロボット・ICTの導入支援">単価!$C$99:$C$116</definedName>
    <definedName name="⑪介護職員の宿舎施設整備" localSheetId="1">補助対象施設・単価一覧!$B$141:$B$154</definedName>
    <definedName name="⑪介護職員の宿舎施設整備">単価!$C$117:$C$130</definedName>
    <definedName name="⑫介護予防・健康づくりを行う介護予防拠点における防災意識啓発の取組支援" localSheetId="1">補助対象施設・単価一覧!$C$158</definedName>
    <definedName name="⑫介護予防・健康づくりを行う介護予防拠点における防災意識啓発の取組支援">単価!$C$131</definedName>
    <definedName name="⑬介護施設等における簡易陰圧装置の設置に係る経費支援">単価!$C$132:$C$155</definedName>
    <definedName name="⑭介護施設等における多床室の個室化に要する改修費支援事業">単価!$C$156:$C$175</definedName>
    <definedName name="⑮ユニット型施設の各ユニットへの玄関室設置によるゾーニング経費支援">単価!$C$176:$C$199</definedName>
    <definedName name="⑯従来型個室・多床室のゾーニング経費支援">単価!$C$200:$C$223</definedName>
    <definedName name="⑰家族面会室の整備経費支援">単価!$C$224:$C$247</definedName>
    <definedName name="⑰家族面会室の整備等経費支援">単価!$C$224:$C$247</definedName>
    <definedName name="⑱災害レッドゾーンに所在する老朽化した広域型介護施設の移転改築整備">単価!$C$254:$C$258</definedName>
    <definedName name="⑱災害レッドゾーンに所在する老朽化した広域型介護施設等の移転改築整備">単価!$C$248:$C$253</definedName>
    <definedName name="⑲災害イエローゾーンに所在する老朽化した広域型介護施設等の移転改築整備">単価!$C$254:$C$259</definedName>
    <definedName name="_xlnm.Print_Area" localSheetId="2">'別紙（介護施設等整備事業交付金）'!$A$1:$R$32</definedName>
    <definedName name="_xlnm.Print_Area" localSheetId="1">補助対象施設・単価一覧!$A$1:$I$267</definedName>
    <definedName name="_xlnm.Print_Area" localSheetId="0">留意事項!$B$1:$K$12</definedName>
    <definedName name="施設種別" localSheetId="1">#REF!</definedName>
    <definedName name="施設種別">#REF!</definedName>
    <definedName name="地域密着型介護老人福祉施設及び併設されるショートステイ居室">単価!$C$3:$C$258</definedName>
    <definedName name="地域密着型特別養護老人ﾎｰﾑ" localSheetId="1">#REF!</definedName>
    <definedName name="地域密着型特別養護老人ﾎｰﾑ">#REF!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5" i="17" l="1"/>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D245" i="17"/>
  <c r="D244" i="17"/>
  <c r="D243" i="17"/>
  <c r="D242" i="17"/>
  <c r="D241" i="17"/>
  <c r="D240" i="17"/>
  <c r="D239" i="17"/>
  <c r="D238" i="17"/>
  <c r="D237" i="17"/>
  <c r="D236" i="17"/>
  <c r="D235" i="17"/>
  <c r="D234" i="17"/>
  <c r="D233" i="17"/>
  <c r="D232" i="17"/>
  <c r="D231" i="17"/>
  <c r="D230" i="17"/>
  <c r="D229" i="17"/>
  <c r="D228" i="17"/>
  <c r="D227" i="17"/>
  <c r="D226" i="17"/>
  <c r="D225" i="17"/>
  <c r="D224" i="17"/>
  <c r="D223" i="17"/>
  <c r="D222" i="17"/>
  <c r="D221" i="17"/>
  <c r="D220"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D216" i="17"/>
  <c r="D213" i="17"/>
  <c r="D212" i="17"/>
  <c r="D209" i="17"/>
  <c r="D208" i="17"/>
  <c r="D207" i="17"/>
  <c r="D206" i="17"/>
  <c r="D205" i="17"/>
  <c r="D204" i="17"/>
  <c r="D203" i="17"/>
  <c r="D202" i="17"/>
  <c r="D201" i="17"/>
  <c r="D198" i="17"/>
  <c r="D197" i="17"/>
  <c r="D196" i="17"/>
  <c r="D195" i="17"/>
  <c r="D194" i="17"/>
  <c r="D193" i="17"/>
  <c r="D192" i="17"/>
  <c r="D191" i="17"/>
  <c r="D187" i="17"/>
  <c r="D186" i="17"/>
  <c r="D185" i="17"/>
  <c r="D184" i="17"/>
  <c r="D183" i="17"/>
  <c r="D182" i="17"/>
  <c r="D181" i="17"/>
  <c r="D180" i="17"/>
  <c r="D179" i="17"/>
  <c r="D178" i="17"/>
  <c r="D177" i="17"/>
  <c r="D176" i="17"/>
  <c r="D175" i="17"/>
  <c r="D174" i="17"/>
  <c r="D173" i="17"/>
  <c r="D172" i="17"/>
  <c r="D171" i="17"/>
  <c r="D170" i="17"/>
  <c r="D169" i="17"/>
  <c r="D168" i="17"/>
  <c r="D167" i="17"/>
  <c r="D166" i="17"/>
  <c r="D165" i="17"/>
  <c r="D164" i="17"/>
  <c r="D163" i="17"/>
  <c r="D162" i="17"/>
  <c r="A249" i="1"/>
  <c r="A250" i="1"/>
  <c r="A251" i="1"/>
  <c r="A252" i="1"/>
  <c r="A253" i="1"/>
  <c r="A248" i="1"/>
  <c r="A254" i="1"/>
  <c r="A255" i="1"/>
  <c r="A256" i="1"/>
  <c r="A257" i="1"/>
  <c r="A258" i="1"/>
  <c r="A259" i="1"/>
  <c r="A260" i="1"/>
  <c r="E38" i="1"/>
  <c r="BC4" i="10"/>
  <c r="BF64" i="10"/>
  <c r="BE64" i="10"/>
  <c r="BF63" i="10"/>
  <c r="BE63" i="10"/>
  <c r="BF62" i="10"/>
  <c r="BE62" i="10"/>
  <c r="BF61" i="10"/>
  <c r="BE61" i="10"/>
  <c r="BF60" i="10"/>
  <c r="BE60" i="10"/>
  <c r="BF59" i="10"/>
  <c r="BE59" i="10"/>
  <c r="BF58" i="10"/>
  <c r="BE58" i="10"/>
  <c r="BF57" i="10"/>
  <c r="BF88" i="10" s="1"/>
  <c r="BE57" i="10"/>
  <c r="BE88" i="10" s="1"/>
  <c r="BF56" i="10"/>
  <c r="BE56" i="10"/>
  <c r="BF55" i="10"/>
  <c r="BE55" i="10"/>
  <c r="BF54" i="10"/>
  <c r="BE54" i="10"/>
  <c r="BF53" i="10"/>
  <c r="BE53" i="10"/>
  <c r="BF52" i="10"/>
  <c r="BE52" i="10"/>
  <c r="BF51" i="10"/>
  <c r="BE51" i="10"/>
  <c r="BF50" i="10"/>
  <c r="BE50" i="10"/>
  <c r="BF49" i="10"/>
  <c r="BF77" i="10" s="1"/>
  <c r="BE49" i="10"/>
  <c r="BE77" i="10" s="1"/>
  <c r="BF48" i="10"/>
  <c r="BE48" i="10"/>
  <c r="BF47" i="10"/>
  <c r="BE47" i="10"/>
  <c r="BF46" i="10"/>
  <c r="BE46" i="10"/>
  <c r="BF45" i="10"/>
  <c r="BE45" i="10"/>
  <c r="BF44" i="10"/>
  <c r="BE44" i="10"/>
  <c r="BF43" i="10"/>
  <c r="BE43" i="10"/>
  <c r="BF42" i="10"/>
  <c r="BE42" i="10"/>
  <c r="BF40" i="10"/>
  <c r="BF105" i="10" s="1"/>
  <c r="BE40" i="10"/>
  <c r="BE105" i="10" s="1"/>
  <c r="BF39" i="10"/>
  <c r="BE39" i="10"/>
  <c r="BE104" i="10" s="1"/>
  <c r="BF38" i="10"/>
  <c r="BF103" i="10" s="1"/>
  <c r="BE38" i="10"/>
  <c r="BE103" i="10" s="1"/>
  <c r="BF37" i="10"/>
  <c r="BE37" i="10"/>
  <c r="BE102" i="10" s="1"/>
  <c r="BF36" i="10"/>
  <c r="BF101" i="10" s="1"/>
  <c r="BE36" i="10"/>
  <c r="BE101" i="10" s="1"/>
  <c r="BF35" i="10"/>
  <c r="BE35" i="10"/>
  <c r="BF34" i="10"/>
  <c r="BF99" i="10" s="1"/>
  <c r="BE34" i="10"/>
  <c r="BE99" i="10" s="1"/>
  <c r="BF33" i="10"/>
  <c r="BE33" i="10"/>
  <c r="BF32" i="10"/>
  <c r="BF97" i="10" s="1"/>
  <c r="BE32" i="10"/>
  <c r="BE97" i="10" s="1"/>
  <c r="BF31" i="10"/>
  <c r="BF96" i="10" s="1"/>
  <c r="BE31" i="10"/>
  <c r="BE96" i="10" s="1"/>
  <c r="BF30" i="10"/>
  <c r="BF95" i="10" s="1"/>
  <c r="BE30" i="10"/>
  <c r="BE95" i="10" s="1"/>
  <c r="BF29" i="10"/>
  <c r="BF94" i="10" s="1"/>
  <c r="BE29" i="10"/>
  <c r="BE94" i="10" s="1"/>
  <c r="BF28" i="10"/>
  <c r="BF93" i="10" s="1"/>
  <c r="BE28" i="10"/>
  <c r="BE93" i="10" s="1"/>
  <c r="BF27" i="10"/>
  <c r="BF92" i="10" s="1"/>
  <c r="BE27" i="10"/>
  <c r="BE92" i="10" s="1"/>
  <c r="BF26" i="10"/>
  <c r="BF91" i="10" s="1"/>
  <c r="BE26" i="10"/>
  <c r="BE91" i="10" s="1"/>
  <c r="BF25" i="10"/>
  <c r="BF90" i="10" s="1"/>
  <c r="BE25" i="10"/>
  <c r="BE90" i="10" s="1"/>
  <c r="BF24" i="10"/>
  <c r="BF89" i="10" s="1"/>
  <c r="BE24" i="10"/>
  <c r="BE89" i="10" s="1"/>
  <c r="BF23" i="10"/>
  <c r="BF87" i="10" s="1"/>
  <c r="BE23" i="10"/>
  <c r="BE87" i="10" s="1"/>
  <c r="BF22" i="10"/>
  <c r="BF86" i="10" s="1"/>
  <c r="BE22" i="10"/>
  <c r="BE86" i="10" s="1"/>
  <c r="BF21" i="10"/>
  <c r="BF85" i="10" s="1"/>
  <c r="BE21" i="10"/>
  <c r="BE85" i="10" s="1"/>
  <c r="BF20" i="10"/>
  <c r="BE20" i="10"/>
  <c r="BF19" i="10"/>
  <c r="BE19" i="10"/>
  <c r="BF18" i="10"/>
  <c r="BE18" i="10"/>
  <c r="BE82" i="10" s="1"/>
  <c r="BF17" i="10"/>
  <c r="BF81" i="10" s="1"/>
  <c r="BE17" i="10"/>
  <c r="BE81" i="10" s="1"/>
  <c r="BF16" i="10"/>
  <c r="BE16" i="10"/>
  <c r="BF15" i="10"/>
  <c r="BF79" i="10" s="1"/>
  <c r="BE15" i="10"/>
  <c r="BE79" i="10" s="1"/>
  <c r="BF14" i="10"/>
  <c r="BE14" i="10"/>
  <c r="BF13" i="10"/>
  <c r="BF76" i="10" s="1"/>
  <c r="BE13" i="10"/>
  <c r="BE76" i="10" s="1"/>
  <c r="BF12" i="10"/>
  <c r="BE12" i="10"/>
  <c r="BE75" i="10" s="1"/>
  <c r="BF11" i="10"/>
  <c r="BF74" i="10" s="1"/>
  <c r="BE11" i="10"/>
  <c r="BE74" i="10" s="1"/>
  <c r="BF10" i="10"/>
  <c r="BF73" i="10" s="1"/>
  <c r="BE10" i="10"/>
  <c r="BE73" i="10" s="1"/>
  <c r="BF9" i="10"/>
  <c r="BF72" i="10" s="1"/>
  <c r="BE9" i="10"/>
  <c r="BE72" i="10" s="1"/>
  <c r="BF8" i="10"/>
  <c r="BE8" i="10"/>
  <c r="BF7" i="10"/>
  <c r="BE7" i="10"/>
  <c r="BF6" i="10"/>
  <c r="BE6" i="10"/>
  <c r="BE69" i="10" s="1"/>
  <c r="BF5" i="10"/>
  <c r="BE5" i="10"/>
  <c r="BF4" i="10"/>
  <c r="BE4" i="10"/>
  <c r="BF2" i="10"/>
  <c r="BE2" i="10"/>
  <c r="BD64" i="10"/>
  <c r="BC64" i="10"/>
  <c r="BD63" i="10"/>
  <c r="BC63" i="10"/>
  <c r="BD62" i="10"/>
  <c r="BC62" i="10"/>
  <c r="BD61" i="10"/>
  <c r="BC61" i="10"/>
  <c r="BD60" i="10"/>
  <c r="BC60" i="10"/>
  <c r="BD59" i="10"/>
  <c r="BC59" i="10"/>
  <c r="BD58" i="10"/>
  <c r="BC58" i="10"/>
  <c r="BD57" i="10"/>
  <c r="BD88" i="10" s="1"/>
  <c r="BC57" i="10"/>
  <c r="BC88" i="10" s="1"/>
  <c r="BD56" i="10"/>
  <c r="BC56" i="10"/>
  <c r="BD55" i="10"/>
  <c r="BC55" i="10"/>
  <c r="BD54" i="10"/>
  <c r="BC54" i="10"/>
  <c r="BD53" i="10"/>
  <c r="BC53" i="10"/>
  <c r="BD52" i="10"/>
  <c r="BC52" i="10"/>
  <c r="BD51" i="10"/>
  <c r="BC51" i="10"/>
  <c r="BD50" i="10"/>
  <c r="BC50" i="10"/>
  <c r="BD49" i="10"/>
  <c r="BD77" i="10" s="1"/>
  <c r="BC49" i="10"/>
  <c r="BC77" i="10" s="1"/>
  <c r="BD48" i="10"/>
  <c r="BC48" i="10"/>
  <c r="BD47" i="10"/>
  <c r="BC47" i="10"/>
  <c r="BD46" i="10"/>
  <c r="BC46" i="10"/>
  <c r="BD45" i="10"/>
  <c r="BC45" i="10"/>
  <c r="BD44" i="10"/>
  <c r="BC44" i="10"/>
  <c r="BC43" i="10"/>
  <c r="BD42" i="10"/>
  <c r="BC42" i="10"/>
  <c r="BD40" i="10"/>
  <c r="BD105" i="10" s="1"/>
  <c r="BC40" i="10"/>
  <c r="BC105" i="10" s="1"/>
  <c r="BD39" i="10"/>
  <c r="BC39" i="10"/>
  <c r="BD38" i="10"/>
  <c r="BD103" i="10" s="1"/>
  <c r="BC38" i="10"/>
  <c r="BC103" i="10" s="1"/>
  <c r="BD37" i="10"/>
  <c r="BC37" i="10"/>
  <c r="BD36" i="10"/>
  <c r="BD101" i="10" s="1"/>
  <c r="BC36" i="10"/>
  <c r="BC101" i="10" s="1"/>
  <c r="BD35" i="10"/>
  <c r="BC35" i="10"/>
  <c r="BD34" i="10"/>
  <c r="BD99" i="10" s="1"/>
  <c r="BC34" i="10"/>
  <c r="BC99" i="10" s="1"/>
  <c r="BD33" i="10"/>
  <c r="BC33" i="10"/>
  <c r="BD32" i="10"/>
  <c r="BD97" i="10" s="1"/>
  <c r="BC32" i="10"/>
  <c r="BC97" i="10" s="1"/>
  <c r="BD31" i="10"/>
  <c r="BC31" i="10"/>
  <c r="BD30" i="10"/>
  <c r="BC30" i="10"/>
  <c r="BD29" i="10"/>
  <c r="BD94" i="10" s="1"/>
  <c r="BC29" i="10"/>
  <c r="BC94" i="10" s="1"/>
  <c r="BD28" i="10"/>
  <c r="BD93" i="10" s="1"/>
  <c r="BC28" i="10"/>
  <c r="BC93" i="10" s="1"/>
  <c r="BD27" i="10"/>
  <c r="BD92" i="10" s="1"/>
  <c r="BC27" i="10"/>
  <c r="BC92" i="10" s="1"/>
  <c r="BD26" i="10"/>
  <c r="BD91" i="10" s="1"/>
  <c r="BC26" i="10"/>
  <c r="BC91" i="10" s="1"/>
  <c r="BD25" i="10"/>
  <c r="BC25" i="10"/>
  <c r="BD24" i="10"/>
  <c r="BD89" i="10" s="1"/>
  <c r="BC24" i="10"/>
  <c r="BC89" i="10" s="1"/>
  <c r="BD23" i="10"/>
  <c r="BC23" i="10"/>
  <c r="BD22" i="10"/>
  <c r="BC22" i="10"/>
  <c r="BD21" i="10"/>
  <c r="BD85" i="10" s="1"/>
  <c r="BC21" i="10"/>
  <c r="BC85" i="10" s="1"/>
  <c r="BD20" i="10"/>
  <c r="BC20" i="10"/>
  <c r="BD19" i="10"/>
  <c r="BC19" i="10"/>
  <c r="BD18" i="10"/>
  <c r="BC18" i="10"/>
  <c r="BD17" i="10"/>
  <c r="BD81" i="10" s="1"/>
  <c r="BC17" i="10"/>
  <c r="BC81" i="10" s="1"/>
  <c r="BD16" i="10"/>
  <c r="BC16" i="10"/>
  <c r="BD15" i="10"/>
  <c r="BD79" i="10" s="1"/>
  <c r="BC15" i="10"/>
  <c r="BC79" i="10" s="1"/>
  <c r="BD14" i="10"/>
  <c r="BC14" i="10"/>
  <c r="BD13" i="10"/>
  <c r="BD76" i="10" s="1"/>
  <c r="BC13" i="10"/>
  <c r="BC76" i="10" s="1"/>
  <c r="BD12" i="10"/>
  <c r="BC12" i="10"/>
  <c r="BD11" i="10"/>
  <c r="BD74" i="10" s="1"/>
  <c r="BC11" i="10"/>
  <c r="BC74" i="10" s="1"/>
  <c r="BD10" i="10"/>
  <c r="BC10" i="10"/>
  <c r="BD9" i="10"/>
  <c r="BD72" i="10" s="1"/>
  <c r="BC9" i="10"/>
  <c r="BC72" i="10" s="1"/>
  <c r="BD8" i="10"/>
  <c r="BC8" i="10"/>
  <c r="BD7" i="10"/>
  <c r="BC7" i="10"/>
  <c r="BD6" i="10"/>
  <c r="BC6" i="10"/>
  <c r="BD5" i="10"/>
  <c r="BC5" i="10"/>
  <c r="BD4" i="10"/>
  <c r="BD2" i="10"/>
  <c r="BC2" i="10"/>
  <c r="BF102" i="10" l="1"/>
  <c r="BF104" i="10"/>
  <c r="BC69" i="10"/>
  <c r="BC82" i="10"/>
  <c r="BC87" i="10"/>
  <c r="BC75" i="10"/>
  <c r="BC80" i="10"/>
  <c r="BC70" i="10"/>
  <c r="BC96" i="10"/>
  <c r="BC68" i="10"/>
  <c r="BD90" i="10"/>
  <c r="BD73" i="10"/>
  <c r="BD86" i="10"/>
  <c r="BD95" i="10"/>
  <c r="BC104" i="10"/>
  <c r="BC73" i="10"/>
  <c r="BC86" i="10"/>
  <c r="BC95" i="10"/>
  <c r="BC100" i="10"/>
  <c r="BD87" i="10"/>
  <c r="BD96" i="10"/>
  <c r="BD104" i="10"/>
  <c r="BC90" i="10"/>
  <c r="BC102" i="10"/>
  <c r="BC78" i="10"/>
  <c r="BE98" i="10"/>
  <c r="BC84" i="10"/>
  <c r="BE70" i="10"/>
  <c r="BE83" i="10"/>
  <c r="BF75" i="10"/>
  <c r="BD83" i="10"/>
  <c r="BD102" i="10"/>
  <c r="BD70" i="10"/>
  <c r="BD98" i="10"/>
  <c r="BF84" i="10"/>
  <c r="BD69" i="10"/>
  <c r="BF78" i="10"/>
  <c r="BF69" i="10"/>
  <c r="BF82" i="10"/>
  <c r="BD82" i="10"/>
  <c r="BD100" i="10"/>
  <c r="BD80" i="10"/>
  <c r="BD75" i="10"/>
  <c r="BF98" i="10"/>
  <c r="BF70" i="10"/>
  <c r="BF83" i="10"/>
  <c r="BE78" i="10"/>
  <c r="BE71" i="10"/>
  <c r="BE84" i="10"/>
  <c r="BE100" i="10"/>
  <c r="BF100" i="10"/>
  <c r="BE80" i="10"/>
  <c r="BF41" i="10"/>
  <c r="BF80" i="10"/>
  <c r="BE66" i="10"/>
  <c r="BE41" i="10"/>
  <c r="BE68" i="10"/>
  <c r="BF68" i="10"/>
  <c r="BF66" i="10"/>
  <c r="BF71" i="10"/>
  <c r="BC98" i="10"/>
  <c r="BC66" i="10"/>
  <c r="BC83" i="10"/>
  <c r="BC71" i="10"/>
  <c r="BE67" i="10"/>
  <c r="BF67" i="10"/>
  <c r="BD78" i="10"/>
  <c r="BC41" i="10"/>
  <c r="BD41" i="10"/>
  <c r="BD71" i="10"/>
  <c r="BD84" i="10"/>
  <c r="BD67" i="10"/>
  <c r="BC67" i="10"/>
  <c r="BF106" i="10" l="1"/>
  <c r="BE106" i="10"/>
  <c r="BC106" i="10"/>
  <c r="E47" i="1" l="1"/>
  <c r="E39" i="1"/>
  <c r="E40" i="1"/>
  <c r="E41" i="1"/>
  <c r="E42" i="1"/>
  <c r="E43" i="1"/>
  <c r="E44" i="1"/>
  <c r="E45" i="1"/>
  <c r="E46" i="1"/>
  <c r="E48" i="1"/>
  <c r="E49" i="1"/>
  <c r="E50" i="1"/>
  <c r="E51" i="1"/>
  <c r="E52" i="1"/>
  <c r="E53" i="1"/>
  <c r="E54" i="1"/>
  <c r="M62" i="10" l="1"/>
  <c r="M61" i="10"/>
  <c r="BB42" i="10"/>
  <c r="BB64" i="10"/>
  <c r="BB63" i="10"/>
  <c r="BB62" i="10"/>
  <c r="BB61" i="10"/>
  <c r="BB60" i="10"/>
  <c r="BB59" i="10"/>
  <c r="BB58" i="10"/>
  <c r="BB57" i="10"/>
  <c r="BB56" i="10"/>
  <c r="BB55" i="10"/>
  <c r="BB54" i="10"/>
  <c r="BB53" i="10"/>
  <c r="BB52" i="10"/>
  <c r="BB51" i="10"/>
  <c r="BB50" i="10"/>
  <c r="BB49" i="10"/>
  <c r="BB48" i="10"/>
  <c r="BB47" i="10"/>
  <c r="BB46" i="10"/>
  <c r="BB45" i="10"/>
  <c r="BB44" i="10"/>
  <c r="BB43" i="10"/>
  <c r="BB14"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D14" i="10"/>
  <c r="C14" i="10"/>
  <c r="BB10" i="10"/>
  <c r="BA10" i="10"/>
  <c r="AZ10" i="10"/>
  <c r="AY10" i="10"/>
  <c r="AX10" i="10"/>
  <c r="AW10" i="10"/>
  <c r="AV10" i="10"/>
  <c r="AU10"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G14" i="10" l="1"/>
  <c r="BH14" i="10"/>
  <c r="BG10" i="10"/>
  <c r="BH10" i="10"/>
  <c r="P8" i="3"/>
  <c r="P9" i="3"/>
  <c r="P10" i="3"/>
  <c r="P11" i="3"/>
  <c r="P12" i="3"/>
  <c r="P13" i="3"/>
  <c r="P14" i="3"/>
  <c r="P15" i="3"/>
  <c r="P16" i="3"/>
  <c r="P17" i="3"/>
  <c r="P18" i="3"/>
  <c r="P19" i="3"/>
  <c r="P20" i="3"/>
  <c r="P21" i="3"/>
  <c r="P22" i="3"/>
  <c r="P23" i="3"/>
  <c r="P24" i="3"/>
  <c r="P25" i="3"/>
  <c r="P26" i="3"/>
  <c r="P27" i="3"/>
  <c r="P28" i="3"/>
  <c r="P29" i="3"/>
  <c r="P30" i="3"/>
  <c r="P31" i="3"/>
  <c r="P32" i="3"/>
  <c r="U6" i="3"/>
  <c r="U7" i="3"/>
  <c r="U8" i="3"/>
  <c r="U9" i="3"/>
  <c r="U10" i="3"/>
  <c r="U11" i="3"/>
  <c r="U12" i="3"/>
  <c r="U13" i="3"/>
  <c r="U14" i="3"/>
  <c r="U15" i="3"/>
  <c r="U16" i="3"/>
  <c r="U17" i="3"/>
  <c r="U18" i="3"/>
  <c r="U19" i="3"/>
  <c r="U20" i="3"/>
  <c r="U21" i="3"/>
  <c r="U22" i="3"/>
  <c r="U23" i="3"/>
  <c r="U24" i="3"/>
  <c r="U25" i="3"/>
  <c r="U26" i="3"/>
  <c r="U27" i="3"/>
  <c r="U28" i="3"/>
  <c r="U29" i="3"/>
  <c r="U30" i="3"/>
  <c r="U31" i="3"/>
  <c r="U32" i="3"/>
  <c r="A175" i="1" l="1"/>
  <c r="A157" i="1"/>
  <c r="A158" i="1"/>
  <c r="A159" i="1"/>
  <c r="A160" i="1"/>
  <c r="A161" i="1"/>
  <c r="A162" i="1"/>
  <c r="A163" i="1"/>
  <c r="A164" i="1"/>
  <c r="A165" i="1"/>
  <c r="A166" i="1"/>
  <c r="A167" i="1"/>
  <c r="A168" i="1"/>
  <c r="A169" i="1"/>
  <c r="A170" i="1"/>
  <c r="A171" i="1"/>
  <c r="A172" i="1"/>
  <c r="A173" i="1"/>
  <c r="A156" i="1"/>
  <c r="A225" i="1" l="1"/>
  <c r="A226" i="1"/>
  <c r="A227" i="1"/>
  <c r="A228" i="1"/>
  <c r="A229" i="1"/>
  <c r="A230" i="1"/>
  <c r="A231" i="1"/>
  <c r="A232" i="1"/>
  <c r="A233" i="1"/>
  <c r="A234" i="1"/>
  <c r="A235" i="1"/>
  <c r="A236" i="1"/>
  <c r="A237" i="1"/>
  <c r="A238" i="1"/>
  <c r="A239" i="1"/>
  <c r="A240" i="1"/>
  <c r="A241" i="1"/>
  <c r="A242" i="1"/>
  <c r="A243" i="1"/>
  <c r="A244" i="1"/>
  <c r="A245" i="1"/>
  <c r="A246" i="1"/>
  <c r="A247" i="1"/>
  <c r="A224" i="1"/>
  <c r="A201" i="1"/>
  <c r="A202" i="1"/>
  <c r="A203" i="1"/>
  <c r="A204" i="1"/>
  <c r="A205" i="1"/>
  <c r="A206" i="1"/>
  <c r="A207" i="1"/>
  <c r="A208" i="1"/>
  <c r="A209" i="1"/>
  <c r="A210" i="1"/>
  <c r="A211" i="1"/>
  <c r="A212" i="1"/>
  <c r="A213" i="1"/>
  <c r="A214" i="1"/>
  <c r="A215" i="1"/>
  <c r="A216" i="1"/>
  <c r="A217" i="1"/>
  <c r="A218" i="1"/>
  <c r="A219" i="1"/>
  <c r="A220" i="1"/>
  <c r="A221" i="1"/>
  <c r="A222" i="1"/>
  <c r="A223" i="1"/>
  <c r="A196" i="1"/>
  <c r="A190" i="1"/>
  <c r="A191" i="1"/>
  <c r="A192" i="1"/>
  <c r="A193" i="1"/>
  <c r="A194" i="1"/>
  <c r="A195" i="1"/>
  <c r="A177" i="1"/>
  <c r="A197" i="1"/>
  <c r="A198" i="1"/>
  <c r="A199" i="1"/>
  <c r="A200" i="1"/>
  <c r="A178" i="1"/>
  <c r="A179" i="1"/>
  <c r="A180" i="1"/>
  <c r="A181" i="1"/>
  <c r="A182" i="1"/>
  <c r="A183" i="1"/>
  <c r="A184" i="1"/>
  <c r="A185" i="1"/>
  <c r="A186" i="1"/>
  <c r="A187" i="1"/>
  <c r="A188" i="1"/>
  <c r="A189" i="1"/>
  <c r="A176" i="1"/>
  <c r="A174" i="1" l="1"/>
  <c r="BB2" i="10"/>
  <c r="BA2" i="10"/>
  <c r="AZ2" i="10"/>
  <c r="AX2" i="10"/>
  <c r="AW2" i="10"/>
  <c r="AU2" i="10"/>
  <c r="AT2" i="10"/>
  <c r="AR2" i="10"/>
  <c r="AT64" i="10"/>
  <c r="AS64" i="10"/>
  <c r="AR64" i="10"/>
  <c r="AT63" i="10"/>
  <c r="AS63" i="10"/>
  <c r="AR63" i="10"/>
  <c r="AT62" i="10"/>
  <c r="AS62" i="10"/>
  <c r="AR62" i="10"/>
  <c r="AT61" i="10"/>
  <c r="AS61" i="10"/>
  <c r="AR61" i="10"/>
  <c r="AT60" i="10"/>
  <c r="AS60" i="10"/>
  <c r="AR60" i="10"/>
  <c r="AT59" i="10"/>
  <c r="AS59" i="10"/>
  <c r="AR59" i="10"/>
  <c r="AT58" i="10"/>
  <c r="AS58" i="10"/>
  <c r="AR58" i="10"/>
  <c r="AT57" i="10"/>
  <c r="AT88" i="10" s="1"/>
  <c r="AS57" i="10"/>
  <c r="AS88" i="10" s="1"/>
  <c r="AR57" i="10"/>
  <c r="AR88" i="10" s="1"/>
  <c r="AT56" i="10"/>
  <c r="AS56" i="10"/>
  <c r="AR56" i="10"/>
  <c r="AT55" i="10"/>
  <c r="AS55" i="10"/>
  <c r="AR55" i="10"/>
  <c r="AT54" i="10"/>
  <c r="AS54" i="10"/>
  <c r="AR54" i="10"/>
  <c r="AT53" i="10"/>
  <c r="AS53" i="10"/>
  <c r="AR53" i="10"/>
  <c r="AT52" i="10"/>
  <c r="AS52" i="10"/>
  <c r="AR52" i="10"/>
  <c r="AT51" i="10"/>
  <c r="AS51" i="10"/>
  <c r="AR51" i="10"/>
  <c r="AT50" i="10"/>
  <c r="AT78" i="10" s="1"/>
  <c r="AS50" i="10"/>
  <c r="AS78" i="10" s="1"/>
  <c r="AR50" i="10"/>
  <c r="AR78" i="10" s="1"/>
  <c r="AT49" i="10"/>
  <c r="AT77" i="10" s="1"/>
  <c r="AS49" i="10"/>
  <c r="AS77" i="10" s="1"/>
  <c r="AR49" i="10"/>
  <c r="AR77" i="10" s="1"/>
  <c r="AT48" i="10"/>
  <c r="AS48" i="10"/>
  <c r="AR48" i="10"/>
  <c r="AT47" i="10"/>
  <c r="AT73" i="10" s="1"/>
  <c r="AS47" i="10"/>
  <c r="AS73" i="10" s="1"/>
  <c r="AR47" i="10"/>
  <c r="AR73" i="10" s="1"/>
  <c r="AT46" i="10"/>
  <c r="AS46" i="10"/>
  <c r="AR46" i="10"/>
  <c r="AT45" i="10"/>
  <c r="AS45" i="10"/>
  <c r="AR45" i="10"/>
  <c r="AT44" i="10"/>
  <c r="AS44" i="10"/>
  <c r="AR44" i="10"/>
  <c r="AT43" i="10"/>
  <c r="AS43" i="10"/>
  <c r="AR43" i="10"/>
  <c r="AT42" i="10"/>
  <c r="AS42" i="10"/>
  <c r="AR42" i="10"/>
  <c r="AT40" i="10"/>
  <c r="AT105" i="10" s="1"/>
  <c r="AS40" i="10"/>
  <c r="AS105" i="10" s="1"/>
  <c r="AR40" i="10"/>
  <c r="AR105" i="10" s="1"/>
  <c r="AT39" i="10"/>
  <c r="AS39" i="10"/>
  <c r="AR39" i="10"/>
  <c r="AR104" i="10" s="1"/>
  <c r="AT38" i="10"/>
  <c r="AT103" i="10" s="1"/>
  <c r="AS38" i="10"/>
  <c r="AS103" i="10" s="1"/>
  <c r="AR38" i="10"/>
  <c r="AR103" i="10" s="1"/>
  <c r="AT37" i="10"/>
  <c r="AT102" i="10" s="1"/>
  <c r="AS37" i="10"/>
  <c r="AR37" i="10"/>
  <c r="AT36" i="10"/>
  <c r="AT101" i="10" s="1"/>
  <c r="AS36" i="10"/>
  <c r="AS101" i="10" s="1"/>
  <c r="AR36" i="10"/>
  <c r="AR101" i="10" s="1"/>
  <c r="AT35" i="10"/>
  <c r="AS35" i="10"/>
  <c r="AR35" i="10"/>
  <c r="AT34" i="10"/>
  <c r="AT99" i="10" s="1"/>
  <c r="AS34" i="10"/>
  <c r="AS99" i="10" s="1"/>
  <c r="AR34" i="10"/>
  <c r="AR99" i="10" s="1"/>
  <c r="AT33" i="10"/>
  <c r="AS33" i="10"/>
  <c r="AR33" i="10"/>
  <c r="AT32" i="10"/>
  <c r="AT97" i="10" s="1"/>
  <c r="AS32" i="10"/>
  <c r="AS97" i="10" s="1"/>
  <c r="AR32" i="10"/>
  <c r="AR97" i="10" s="1"/>
  <c r="AT31" i="10"/>
  <c r="AS31" i="10"/>
  <c r="AR31" i="10"/>
  <c r="AT30" i="10"/>
  <c r="AS30" i="10"/>
  <c r="AR30" i="10"/>
  <c r="AT29" i="10"/>
  <c r="AT94" i="10" s="1"/>
  <c r="AS29" i="10"/>
  <c r="AS94" i="10" s="1"/>
  <c r="AR29" i="10"/>
  <c r="AR94" i="10" s="1"/>
  <c r="AT28" i="10"/>
  <c r="AT93" i="10" s="1"/>
  <c r="AS28" i="10"/>
  <c r="AS93" i="10" s="1"/>
  <c r="AR28" i="10"/>
  <c r="AR93" i="10" s="1"/>
  <c r="AT27" i="10"/>
  <c r="AT92" i="10" s="1"/>
  <c r="AS27" i="10"/>
  <c r="AS92" i="10" s="1"/>
  <c r="AR27" i="10"/>
  <c r="AR92" i="10" s="1"/>
  <c r="AT26" i="10"/>
  <c r="AT91" i="10" s="1"/>
  <c r="AS26" i="10"/>
  <c r="AS91" i="10" s="1"/>
  <c r="AR26" i="10"/>
  <c r="AR91" i="10" s="1"/>
  <c r="AT25" i="10"/>
  <c r="AS25" i="10"/>
  <c r="AR25" i="10"/>
  <c r="AT24" i="10"/>
  <c r="AT89" i="10" s="1"/>
  <c r="AS24" i="10"/>
  <c r="AS89" i="10" s="1"/>
  <c r="AR24" i="10"/>
  <c r="AR89" i="10" s="1"/>
  <c r="AT23" i="10"/>
  <c r="AT87" i="10" s="1"/>
  <c r="AS23" i="10"/>
  <c r="AS87" i="10" s="1"/>
  <c r="AR23" i="10"/>
  <c r="AR87" i="10" s="1"/>
  <c r="AT22" i="10"/>
  <c r="AS22" i="10"/>
  <c r="AR22" i="10"/>
  <c r="AR86" i="10" s="1"/>
  <c r="AT21" i="10"/>
  <c r="AT85" i="10" s="1"/>
  <c r="AS21" i="10"/>
  <c r="AS85" i="10" s="1"/>
  <c r="AR21" i="10"/>
  <c r="AR85" i="10" s="1"/>
  <c r="AT20" i="10"/>
  <c r="AS20" i="10"/>
  <c r="AR20" i="10"/>
  <c r="AT19" i="10"/>
  <c r="AS19" i="10"/>
  <c r="AR19" i="10"/>
  <c r="AT18" i="10"/>
  <c r="AS18" i="10"/>
  <c r="AR18" i="10"/>
  <c r="AT17" i="10"/>
  <c r="AT81" i="10" s="1"/>
  <c r="AS17" i="10"/>
  <c r="AS81" i="10" s="1"/>
  <c r="AR17" i="10"/>
  <c r="AR81" i="10" s="1"/>
  <c r="AT16" i="10"/>
  <c r="AS16" i="10"/>
  <c r="AR16" i="10"/>
  <c r="AT15" i="10"/>
  <c r="AT79" i="10" s="1"/>
  <c r="AS15" i="10"/>
  <c r="AS79" i="10" s="1"/>
  <c r="AR15" i="10"/>
  <c r="AR79" i="10" s="1"/>
  <c r="AT13" i="10"/>
  <c r="AT76" i="10" s="1"/>
  <c r="AS13" i="10"/>
  <c r="AS76" i="10" s="1"/>
  <c r="AR13" i="10"/>
  <c r="AR76" i="10" s="1"/>
  <c r="AT12" i="10"/>
  <c r="AS12" i="10"/>
  <c r="AR12" i="10"/>
  <c r="AT11" i="10"/>
  <c r="AT74" i="10" s="1"/>
  <c r="AS11" i="10"/>
  <c r="AS74" i="10" s="1"/>
  <c r="AR11" i="10"/>
  <c r="AR74" i="10" s="1"/>
  <c r="AT9" i="10"/>
  <c r="AT72" i="10" s="1"/>
  <c r="AS9" i="10"/>
  <c r="AS72" i="10" s="1"/>
  <c r="AR9" i="10"/>
  <c r="AR72" i="10" s="1"/>
  <c r="AT8" i="10"/>
  <c r="AS8" i="10"/>
  <c r="AR8" i="10"/>
  <c r="AT7" i="10"/>
  <c r="AS7" i="10"/>
  <c r="AR7" i="10"/>
  <c r="AT6" i="10"/>
  <c r="AS6" i="10"/>
  <c r="AR6" i="10"/>
  <c r="AT5" i="10"/>
  <c r="AS5" i="10"/>
  <c r="AR5" i="10"/>
  <c r="AR4" i="10"/>
  <c r="AW64" i="10"/>
  <c r="AV64" i="10"/>
  <c r="AU64" i="10"/>
  <c r="AW63" i="10"/>
  <c r="AV63" i="10"/>
  <c r="AU63" i="10"/>
  <c r="AW62" i="10"/>
  <c r="AV62" i="10"/>
  <c r="AU62" i="10"/>
  <c r="AW61" i="10"/>
  <c r="AV61" i="10"/>
  <c r="AU61" i="10"/>
  <c r="AW60" i="10"/>
  <c r="AV60" i="10"/>
  <c r="AU60" i="10"/>
  <c r="AW59" i="10"/>
  <c r="AV59" i="10"/>
  <c r="AU59" i="10"/>
  <c r="AW58" i="10"/>
  <c r="AV58" i="10"/>
  <c r="AU58" i="10"/>
  <c r="AW57" i="10"/>
  <c r="AW88" i="10" s="1"/>
  <c r="AV57" i="10"/>
  <c r="AV88" i="10" s="1"/>
  <c r="AU57" i="10"/>
  <c r="AU88" i="10" s="1"/>
  <c r="AW56" i="10"/>
  <c r="AV56" i="10"/>
  <c r="AU56" i="10"/>
  <c r="AW55" i="10"/>
  <c r="AV55" i="10"/>
  <c r="AU55" i="10"/>
  <c r="AW54" i="10"/>
  <c r="AV54" i="10"/>
  <c r="AU54" i="10"/>
  <c r="AW53" i="10"/>
  <c r="AV53" i="10"/>
  <c r="AU53" i="10"/>
  <c r="AW52" i="10"/>
  <c r="AV52" i="10"/>
  <c r="AU52" i="10"/>
  <c r="AW51" i="10"/>
  <c r="AV51" i="10"/>
  <c r="AU51" i="10"/>
  <c r="AW50" i="10"/>
  <c r="AW78" i="10" s="1"/>
  <c r="AV50" i="10"/>
  <c r="AV78" i="10" s="1"/>
  <c r="AU50" i="10"/>
  <c r="AU78" i="10" s="1"/>
  <c r="AW49" i="10"/>
  <c r="AW77" i="10" s="1"/>
  <c r="AV49" i="10"/>
  <c r="AV77" i="10" s="1"/>
  <c r="AU49" i="10"/>
  <c r="AU77" i="10" s="1"/>
  <c r="AW48" i="10"/>
  <c r="AV48" i="10"/>
  <c r="AU48" i="10"/>
  <c r="AW47" i="10"/>
  <c r="AW73" i="10" s="1"/>
  <c r="AV47" i="10"/>
  <c r="AV73" i="10" s="1"/>
  <c r="AU47" i="10"/>
  <c r="AU73" i="10" s="1"/>
  <c r="AW46" i="10"/>
  <c r="AV46" i="10"/>
  <c r="AU46" i="10"/>
  <c r="AW45" i="10"/>
  <c r="AV45" i="10"/>
  <c r="AU45" i="10"/>
  <c r="AW44" i="10"/>
  <c r="AV44" i="10"/>
  <c r="AU44" i="10"/>
  <c r="AW43" i="10"/>
  <c r="AV43" i="10"/>
  <c r="AU43" i="10"/>
  <c r="AW42" i="10"/>
  <c r="AV42" i="10"/>
  <c r="AU42" i="10"/>
  <c r="AW40" i="10"/>
  <c r="AW105" i="10" s="1"/>
  <c r="AV40" i="10"/>
  <c r="AV105" i="10" s="1"/>
  <c r="AU40" i="10"/>
  <c r="AU105" i="10" s="1"/>
  <c r="AW39" i="10"/>
  <c r="AV39" i="10"/>
  <c r="AU39" i="10"/>
  <c r="AW38" i="10"/>
  <c r="AW103" i="10" s="1"/>
  <c r="AV38" i="10"/>
  <c r="AV103" i="10" s="1"/>
  <c r="AU38" i="10"/>
  <c r="AU103" i="10" s="1"/>
  <c r="AW37" i="10"/>
  <c r="AW102" i="10" s="1"/>
  <c r="AV37" i="10"/>
  <c r="AU37" i="10"/>
  <c r="AW36" i="10"/>
  <c r="AW101" i="10" s="1"/>
  <c r="AV36" i="10"/>
  <c r="AV101" i="10" s="1"/>
  <c r="AU36" i="10"/>
  <c r="AU101" i="10" s="1"/>
  <c r="AW35" i="10"/>
  <c r="AV35" i="10"/>
  <c r="AU35" i="10"/>
  <c r="AW34" i="10"/>
  <c r="AW99" i="10" s="1"/>
  <c r="AV34" i="10"/>
  <c r="AV99" i="10" s="1"/>
  <c r="AU34" i="10"/>
  <c r="AU99" i="10" s="1"/>
  <c r="AW33" i="10"/>
  <c r="AV33" i="10"/>
  <c r="AU33" i="10"/>
  <c r="AW32" i="10"/>
  <c r="AW97" i="10" s="1"/>
  <c r="AV32" i="10"/>
  <c r="AV97" i="10" s="1"/>
  <c r="AU32" i="10"/>
  <c r="AU97" i="10" s="1"/>
  <c r="AW31" i="10"/>
  <c r="AV31" i="10"/>
  <c r="AU31" i="10"/>
  <c r="AW30" i="10"/>
  <c r="AV30" i="10"/>
  <c r="AU30" i="10"/>
  <c r="AW29" i="10"/>
  <c r="AW94" i="10" s="1"/>
  <c r="AV29" i="10"/>
  <c r="AV94" i="10" s="1"/>
  <c r="AU29" i="10"/>
  <c r="AU94" i="10" s="1"/>
  <c r="AW28" i="10"/>
  <c r="AW93" i="10" s="1"/>
  <c r="AV28" i="10"/>
  <c r="AV93" i="10" s="1"/>
  <c r="AU28" i="10"/>
  <c r="AU93" i="10" s="1"/>
  <c r="AW27" i="10"/>
  <c r="AW92" i="10" s="1"/>
  <c r="AV27" i="10"/>
  <c r="AV92" i="10" s="1"/>
  <c r="AU27" i="10"/>
  <c r="AU92" i="10" s="1"/>
  <c r="AW26" i="10"/>
  <c r="AW91" i="10" s="1"/>
  <c r="AV26" i="10"/>
  <c r="AV91" i="10" s="1"/>
  <c r="AU26" i="10"/>
  <c r="AU91" i="10" s="1"/>
  <c r="AW25" i="10"/>
  <c r="AV25" i="10"/>
  <c r="AV90" i="10" s="1"/>
  <c r="AU25" i="10"/>
  <c r="AU90" i="10" s="1"/>
  <c r="AW24" i="10"/>
  <c r="AW89" i="10" s="1"/>
  <c r="AV24" i="10"/>
  <c r="AV89" i="10" s="1"/>
  <c r="AU24" i="10"/>
  <c r="AU89" i="10" s="1"/>
  <c r="AW23" i="10"/>
  <c r="AW87" i="10" s="1"/>
  <c r="AV23" i="10"/>
  <c r="AU23" i="10"/>
  <c r="AU87" i="10" s="1"/>
  <c r="AW22" i="10"/>
  <c r="AV22" i="10"/>
  <c r="AU22" i="10"/>
  <c r="AU86" i="10" s="1"/>
  <c r="AW21" i="10"/>
  <c r="AW85" i="10" s="1"/>
  <c r="AV21" i="10"/>
  <c r="AV85" i="10" s="1"/>
  <c r="AU21" i="10"/>
  <c r="AU85" i="10" s="1"/>
  <c r="AW20" i="10"/>
  <c r="AV20" i="10"/>
  <c r="AU20" i="10"/>
  <c r="AW19" i="10"/>
  <c r="AV19" i="10"/>
  <c r="AU19" i="10"/>
  <c r="AW18" i="10"/>
  <c r="AV18" i="10"/>
  <c r="AU18" i="10"/>
  <c r="AW17" i="10"/>
  <c r="AW81" i="10" s="1"/>
  <c r="AV17" i="10"/>
  <c r="AV81" i="10" s="1"/>
  <c r="AU17" i="10"/>
  <c r="AU81" i="10" s="1"/>
  <c r="AW16" i="10"/>
  <c r="AV16" i="10"/>
  <c r="AU16" i="10"/>
  <c r="AW15" i="10"/>
  <c r="AW79" i="10" s="1"/>
  <c r="AV15" i="10"/>
  <c r="AV79" i="10" s="1"/>
  <c r="AU15" i="10"/>
  <c r="AU79" i="10" s="1"/>
  <c r="AW13" i="10"/>
  <c r="AW76" i="10" s="1"/>
  <c r="AV13" i="10"/>
  <c r="AV76" i="10" s="1"/>
  <c r="AU13" i="10"/>
  <c r="AU76" i="10" s="1"/>
  <c r="AW12" i="10"/>
  <c r="AV12" i="10"/>
  <c r="AU12" i="10"/>
  <c r="AW11" i="10"/>
  <c r="AW74" i="10" s="1"/>
  <c r="AV11" i="10"/>
  <c r="AV74" i="10" s="1"/>
  <c r="AU11" i="10"/>
  <c r="AU74" i="10" s="1"/>
  <c r="AW9" i="10"/>
  <c r="AW72" i="10" s="1"/>
  <c r="AV9" i="10"/>
  <c r="AV72" i="10" s="1"/>
  <c r="AU9" i="10"/>
  <c r="AU72" i="10" s="1"/>
  <c r="AW8" i="10"/>
  <c r="AV8" i="10"/>
  <c r="AU8" i="10"/>
  <c r="AW7" i="10"/>
  <c r="AV7" i="10"/>
  <c r="AU7" i="10"/>
  <c r="AW6" i="10"/>
  <c r="AV6" i="10"/>
  <c r="AU6" i="10"/>
  <c r="AW5" i="10"/>
  <c r="AV5" i="10"/>
  <c r="AU5" i="10"/>
  <c r="AU4" i="10"/>
  <c r="AJ3" i="7"/>
  <c r="AJ5" i="7" s="1"/>
  <c r="AI3" i="7"/>
  <c r="AI5" i="7" s="1"/>
  <c r="AP3" i="7"/>
  <c r="AO3" i="7"/>
  <c r="AN3" i="7"/>
  <c r="AM3" i="7"/>
  <c r="AL3" i="7"/>
  <c r="AL5" i="7" s="1"/>
  <c r="AK3" i="7"/>
  <c r="AK5" i="7" s="1"/>
  <c r="AJ3" i="2"/>
  <c r="AJ57" i="2" s="1"/>
  <c r="AI3" i="2"/>
  <c r="AI58" i="2" s="1"/>
  <c r="AP3" i="2"/>
  <c r="AO3" i="2"/>
  <c r="AN3" i="2"/>
  <c r="AM3" i="2"/>
  <c r="AL3" i="2"/>
  <c r="AL58" i="2" s="1"/>
  <c r="AK3" i="2"/>
  <c r="AK58" i="2" s="1"/>
  <c r="AL51" i="2"/>
  <c r="AL48" i="2"/>
  <c r="AL44" i="2"/>
  <c r="AL34" i="2"/>
  <c r="AL31" i="2"/>
  <c r="AL27" i="2"/>
  <c r="AL24" i="2"/>
  <c r="AL23" i="2"/>
  <c r="AL17" i="2"/>
  <c r="AL13" i="2"/>
  <c r="AL10" i="2"/>
  <c r="AL9" i="2"/>
  <c r="AL6" i="2"/>
  <c r="A132" i="1"/>
  <c r="AU102" i="10" l="1"/>
  <c r="AT90" i="10"/>
  <c r="AT86" i="10"/>
  <c r="AS86" i="10"/>
  <c r="AW90" i="10"/>
  <c r="AR95" i="10"/>
  <c r="AS102" i="10"/>
  <c r="AT95" i="10"/>
  <c r="AU96" i="10"/>
  <c r="AR96" i="10"/>
  <c r="AU95" i="10"/>
  <c r="AS104" i="10"/>
  <c r="AS90" i="10"/>
  <c r="AV104" i="10"/>
  <c r="AV87" i="10"/>
  <c r="AV102" i="10"/>
  <c r="AW96" i="10"/>
  <c r="AS96" i="10"/>
  <c r="AW95" i="10"/>
  <c r="AL19" i="2"/>
  <c r="AL37" i="2"/>
  <c r="AL20" i="2"/>
  <c r="AL41" i="2"/>
  <c r="AL12" i="2"/>
  <c r="AL30" i="2"/>
  <c r="AL55" i="2"/>
  <c r="AV96" i="10"/>
  <c r="AV95" i="10"/>
  <c r="AV86" i="10"/>
  <c r="AU104" i="10"/>
  <c r="AR83" i="10"/>
  <c r="AS84" i="10"/>
  <c r="AT80" i="10"/>
  <c r="AR70" i="10"/>
  <c r="AS71" i="10"/>
  <c r="AR98" i="10"/>
  <c r="AU68" i="10"/>
  <c r="AU100" i="10"/>
  <c r="AU80" i="10"/>
  <c r="AR82" i="10"/>
  <c r="AR75" i="10"/>
  <c r="AR69" i="10"/>
  <c r="AW104" i="10"/>
  <c r="AK27" i="2"/>
  <c r="AK5" i="2"/>
  <c r="AL7" i="2"/>
  <c r="AK11" i="2"/>
  <c r="AL14" i="2"/>
  <c r="AL18" i="2"/>
  <c r="AL21" i="2"/>
  <c r="AL25" i="2"/>
  <c r="AL28" i="2"/>
  <c r="AL32" i="2"/>
  <c r="AL35" i="2"/>
  <c r="AL39" i="2"/>
  <c r="AK43" i="2"/>
  <c r="AL46" i="2"/>
  <c r="AL50" i="2"/>
  <c r="AL53" i="2"/>
  <c r="AL57" i="2"/>
  <c r="AK7" i="2"/>
  <c r="AK35" i="2"/>
  <c r="AL38" i="2"/>
  <c r="AL42" i="2"/>
  <c r="AL45" i="2"/>
  <c r="AL49" i="2"/>
  <c r="AL52" i="2"/>
  <c r="AL56" i="2"/>
  <c r="AL5" i="2"/>
  <c r="AL8" i="2"/>
  <c r="AL11" i="2"/>
  <c r="AL15" i="2"/>
  <c r="AK19" i="2"/>
  <c r="AL22" i="2"/>
  <c r="AL26" i="2"/>
  <c r="AL29" i="2"/>
  <c r="AL33" i="2"/>
  <c r="AL36" i="2"/>
  <c r="AL40" i="2"/>
  <c r="AL43" i="2"/>
  <c r="AL47" i="2"/>
  <c r="AK51" i="2"/>
  <c r="AL54" i="2"/>
  <c r="AU70" i="10"/>
  <c r="AU75" i="10"/>
  <c r="AK9" i="2"/>
  <c r="AK17" i="2"/>
  <c r="AK25" i="2"/>
  <c r="AK33" i="2"/>
  <c r="AK41" i="2"/>
  <c r="AK49" i="2"/>
  <c r="AK57" i="2"/>
  <c r="AK15" i="2"/>
  <c r="AK23" i="2"/>
  <c r="AK31" i="2"/>
  <c r="AK39" i="2"/>
  <c r="AK47" i="2"/>
  <c r="AK55" i="2"/>
  <c r="AK13" i="2"/>
  <c r="AK21" i="2"/>
  <c r="AK29" i="2"/>
  <c r="AK37" i="2"/>
  <c r="AK45" i="2"/>
  <c r="AK53" i="2"/>
  <c r="AU98" i="10"/>
  <c r="AW86" i="10"/>
  <c r="AS70" i="10"/>
  <c r="AT71" i="10"/>
  <c r="AS98" i="10"/>
  <c r="AS83" i="10"/>
  <c r="AT84" i="10"/>
  <c r="AT82" i="10"/>
  <c r="AR84" i="10"/>
  <c r="AT75" i="10"/>
  <c r="AS80" i="10"/>
  <c r="AR41" i="10"/>
  <c r="AS68" i="10"/>
  <c r="AT69" i="10"/>
  <c r="AR71" i="10"/>
  <c r="AW68" i="10"/>
  <c r="AV71" i="10"/>
  <c r="AS100" i="10"/>
  <c r="AV82" i="10"/>
  <c r="AW83" i="10"/>
  <c r="AV75" i="10"/>
  <c r="AV69" i="10"/>
  <c r="AW70" i="10"/>
  <c r="AT68" i="10"/>
  <c r="AW100" i="10"/>
  <c r="AW98" i="10"/>
  <c r="AT100" i="10"/>
  <c r="AS75" i="10"/>
  <c r="AU82" i="10"/>
  <c r="AV83" i="10"/>
  <c r="AW84" i="10"/>
  <c r="AU66" i="10"/>
  <c r="AU69" i="10"/>
  <c r="AV70" i="10"/>
  <c r="AW71" i="10"/>
  <c r="AV98" i="10"/>
  <c r="AS82" i="10"/>
  <c r="AT83" i="10"/>
  <c r="AR66" i="10"/>
  <c r="AR90" i="10"/>
  <c r="AS95" i="10"/>
  <c r="AT96" i="10"/>
  <c r="AR102" i="10"/>
  <c r="AT104" i="10"/>
  <c r="AR80" i="10"/>
  <c r="AR68" i="10"/>
  <c r="AS69" i="10"/>
  <c r="AT70" i="10"/>
  <c r="AT98" i="10"/>
  <c r="AR100" i="10"/>
  <c r="AT66" i="10"/>
  <c r="AR67" i="10"/>
  <c r="AU84" i="10"/>
  <c r="AW75" i="10"/>
  <c r="AV80" i="10"/>
  <c r="AU83" i="10"/>
  <c r="AV84" i="10"/>
  <c r="AW66" i="10"/>
  <c r="AW82" i="10"/>
  <c r="AU41" i="10"/>
  <c r="AV68" i="10"/>
  <c r="AW69" i="10"/>
  <c r="AU71" i="10"/>
  <c r="AW80" i="10"/>
  <c r="AV100" i="10"/>
  <c r="AU67" i="10"/>
  <c r="AK6" i="2"/>
  <c r="AK8" i="2"/>
  <c r="AK10" i="2"/>
  <c r="AK12" i="2"/>
  <c r="AK14" i="2"/>
  <c r="AK16" i="2"/>
  <c r="AK18" i="2"/>
  <c r="AK20" i="2"/>
  <c r="AK22" i="2"/>
  <c r="AK24" i="2"/>
  <c r="AK26" i="2"/>
  <c r="AK28" i="2"/>
  <c r="AK30" i="2"/>
  <c r="AK32" i="2"/>
  <c r="AK34" i="2"/>
  <c r="AK36" i="2"/>
  <c r="AK38" i="2"/>
  <c r="AK40" i="2"/>
  <c r="AK42" i="2"/>
  <c r="AK44" i="2"/>
  <c r="AK46" i="2"/>
  <c r="AK48" i="2"/>
  <c r="AK50" i="2"/>
  <c r="AK52" i="2"/>
  <c r="AK54" i="2"/>
  <c r="AK56" i="2"/>
  <c r="AJ6" i="2"/>
  <c r="AJ8" i="2"/>
  <c r="AJ10" i="2"/>
  <c r="AJ12" i="2"/>
  <c r="AJ14" i="2"/>
  <c r="AJ18" i="2"/>
  <c r="AJ20" i="2"/>
  <c r="AJ22" i="2"/>
  <c r="AJ24" i="2"/>
  <c r="AJ26" i="2"/>
  <c r="AJ28" i="2"/>
  <c r="AJ30" i="2"/>
  <c r="AJ32" i="2"/>
  <c r="AJ34" i="2"/>
  <c r="AJ36" i="2"/>
  <c r="AJ38" i="2"/>
  <c r="AJ40" i="2"/>
  <c r="AJ42" i="2"/>
  <c r="AJ44" i="2"/>
  <c r="AJ46" i="2"/>
  <c r="AJ48" i="2"/>
  <c r="AJ50" i="2"/>
  <c r="AJ52" i="2"/>
  <c r="AJ54" i="2"/>
  <c r="AJ56" i="2"/>
  <c r="AJ58" i="2"/>
  <c r="AI5" i="2"/>
  <c r="AI7" i="2"/>
  <c r="AI9" i="2"/>
  <c r="AI11" i="2"/>
  <c r="AI13" i="2"/>
  <c r="AI15" i="2"/>
  <c r="AI17" i="2"/>
  <c r="AI19" i="2"/>
  <c r="AI21" i="2"/>
  <c r="AI23" i="2"/>
  <c r="AI25" i="2"/>
  <c r="AI27" i="2"/>
  <c r="AI29" i="2"/>
  <c r="AI31" i="2"/>
  <c r="AI33" i="2"/>
  <c r="AI35" i="2"/>
  <c r="AI37" i="2"/>
  <c r="AI39" i="2"/>
  <c r="AI41" i="2"/>
  <c r="AI43" i="2"/>
  <c r="AI45" i="2"/>
  <c r="AI47" i="2"/>
  <c r="AI49" i="2"/>
  <c r="AI51" i="2"/>
  <c r="AI53" i="2"/>
  <c r="AI55" i="2"/>
  <c r="AI57" i="2"/>
  <c r="AI6" i="2"/>
  <c r="AI8" i="2"/>
  <c r="AI10" i="2"/>
  <c r="AI12" i="2"/>
  <c r="AI14" i="2"/>
  <c r="AI16" i="2"/>
  <c r="AI18" i="2"/>
  <c r="AI20" i="2"/>
  <c r="AI22" i="2"/>
  <c r="AI24" i="2"/>
  <c r="AI26" i="2"/>
  <c r="AI28" i="2"/>
  <c r="AI30" i="2"/>
  <c r="AI32" i="2"/>
  <c r="AI34" i="2"/>
  <c r="AI36" i="2"/>
  <c r="AI38" i="2"/>
  <c r="AI40" i="2"/>
  <c r="AI42" i="2"/>
  <c r="AI44" i="2"/>
  <c r="AI46" i="2"/>
  <c r="AI48" i="2"/>
  <c r="AI50" i="2"/>
  <c r="AI52" i="2"/>
  <c r="AI54" i="2"/>
  <c r="AI56" i="2"/>
  <c r="AJ5" i="2"/>
  <c r="AJ7" i="2"/>
  <c r="AJ9" i="2"/>
  <c r="AJ11" i="2"/>
  <c r="AJ13" i="2"/>
  <c r="AJ15" i="2"/>
  <c r="AJ17" i="2"/>
  <c r="AJ19" i="2"/>
  <c r="AJ21" i="2"/>
  <c r="AJ23" i="2"/>
  <c r="AJ25" i="2"/>
  <c r="AJ27" i="2"/>
  <c r="AJ29" i="2"/>
  <c r="AJ31" i="2"/>
  <c r="AJ33" i="2"/>
  <c r="AJ35" i="2"/>
  <c r="AJ37" i="2"/>
  <c r="AJ39" i="2"/>
  <c r="AJ41" i="2"/>
  <c r="AJ43" i="2"/>
  <c r="AJ45" i="2"/>
  <c r="AJ47" i="2"/>
  <c r="AJ49" i="2"/>
  <c r="AJ51" i="2"/>
  <c r="AJ53" i="2"/>
  <c r="AJ55" i="2"/>
  <c r="M2" i="3"/>
  <c r="I2" i="3"/>
  <c r="S19" i="3"/>
  <c r="S18" i="3"/>
  <c r="S17" i="3"/>
  <c r="S16" i="3"/>
  <c r="S15" i="3"/>
  <c r="S14" i="3"/>
  <c r="S13" i="3"/>
  <c r="S12" i="3"/>
  <c r="S11" i="3"/>
  <c r="S10" i="3"/>
  <c r="S9" i="3"/>
  <c r="S8" i="3"/>
  <c r="V43" i="10"/>
  <c r="W43" i="10"/>
  <c r="V44" i="10"/>
  <c r="W44" i="10"/>
  <c r="V45" i="10"/>
  <c r="W45" i="10"/>
  <c r="V46" i="10"/>
  <c r="W46" i="10"/>
  <c r="V47" i="10"/>
  <c r="W47" i="10"/>
  <c r="V48" i="10"/>
  <c r="W48" i="10"/>
  <c r="V49" i="10"/>
  <c r="W49" i="10"/>
  <c r="V50" i="10"/>
  <c r="W50" i="10"/>
  <c r="V51" i="10"/>
  <c r="W51" i="10"/>
  <c r="V52" i="10"/>
  <c r="W52" i="10"/>
  <c r="V53" i="10"/>
  <c r="W53" i="10"/>
  <c r="V54" i="10"/>
  <c r="W54" i="10"/>
  <c r="V55" i="10"/>
  <c r="W55" i="10"/>
  <c r="V56" i="10"/>
  <c r="W56" i="10"/>
  <c r="V57" i="10"/>
  <c r="W57" i="10"/>
  <c r="V58" i="10"/>
  <c r="W58" i="10"/>
  <c r="V59" i="10"/>
  <c r="W59" i="10"/>
  <c r="V60" i="10"/>
  <c r="W60" i="10"/>
  <c r="V61" i="10"/>
  <c r="W61" i="10"/>
  <c r="V62" i="10"/>
  <c r="W62" i="10"/>
  <c r="V63" i="10"/>
  <c r="W63" i="10"/>
  <c r="V64" i="10"/>
  <c r="W64" i="10"/>
  <c r="X43" i="10"/>
  <c r="X44" i="10"/>
  <c r="X45" i="10"/>
  <c r="X46" i="10"/>
  <c r="X47" i="10"/>
  <c r="X48" i="10"/>
  <c r="X49" i="10"/>
  <c r="X50" i="10"/>
  <c r="X51" i="10"/>
  <c r="X52" i="10"/>
  <c r="X53" i="10"/>
  <c r="X54" i="10"/>
  <c r="X55" i="10"/>
  <c r="X56" i="10"/>
  <c r="X57" i="10"/>
  <c r="X58" i="10"/>
  <c r="X59" i="10"/>
  <c r="X60" i="10"/>
  <c r="X61" i="10"/>
  <c r="X62" i="10"/>
  <c r="X63" i="10"/>
  <c r="X64" i="10"/>
  <c r="X42" i="10"/>
  <c r="W42" i="10"/>
  <c r="V42" i="10"/>
  <c r="P43" i="10"/>
  <c r="P44" i="10"/>
  <c r="Q44" i="10"/>
  <c r="R44" i="10"/>
  <c r="P45" i="10"/>
  <c r="Q45" i="10"/>
  <c r="R45" i="10"/>
  <c r="P46" i="10"/>
  <c r="Q46" i="10"/>
  <c r="R46" i="10"/>
  <c r="P47" i="10"/>
  <c r="Q47" i="10"/>
  <c r="R47" i="10"/>
  <c r="P48" i="10"/>
  <c r="Q48" i="10"/>
  <c r="R48" i="10"/>
  <c r="P49" i="10"/>
  <c r="Q49" i="10"/>
  <c r="R49" i="10"/>
  <c r="P50" i="10"/>
  <c r="Q50" i="10"/>
  <c r="R50" i="10"/>
  <c r="P51" i="10"/>
  <c r="Q51" i="10"/>
  <c r="R51" i="10"/>
  <c r="P52" i="10"/>
  <c r="Q52" i="10"/>
  <c r="R52" i="10"/>
  <c r="P53" i="10"/>
  <c r="Q53" i="10"/>
  <c r="R53" i="10"/>
  <c r="P54" i="10"/>
  <c r="Q54" i="10"/>
  <c r="R54" i="10"/>
  <c r="P55" i="10"/>
  <c r="Q55" i="10"/>
  <c r="R55" i="10"/>
  <c r="P56" i="10"/>
  <c r="Q56" i="10"/>
  <c r="R56" i="10"/>
  <c r="P57" i="10"/>
  <c r="Q57" i="10"/>
  <c r="R57" i="10"/>
  <c r="P58" i="10"/>
  <c r="Q58" i="10"/>
  <c r="R58" i="10"/>
  <c r="P59" i="10"/>
  <c r="Q59" i="10"/>
  <c r="R59" i="10"/>
  <c r="P60" i="10"/>
  <c r="Q60" i="10"/>
  <c r="R60" i="10"/>
  <c r="P61" i="10"/>
  <c r="Q61" i="10"/>
  <c r="R61" i="10"/>
  <c r="P62" i="10"/>
  <c r="Q62" i="10"/>
  <c r="R62" i="10"/>
  <c r="P63" i="10"/>
  <c r="Q63" i="10"/>
  <c r="R63" i="10"/>
  <c r="P64" i="10"/>
  <c r="Q64" i="10"/>
  <c r="R64" i="10"/>
  <c r="R42" i="10"/>
  <c r="Q42" i="10"/>
  <c r="P42" i="10"/>
  <c r="P40" i="10"/>
  <c r="BB38" i="10"/>
  <c r="BA38" i="10"/>
  <c r="AZ38" i="10"/>
  <c r="AY38" i="10"/>
  <c r="AX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E38" i="10"/>
  <c r="D38" i="10"/>
  <c r="C38" i="10"/>
  <c r="V5" i="10"/>
  <c r="W5" i="10"/>
  <c r="X5" i="10"/>
  <c r="V6" i="10"/>
  <c r="W6" i="10"/>
  <c r="X6" i="10"/>
  <c r="V7" i="10"/>
  <c r="W7" i="10"/>
  <c r="X7" i="10"/>
  <c r="V8" i="10"/>
  <c r="W8" i="10"/>
  <c r="X8" i="10"/>
  <c r="V9" i="10"/>
  <c r="W9" i="10"/>
  <c r="X9" i="10"/>
  <c r="V11" i="10"/>
  <c r="W11" i="10"/>
  <c r="X11" i="10"/>
  <c r="V12" i="10"/>
  <c r="W12" i="10"/>
  <c r="X12" i="10"/>
  <c r="V13" i="10"/>
  <c r="W13" i="10"/>
  <c r="X13" i="10"/>
  <c r="V15" i="10"/>
  <c r="W15" i="10"/>
  <c r="X15" i="10"/>
  <c r="V16" i="10"/>
  <c r="W16" i="10"/>
  <c r="X16" i="10"/>
  <c r="V17" i="10"/>
  <c r="W17" i="10"/>
  <c r="X17" i="10"/>
  <c r="V18" i="10"/>
  <c r="W18" i="10"/>
  <c r="X18" i="10"/>
  <c r="V19" i="10"/>
  <c r="W19" i="10"/>
  <c r="X19" i="10"/>
  <c r="V20" i="10"/>
  <c r="W20" i="10"/>
  <c r="X20" i="10"/>
  <c r="V21" i="10"/>
  <c r="W21" i="10"/>
  <c r="X21" i="10"/>
  <c r="V22" i="10"/>
  <c r="W22" i="10"/>
  <c r="X22" i="10"/>
  <c r="V23" i="10"/>
  <c r="W23" i="10"/>
  <c r="X23" i="10"/>
  <c r="V24" i="10"/>
  <c r="W24" i="10"/>
  <c r="X24" i="10"/>
  <c r="V25" i="10"/>
  <c r="W25" i="10"/>
  <c r="X25" i="10"/>
  <c r="V26" i="10"/>
  <c r="W26" i="10"/>
  <c r="X26" i="10"/>
  <c r="V27" i="10"/>
  <c r="W27" i="10"/>
  <c r="X27" i="10"/>
  <c r="V28" i="10"/>
  <c r="W28" i="10"/>
  <c r="X28" i="10"/>
  <c r="V29" i="10"/>
  <c r="W29" i="10"/>
  <c r="X29" i="10"/>
  <c r="V30" i="10"/>
  <c r="W30" i="10"/>
  <c r="X30" i="10"/>
  <c r="V31" i="10"/>
  <c r="W31" i="10"/>
  <c r="X31" i="10"/>
  <c r="V32" i="10"/>
  <c r="W32" i="10"/>
  <c r="X32" i="10"/>
  <c r="V33" i="10"/>
  <c r="W33" i="10"/>
  <c r="X33" i="10"/>
  <c r="V34" i="10"/>
  <c r="W34" i="10"/>
  <c r="X34" i="10"/>
  <c r="V35" i="10"/>
  <c r="W35" i="10"/>
  <c r="X35" i="10"/>
  <c r="V36" i="10"/>
  <c r="W36" i="10"/>
  <c r="X36" i="10"/>
  <c r="V37" i="10"/>
  <c r="W37" i="10"/>
  <c r="X37" i="10"/>
  <c r="V39" i="10"/>
  <c r="W39" i="10"/>
  <c r="X39" i="10"/>
  <c r="V40" i="10"/>
  <c r="W40" i="10"/>
  <c r="X40" i="10"/>
  <c r="X4" i="10"/>
  <c r="W4" i="10"/>
  <c r="V4" i="10"/>
  <c r="P5" i="10"/>
  <c r="Q5" i="10"/>
  <c r="R5" i="10"/>
  <c r="P6" i="10"/>
  <c r="Q6" i="10"/>
  <c r="R6" i="10"/>
  <c r="P7" i="10"/>
  <c r="Q7" i="10"/>
  <c r="R7" i="10"/>
  <c r="P8" i="10"/>
  <c r="Q8" i="10"/>
  <c r="R8" i="10"/>
  <c r="P9" i="10"/>
  <c r="Q9" i="10"/>
  <c r="R9" i="10"/>
  <c r="P11" i="10"/>
  <c r="Q11" i="10"/>
  <c r="R11" i="10"/>
  <c r="P12" i="10"/>
  <c r="Q12" i="10"/>
  <c r="R12" i="10"/>
  <c r="P13" i="10"/>
  <c r="Q13" i="10"/>
  <c r="R13" i="10"/>
  <c r="P15" i="10"/>
  <c r="Q15" i="10"/>
  <c r="R15" i="10"/>
  <c r="P16" i="10"/>
  <c r="Q16" i="10"/>
  <c r="R16" i="10"/>
  <c r="P17" i="10"/>
  <c r="Q17" i="10"/>
  <c r="R17" i="10"/>
  <c r="P18" i="10"/>
  <c r="Q18" i="10"/>
  <c r="R18" i="10"/>
  <c r="P19" i="10"/>
  <c r="Q19" i="10"/>
  <c r="R19" i="10"/>
  <c r="P20" i="10"/>
  <c r="Q20" i="10"/>
  <c r="R20" i="10"/>
  <c r="P21" i="10"/>
  <c r="Q21" i="10"/>
  <c r="R21" i="10"/>
  <c r="P22" i="10"/>
  <c r="Q22" i="10"/>
  <c r="R22" i="10"/>
  <c r="P23" i="10"/>
  <c r="Q23" i="10"/>
  <c r="R23" i="10"/>
  <c r="P24" i="10"/>
  <c r="Q24" i="10"/>
  <c r="R24" i="10"/>
  <c r="P25" i="10"/>
  <c r="Q25" i="10"/>
  <c r="R25" i="10"/>
  <c r="P26" i="10"/>
  <c r="Q26" i="10"/>
  <c r="R26" i="10"/>
  <c r="P27" i="10"/>
  <c r="Q27" i="10"/>
  <c r="R27" i="10"/>
  <c r="P28" i="10"/>
  <c r="Q28" i="10"/>
  <c r="R28" i="10"/>
  <c r="P29" i="10"/>
  <c r="Q29" i="10"/>
  <c r="R29" i="10"/>
  <c r="P30" i="10"/>
  <c r="Q30" i="10"/>
  <c r="R30" i="10"/>
  <c r="P31" i="10"/>
  <c r="Q31" i="10"/>
  <c r="R31" i="10"/>
  <c r="P32" i="10"/>
  <c r="Q32" i="10"/>
  <c r="R32" i="10"/>
  <c r="P33" i="10"/>
  <c r="Q33" i="10"/>
  <c r="R33" i="10"/>
  <c r="P34" i="10"/>
  <c r="Q34" i="10"/>
  <c r="R34" i="10"/>
  <c r="P35" i="10"/>
  <c r="Q35" i="10"/>
  <c r="R35" i="10"/>
  <c r="P36" i="10"/>
  <c r="Q36" i="10"/>
  <c r="R36" i="10"/>
  <c r="P37" i="10"/>
  <c r="Q37" i="10"/>
  <c r="R37" i="10"/>
  <c r="P39" i="10"/>
  <c r="Q39" i="10"/>
  <c r="R39" i="10"/>
  <c r="Q40" i="10"/>
  <c r="R40" i="10"/>
  <c r="R4" i="10"/>
  <c r="Q4" i="10"/>
  <c r="P4" i="10"/>
  <c r="R5" i="7"/>
  <c r="Q5" i="7"/>
  <c r="M5" i="7"/>
  <c r="Q6" i="2"/>
  <c r="R6" i="2"/>
  <c r="Q7" i="2"/>
  <c r="R7" i="2"/>
  <c r="Q8" i="2"/>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Q49" i="2"/>
  <c r="R49" i="2"/>
  <c r="Q50" i="2"/>
  <c r="R50" i="2"/>
  <c r="Q51" i="2"/>
  <c r="R51" i="2"/>
  <c r="Q52" i="2"/>
  <c r="R52" i="2"/>
  <c r="Q53" i="2"/>
  <c r="R53" i="2"/>
  <c r="Q54" i="2"/>
  <c r="R54" i="2"/>
  <c r="Q55" i="2"/>
  <c r="R55" i="2"/>
  <c r="Q56" i="2"/>
  <c r="R56" i="2"/>
  <c r="Q57" i="2"/>
  <c r="R57" i="2"/>
  <c r="Q58" i="2"/>
  <c r="R58" i="2"/>
  <c r="R5" i="2"/>
  <c r="Q5" i="2"/>
  <c r="M6" i="2"/>
  <c r="N6" i="2"/>
  <c r="M7" i="2"/>
  <c r="N7" i="2"/>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 i="2"/>
  <c r="N5" i="2"/>
  <c r="A68" i="1"/>
  <c r="A67" i="1"/>
  <c r="A66" i="1"/>
  <c r="A65" i="1"/>
  <c r="A70" i="1"/>
  <c r="A69" i="1"/>
  <c r="A62" i="1"/>
  <c r="A61" i="1"/>
  <c r="A60" i="1"/>
  <c r="A59" i="1"/>
  <c r="A64" i="1"/>
  <c r="A63" i="1"/>
  <c r="BH38" i="10" l="1"/>
  <c r="BG38" i="10"/>
  <c r="AK60" i="2"/>
  <c r="AU106" i="10"/>
  <c r="AR106" i="10"/>
  <c r="AI60" i="2"/>
  <c r="D12" i="10" l="1"/>
  <c r="S7" i="3" l="1"/>
  <c r="S20" i="3"/>
  <c r="S21" i="3"/>
  <c r="S22" i="3"/>
  <c r="S23" i="3"/>
  <c r="S24" i="3"/>
  <c r="S25" i="3"/>
  <c r="S26" i="3"/>
  <c r="S27" i="3"/>
  <c r="S28" i="3"/>
  <c r="S29" i="3"/>
  <c r="S30" i="3"/>
  <c r="S31" i="3"/>
  <c r="S32" i="3"/>
  <c r="S6" i="3"/>
  <c r="A91" i="1"/>
  <c r="A90" i="1"/>
  <c r="A89" i="1"/>
  <c r="A88" i="1"/>
  <c r="A93" i="1"/>
  <c r="A92" i="1"/>
  <c r="A80" i="1"/>
  <c r="A79" i="1"/>
  <c r="A78" i="1"/>
  <c r="A77" i="1"/>
  <c r="A76" i="1"/>
  <c r="A75" i="1"/>
  <c r="A74" i="1"/>
  <c r="A73" i="1"/>
  <c r="A84" i="1"/>
  <c r="A83" i="1"/>
  <c r="A82" i="1"/>
  <c r="A81" i="1"/>
  <c r="A86" i="1"/>
  <c r="A85" i="1"/>
  <c r="A87" i="1"/>
  <c r="A71" i="1"/>
  <c r="G25" i="10"/>
  <c r="I64" i="10" l="1"/>
  <c r="C65" i="10"/>
  <c r="C66" i="10" s="1"/>
  <c r="X105" i="10"/>
  <c r="W105" i="10"/>
  <c r="V105" i="10"/>
  <c r="R105" i="10"/>
  <c r="Q105" i="10"/>
  <c r="P105" i="10"/>
  <c r="AL64" i="10"/>
  <c r="F65" i="10"/>
  <c r="F66" i="10" s="1"/>
  <c r="AM65" i="10"/>
  <c r="AV4" i="10" l="1"/>
  <c r="AV41" i="10" s="1"/>
  <c r="AS4" i="10"/>
  <c r="BG65" i="10"/>
  <c r="AV67" i="10" l="1"/>
  <c r="AV106" i="10" s="1"/>
  <c r="AS67" i="10"/>
  <c r="AS106" i="10" s="1"/>
  <c r="AS41" i="10"/>
  <c r="BA44" i="10"/>
  <c r="AX44" i="10"/>
  <c r="AQ44" i="10"/>
  <c r="AP44" i="10"/>
  <c r="AO44" i="10"/>
  <c r="AN44" i="10"/>
  <c r="AM44" i="10"/>
  <c r="AL44" i="10"/>
  <c r="AK44" i="10"/>
  <c r="AH44" i="10"/>
  <c r="AG44" i="10"/>
  <c r="AF44" i="10"/>
  <c r="AE44" i="10"/>
  <c r="AD44" i="10"/>
  <c r="AC44" i="10"/>
  <c r="AB44" i="10"/>
  <c r="AA44" i="10"/>
  <c r="Z44" i="10"/>
  <c r="Y44" i="10"/>
  <c r="U44" i="10"/>
  <c r="T44" i="10"/>
  <c r="S44" i="10"/>
  <c r="O44" i="10"/>
  <c r="N44" i="10"/>
  <c r="M44" i="10"/>
  <c r="L44" i="10"/>
  <c r="K44" i="10"/>
  <c r="J44" i="10"/>
  <c r="I44" i="10"/>
  <c r="BB33" i="10"/>
  <c r="BA33" i="10"/>
  <c r="AZ33" i="10"/>
  <c r="AY33" i="10"/>
  <c r="AX33" i="10"/>
  <c r="AQ33" i="10"/>
  <c r="AP33" i="10"/>
  <c r="AO33" i="10"/>
  <c r="AN33" i="10"/>
  <c r="AM33" i="10"/>
  <c r="AL33" i="10"/>
  <c r="AK33" i="10"/>
  <c r="AH33" i="10"/>
  <c r="AG33" i="10"/>
  <c r="AF33" i="10"/>
  <c r="AE33" i="10"/>
  <c r="AD33" i="10"/>
  <c r="AC33" i="10"/>
  <c r="AB33" i="10"/>
  <c r="AA33" i="10"/>
  <c r="Z33" i="10"/>
  <c r="Y33" i="10"/>
  <c r="U33" i="10"/>
  <c r="T33" i="10"/>
  <c r="S33" i="10"/>
  <c r="O33" i="10"/>
  <c r="N33" i="10"/>
  <c r="M33" i="10"/>
  <c r="L33" i="10"/>
  <c r="K33" i="10"/>
  <c r="J33" i="10"/>
  <c r="I33" i="10"/>
  <c r="H33" i="10"/>
  <c r="G33" i="10"/>
  <c r="F33" i="10"/>
  <c r="F98" i="10" s="1"/>
  <c r="E33" i="10"/>
  <c r="D33" i="10"/>
  <c r="C33" i="10"/>
  <c r="BB39" i="10"/>
  <c r="BA39" i="10"/>
  <c r="AX39" i="10"/>
  <c r="AO39" i="10"/>
  <c r="AN39" i="10"/>
  <c r="AM39" i="10"/>
  <c r="AL39" i="10"/>
  <c r="AK39" i="10"/>
  <c r="AJ39" i="10"/>
  <c r="AI39" i="10"/>
  <c r="AH39" i="10"/>
  <c r="AG39" i="10"/>
  <c r="AF39" i="10"/>
  <c r="AE39" i="10"/>
  <c r="AD39" i="10"/>
  <c r="AC39" i="10"/>
  <c r="AB39" i="10"/>
  <c r="AA39" i="10"/>
  <c r="Z39" i="10"/>
  <c r="Y39" i="10"/>
  <c r="U39" i="10"/>
  <c r="T39" i="10"/>
  <c r="S39" i="10"/>
  <c r="O39" i="10"/>
  <c r="N39" i="10"/>
  <c r="M39" i="10"/>
  <c r="L39" i="10"/>
  <c r="K39" i="10"/>
  <c r="J39" i="10"/>
  <c r="I39" i="10"/>
  <c r="H39" i="10"/>
  <c r="G39" i="10"/>
  <c r="F39" i="10"/>
  <c r="F103" i="10" s="1"/>
  <c r="E39" i="10"/>
  <c r="D39" i="10"/>
  <c r="C39" i="10"/>
  <c r="BB31" i="10"/>
  <c r="BA31" i="10"/>
  <c r="AZ31" i="10"/>
  <c r="AY31" i="10"/>
  <c r="AX31" i="10"/>
  <c r="AQ31" i="10"/>
  <c r="AP31" i="10"/>
  <c r="AO31" i="10"/>
  <c r="AN31" i="10"/>
  <c r="AM31" i="10"/>
  <c r="AL31" i="10"/>
  <c r="AK31" i="10"/>
  <c r="AJ31" i="10"/>
  <c r="AI31" i="10"/>
  <c r="AH31" i="10"/>
  <c r="AG31" i="10"/>
  <c r="AF31" i="10"/>
  <c r="AE31" i="10"/>
  <c r="AD31" i="10"/>
  <c r="AC31" i="10"/>
  <c r="AB31" i="10"/>
  <c r="AA31" i="10"/>
  <c r="Z31" i="10"/>
  <c r="Y31" i="10"/>
  <c r="U31" i="10"/>
  <c r="T31" i="10"/>
  <c r="S31" i="10"/>
  <c r="O31" i="10"/>
  <c r="N31" i="10"/>
  <c r="M31" i="10"/>
  <c r="L31" i="10"/>
  <c r="I31" i="10"/>
  <c r="H31" i="10"/>
  <c r="G31" i="10"/>
  <c r="F31" i="10"/>
  <c r="F96" i="10" s="1"/>
  <c r="E31" i="10"/>
  <c r="D31" i="10"/>
  <c r="C31" i="10"/>
  <c r="BG44" i="10" l="1"/>
  <c r="BG39" i="10"/>
  <c r="BG33" i="10"/>
  <c r="BG31" i="10"/>
  <c r="BB6" i="10"/>
  <c r="BA6" i="10"/>
  <c r="AX6" i="10"/>
  <c r="AO6" i="10"/>
  <c r="AN6" i="10"/>
  <c r="AM6" i="10"/>
  <c r="AL6" i="10"/>
  <c r="AK6" i="10"/>
  <c r="AH6" i="10"/>
  <c r="AG6" i="10"/>
  <c r="AF6" i="10"/>
  <c r="AE6" i="10"/>
  <c r="AD6" i="10"/>
  <c r="AC6" i="10"/>
  <c r="AB6" i="10"/>
  <c r="AA6" i="10"/>
  <c r="Z6" i="10"/>
  <c r="Y6" i="10"/>
  <c r="U6" i="10"/>
  <c r="T6" i="10"/>
  <c r="S6" i="10"/>
  <c r="O6" i="10"/>
  <c r="N6" i="10"/>
  <c r="M6" i="10"/>
  <c r="L6" i="10"/>
  <c r="K6" i="10"/>
  <c r="J6" i="10"/>
  <c r="I6" i="10"/>
  <c r="H6" i="10"/>
  <c r="G6" i="10"/>
  <c r="F6" i="10"/>
  <c r="E6" i="10"/>
  <c r="D6" i="10"/>
  <c r="C6" i="10"/>
  <c r="BB37" i="10"/>
  <c r="BA37" i="10"/>
  <c r="AX37" i="10"/>
  <c r="AO37" i="10"/>
  <c r="AN37" i="10"/>
  <c r="AM37" i="10"/>
  <c r="AL37" i="10"/>
  <c r="AK37" i="10"/>
  <c r="AJ37" i="10"/>
  <c r="AI37" i="10"/>
  <c r="AH37" i="10"/>
  <c r="AG37" i="10"/>
  <c r="AF37" i="10"/>
  <c r="AE37" i="10"/>
  <c r="AD37" i="10"/>
  <c r="AC37" i="10"/>
  <c r="AB37" i="10"/>
  <c r="AA37" i="10"/>
  <c r="Z37" i="10"/>
  <c r="Y37" i="10"/>
  <c r="U37" i="10"/>
  <c r="T37" i="10"/>
  <c r="S37" i="10"/>
  <c r="O37" i="10"/>
  <c r="N37" i="10"/>
  <c r="M37" i="10"/>
  <c r="L37" i="10"/>
  <c r="K37" i="10"/>
  <c r="J37" i="10"/>
  <c r="I37" i="10"/>
  <c r="H37" i="10"/>
  <c r="G37" i="10"/>
  <c r="F37" i="10"/>
  <c r="F102" i="10" s="1"/>
  <c r="E37" i="10"/>
  <c r="D37" i="10"/>
  <c r="C37" i="10"/>
  <c r="BB35" i="10"/>
  <c r="BA35" i="10"/>
  <c r="AX35" i="10"/>
  <c r="AO35" i="10"/>
  <c r="AN35" i="10"/>
  <c r="AM35" i="10"/>
  <c r="AL35" i="10"/>
  <c r="AK35" i="10"/>
  <c r="AJ35" i="10"/>
  <c r="AI35" i="10"/>
  <c r="AH35" i="10"/>
  <c r="AG35" i="10"/>
  <c r="AF35" i="10"/>
  <c r="AE35" i="10"/>
  <c r="AD35" i="10"/>
  <c r="AC35" i="10"/>
  <c r="AB35" i="10"/>
  <c r="AA35" i="10"/>
  <c r="Z35" i="10"/>
  <c r="Y35" i="10"/>
  <c r="U35" i="10"/>
  <c r="T35" i="10"/>
  <c r="S35" i="10"/>
  <c r="O35" i="10"/>
  <c r="N35" i="10"/>
  <c r="M35" i="10"/>
  <c r="L35" i="10"/>
  <c r="K35" i="10"/>
  <c r="J35" i="10"/>
  <c r="I35" i="10"/>
  <c r="H35" i="10"/>
  <c r="G35" i="10"/>
  <c r="F35" i="10"/>
  <c r="F100" i="10" s="1"/>
  <c r="E35" i="10"/>
  <c r="D35" i="10"/>
  <c r="C35" i="10"/>
  <c r="AI63" i="10"/>
  <c r="BA64" i="10"/>
  <c r="AZ64" i="10"/>
  <c r="AY64" i="10"/>
  <c r="AX64" i="10"/>
  <c r="AQ64" i="10"/>
  <c r="AP64" i="10"/>
  <c r="AO64" i="10"/>
  <c r="AN64" i="10"/>
  <c r="AM64" i="10"/>
  <c r="AK64" i="10"/>
  <c r="AJ64" i="10"/>
  <c r="AI64" i="10"/>
  <c r="AH64" i="10"/>
  <c r="AG64" i="10"/>
  <c r="AF64" i="10"/>
  <c r="AE64" i="10"/>
  <c r="AD64" i="10"/>
  <c r="AC64" i="10"/>
  <c r="AB64" i="10"/>
  <c r="AA64" i="10"/>
  <c r="Z64" i="10"/>
  <c r="Y64" i="10"/>
  <c r="U64" i="10"/>
  <c r="T64" i="10"/>
  <c r="S64" i="10"/>
  <c r="O64" i="10"/>
  <c r="N64" i="10"/>
  <c r="M64" i="10"/>
  <c r="L64" i="10"/>
  <c r="K64" i="10"/>
  <c r="J64" i="10"/>
  <c r="BA63" i="10"/>
  <c r="AX63" i="10"/>
  <c r="AO63" i="10"/>
  <c r="AN63" i="10"/>
  <c r="AM63" i="10"/>
  <c r="AL63" i="10"/>
  <c r="AK63" i="10"/>
  <c r="AJ63" i="10"/>
  <c r="AH63" i="10"/>
  <c r="AG63" i="10"/>
  <c r="AF63" i="10"/>
  <c r="AE63" i="10"/>
  <c r="AD63" i="10"/>
  <c r="AC63" i="10"/>
  <c r="AB63" i="10"/>
  <c r="AA63" i="10"/>
  <c r="Z63" i="10"/>
  <c r="Y63" i="10"/>
  <c r="U63" i="10"/>
  <c r="T63" i="10"/>
  <c r="S63" i="10"/>
  <c r="O63" i="10"/>
  <c r="N63" i="10"/>
  <c r="M63" i="10"/>
  <c r="L63" i="10"/>
  <c r="K63" i="10"/>
  <c r="J63" i="10"/>
  <c r="I63" i="10"/>
  <c r="BA62" i="10"/>
  <c r="AX62" i="10"/>
  <c r="AO62" i="10"/>
  <c r="AN62" i="10"/>
  <c r="AM62" i="10"/>
  <c r="AL62" i="10"/>
  <c r="AK62" i="10"/>
  <c r="AJ62" i="10"/>
  <c r="AI62" i="10"/>
  <c r="AH62" i="10"/>
  <c r="AG62" i="10"/>
  <c r="AF62" i="10"/>
  <c r="AE62" i="10"/>
  <c r="AD62" i="10"/>
  <c r="AC62" i="10"/>
  <c r="AB62" i="10"/>
  <c r="AA62" i="10"/>
  <c r="Z62" i="10"/>
  <c r="Y62" i="10"/>
  <c r="U62" i="10"/>
  <c r="T62" i="10"/>
  <c r="S62" i="10"/>
  <c r="O62" i="10"/>
  <c r="N62" i="10"/>
  <c r="L62" i="10"/>
  <c r="K62" i="10"/>
  <c r="J62" i="10"/>
  <c r="I62" i="10"/>
  <c r="BA57" i="10"/>
  <c r="AX57" i="10"/>
  <c r="AO57" i="10"/>
  <c r="AN57" i="10"/>
  <c r="AM57" i="10"/>
  <c r="AL57" i="10"/>
  <c r="AK57" i="10"/>
  <c r="AJ57" i="10"/>
  <c r="AI57" i="10"/>
  <c r="AH57" i="10"/>
  <c r="AG57" i="10"/>
  <c r="AF57" i="10"/>
  <c r="AE57" i="10"/>
  <c r="AD57" i="10"/>
  <c r="AC57" i="10"/>
  <c r="AB57" i="10"/>
  <c r="AA57" i="10"/>
  <c r="Z57" i="10"/>
  <c r="Y57" i="10"/>
  <c r="U57" i="10"/>
  <c r="T57" i="10"/>
  <c r="S57" i="10"/>
  <c r="O57" i="10"/>
  <c r="N57" i="10"/>
  <c r="M57" i="10"/>
  <c r="L57" i="10"/>
  <c r="K57" i="10"/>
  <c r="J57" i="10"/>
  <c r="I57" i="10"/>
  <c r="BB16" i="10"/>
  <c r="BA16" i="10"/>
  <c r="AZ16" i="10"/>
  <c r="AY16" i="10"/>
  <c r="AX16" i="10"/>
  <c r="AO16" i="10"/>
  <c r="AN16" i="10"/>
  <c r="AM16" i="10"/>
  <c r="AL16" i="10"/>
  <c r="AK16" i="10"/>
  <c r="AJ16" i="10"/>
  <c r="AI16" i="10"/>
  <c r="AH16" i="10"/>
  <c r="AG16" i="10"/>
  <c r="AF16" i="10"/>
  <c r="AE16" i="10"/>
  <c r="AD16" i="10"/>
  <c r="AC16" i="10"/>
  <c r="AB16" i="10"/>
  <c r="AA16" i="10"/>
  <c r="Z16" i="10"/>
  <c r="Y16" i="10"/>
  <c r="U16" i="10"/>
  <c r="T16" i="10"/>
  <c r="S16" i="10"/>
  <c r="O16" i="10"/>
  <c r="N16" i="10"/>
  <c r="M16" i="10"/>
  <c r="L16" i="10"/>
  <c r="I16" i="10"/>
  <c r="H16" i="10"/>
  <c r="G16" i="10"/>
  <c r="F16" i="10"/>
  <c r="E16" i="10"/>
  <c r="D16" i="10"/>
  <c r="C16" i="10"/>
  <c r="BB40" i="10"/>
  <c r="BB105" i="10" s="1"/>
  <c r="BA40" i="10"/>
  <c r="BA105" i="10" s="1"/>
  <c r="AX40" i="10"/>
  <c r="AX105" i="10" s="1"/>
  <c r="AO40" i="10"/>
  <c r="AO105" i="10" s="1"/>
  <c r="AN40" i="10"/>
  <c r="AN105" i="10" s="1"/>
  <c r="AM40" i="10"/>
  <c r="AM105" i="10" s="1"/>
  <c r="AL40" i="10"/>
  <c r="AL105" i="10" s="1"/>
  <c r="AK40" i="10"/>
  <c r="AK105" i="10" s="1"/>
  <c r="AJ40" i="10"/>
  <c r="AJ105" i="10" s="1"/>
  <c r="AI40" i="10"/>
  <c r="AI105" i="10" s="1"/>
  <c r="AH40" i="10"/>
  <c r="AH105" i="10" s="1"/>
  <c r="AG40" i="10"/>
  <c r="AG105" i="10" s="1"/>
  <c r="AF40" i="10"/>
  <c r="AF105" i="10" s="1"/>
  <c r="AE40" i="10"/>
  <c r="AE105" i="10" s="1"/>
  <c r="AD40" i="10"/>
  <c r="AD105" i="10" s="1"/>
  <c r="AC40" i="10"/>
  <c r="AC105" i="10" s="1"/>
  <c r="AB40" i="10"/>
  <c r="AB105" i="10" s="1"/>
  <c r="AA40" i="10"/>
  <c r="AA105" i="10" s="1"/>
  <c r="Z40" i="10"/>
  <c r="Z105" i="10" s="1"/>
  <c r="Y40" i="10"/>
  <c r="Y105" i="10" s="1"/>
  <c r="U40" i="10"/>
  <c r="U105" i="10" s="1"/>
  <c r="T40" i="10"/>
  <c r="T105" i="10" s="1"/>
  <c r="S40" i="10"/>
  <c r="S105" i="10" s="1"/>
  <c r="O40" i="10"/>
  <c r="O105" i="10" s="1"/>
  <c r="N40" i="10"/>
  <c r="N105" i="10" s="1"/>
  <c r="M40" i="10"/>
  <c r="M105" i="10" s="1"/>
  <c r="L40" i="10"/>
  <c r="L105" i="10" s="1"/>
  <c r="I40" i="10"/>
  <c r="I105" i="10" s="1"/>
  <c r="H40" i="10"/>
  <c r="H105" i="10" s="1"/>
  <c r="G40" i="10"/>
  <c r="G105" i="10" s="1"/>
  <c r="F40" i="10"/>
  <c r="E40" i="10"/>
  <c r="D40" i="10"/>
  <c r="D105" i="10" s="1"/>
  <c r="C40" i="10"/>
  <c r="BB36" i="10"/>
  <c r="BA36" i="10"/>
  <c r="AX36" i="10"/>
  <c r="AO36" i="10"/>
  <c r="AN36" i="10"/>
  <c r="AM36" i="10"/>
  <c r="AL36" i="10"/>
  <c r="AK36" i="10"/>
  <c r="AJ36" i="10"/>
  <c r="AI36" i="10"/>
  <c r="AH36" i="10"/>
  <c r="AG36" i="10"/>
  <c r="AF36" i="10"/>
  <c r="AE36" i="10"/>
  <c r="AD36" i="10"/>
  <c r="AC36" i="10"/>
  <c r="AB36" i="10"/>
  <c r="AA36" i="10"/>
  <c r="Z36" i="10"/>
  <c r="Y36" i="10"/>
  <c r="U36" i="10"/>
  <c r="T36" i="10"/>
  <c r="S36" i="10"/>
  <c r="O36" i="10"/>
  <c r="N36" i="10"/>
  <c r="M36" i="10"/>
  <c r="L36" i="10"/>
  <c r="K36" i="10"/>
  <c r="J36" i="10"/>
  <c r="I36" i="10"/>
  <c r="H36" i="10"/>
  <c r="G36" i="10"/>
  <c r="F36" i="10"/>
  <c r="F101" i="10" s="1"/>
  <c r="E36" i="10"/>
  <c r="D36" i="10"/>
  <c r="C36" i="10"/>
  <c r="BB34" i="10"/>
  <c r="BA34" i="10"/>
  <c r="AZ34" i="10"/>
  <c r="AY34" i="10"/>
  <c r="AX34" i="10"/>
  <c r="AQ34" i="10"/>
  <c r="AP34" i="10"/>
  <c r="AO34" i="10"/>
  <c r="AN34" i="10"/>
  <c r="AM34" i="10"/>
  <c r="AL34" i="10"/>
  <c r="AK34" i="10"/>
  <c r="AJ34" i="10"/>
  <c r="AI34" i="10"/>
  <c r="AH34" i="10"/>
  <c r="AG34" i="10"/>
  <c r="AF34" i="10"/>
  <c r="AE34" i="10"/>
  <c r="AD34" i="10"/>
  <c r="AC34" i="10"/>
  <c r="AB34" i="10"/>
  <c r="AA34" i="10"/>
  <c r="Z34" i="10"/>
  <c r="Y34" i="10"/>
  <c r="U34" i="10"/>
  <c r="T34" i="10"/>
  <c r="S34" i="10"/>
  <c r="O34" i="10"/>
  <c r="N34" i="10"/>
  <c r="M34" i="10"/>
  <c r="L34" i="10"/>
  <c r="I34" i="10"/>
  <c r="H34" i="10"/>
  <c r="G34" i="10"/>
  <c r="F34" i="10"/>
  <c r="F99" i="10" s="1"/>
  <c r="C34" i="10"/>
  <c r="AL61" i="10"/>
  <c r="AL98" i="10" s="1"/>
  <c r="AL60" i="10"/>
  <c r="AL59" i="10"/>
  <c r="AL58" i="10"/>
  <c r="AL56" i="10"/>
  <c r="AL55" i="10"/>
  <c r="AL54" i="10"/>
  <c r="AL53" i="10"/>
  <c r="AL52" i="10"/>
  <c r="AL51" i="10"/>
  <c r="AL50" i="10"/>
  <c r="AL49" i="10"/>
  <c r="AL77" i="10" s="1"/>
  <c r="AL48" i="10"/>
  <c r="AL47" i="10"/>
  <c r="AL46" i="10"/>
  <c r="AL45" i="10"/>
  <c r="AL43" i="10"/>
  <c r="AL42" i="10"/>
  <c r="BB24" i="10"/>
  <c r="BA24" i="10"/>
  <c r="AY24" i="10"/>
  <c r="AX24" i="10"/>
  <c r="AO24" i="10"/>
  <c r="AN24" i="10"/>
  <c r="AM24" i="10"/>
  <c r="AL24" i="10"/>
  <c r="AK24" i="10"/>
  <c r="AJ24" i="10"/>
  <c r="AI24" i="10"/>
  <c r="AH24" i="10"/>
  <c r="AG24" i="10"/>
  <c r="AF24" i="10"/>
  <c r="AE24" i="10"/>
  <c r="AD24" i="10"/>
  <c r="AC24" i="10"/>
  <c r="AA24" i="10"/>
  <c r="Z24" i="10"/>
  <c r="Y24" i="10"/>
  <c r="U24" i="10"/>
  <c r="T24" i="10"/>
  <c r="S24" i="10"/>
  <c r="O24" i="10"/>
  <c r="N24" i="10"/>
  <c r="M24" i="10"/>
  <c r="L24" i="10"/>
  <c r="K24" i="10"/>
  <c r="J24" i="10"/>
  <c r="I24" i="10"/>
  <c r="H24" i="10"/>
  <c r="H88" i="10" s="1"/>
  <c r="G24" i="10"/>
  <c r="G88" i="10" s="1"/>
  <c r="F24" i="10"/>
  <c r="F88" i="10" s="1"/>
  <c r="E24" i="10"/>
  <c r="D24" i="10"/>
  <c r="D88" i="10" s="1"/>
  <c r="C24" i="10"/>
  <c r="BA58" i="10"/>
  <c r="AZ58" i="10"/>
  <c r="AY58" i="10"/>
  <c r="AX58" i="10"/>
  <c r="AQ58" i="10"/>
  <c r="AP58" i="10"/>
  <c r="AO58" i="10"/>
  <c r="AN58" i="10"/>
  <c r="AM58" i="10"/>
  <c r="AK58" i="10"/>
  <c r="AJ58" i="10"/>
  <c r="AI58" i="10"/>
  <c r="AH58" i="10"/>
  <c r="AG58" i="10"/>
  <c r="AF58" i="10"/>
  <c r="AE58" i="10"/>
  <c r="AD58" i="10"/>
  <c r="AC58" i="10"/>
  <c r="AA58" i="10"/>
  <c r="Z58" i="10"/>
  <c r="Y58" i="10"/>
  <c r="U58" i="10"/>
  <c r="T58" i="10"/>
  <c r="S58" i="10"/>
  <c r="O58" i="10"/>
  <c r="N58" i="10"/>
  <c r="M58" i="10"/>
  <c r="L58" i="10"/>
  <c r="K58" i="10"/>
  <c r="J58" i="10"/>
  <c r="I58" i="10"/>
  <c r="BB9" i="10"/>
  <c r="BA9" i="10"/>
  <c r="AZ9" i="10"/>
  <c r="AY9" i="10"/>
  <c r="AX9" i="10"/>
  <c r="AQ9" i="10"/>
  <c r="AP9" i="10"/>
  <c r="AO9" i="10"/>
  <c r="AN9" i="10"/>
  <c r="AM9" i="10"/>
  <c r="AL9" i="10"/>
  <c r="AK9" i="10"/>
  <c r="AH9" i="10"/>
  <c r="AG9" i="10"/>
  <c r="AF9" i="10"/>
  <c r="AE9" i="10"/>
  <c r="AD9" i="10"/>
  <c r="AC9" i="10"/>
  <c r="AA9" i="10"/>
  <c r="Z9" i="10"/>
  <c r="Y9" i="10"/>
  <c r="U9" i="10"/>
  <c r="T9" i="10"/>
  <c r="S9" i="10"/>
  <c r="O9" i="10"/>
  <c r="N9" i="10"/>
  <c r="M9" i="10"/>
  <c r="L9" i="10"/>
  <c r="K9" i="10"/>
  <c r="J9" i="10"/>
  <c r="I9" i="10"/>
  <c r="H9" i="10"/>
  <c r="G9" i="10"/>
  <c r="F9" i="10"/>
  <c r="E9" i="10"/>
  <c r="D9" i="10"/>
  <c r="C9" i="10"/>
  <c r="BB26" i="10"/>
  <c r="BA26" i="10"/>
  <c r="AZ26" i="10"/>
  <c r="AY26" i="10"/>
  <c r="AX26" i="10"/>
  <c r="AQ26" i="10"/>
  <c r="AP26" i="10"/>
  <c r="AO26" i="10"/>
  <c r="AN26" i="10"/>
  <c r="AM26" i="10"/>
  <c r="AL26" i="10"/>
  <c r="AK26" i="10"/>
  <c r="AJ26" i="10"/>
  <c r="AI26" i="10"/>
  <c r="AH26" i="10"/>
  <c r="AG26" i="10"/>
  <c r="AF26" i="10"/>
  <c r="AE26" i="10"/>
  <c r="AD26" i="10"/>
  <c r="AC26" i="10"/>
  <c r="AA26" i="10"/>
  <c r="Z26" i="10"/>
  <c r="Y26" i="10"/>
  <c r="U26" i="10"/>
  <c r="T26" i="10"/>
  <c r="S26" i="10"/>
  <c r="O26" i="10"/>
  <c r="N26" i="10"/>
  <c r="M26" i="10"/>
  <c r="L26" i="10"/>
  <c r="K26" i="10"/>
  <c r="J26" i="10"/>
  <c r="I26" i="10"/>
  <c r="H26" i="10"/>
  <c r="G26" i="10"/>
  <c r="F26" i="10"/>
  <c r="E26" i="10"/>
  <c r="D26" i="10"/>
  <c r="C26" i="10"/>
  <c r="BB25" i="10"/>
  <c r="BA25" i="10"/>
  <c r="AZ25" i="10"/>
  <c r="AY25" i="10"/>
  <c r="AX25" i="10"/>
  <c r="AQ25" i="10"/>
  <c r="AP25" i="10"/>
  <c r="AO25" i="10"/>
  <c r="AN25" i="10"/>
  <c r="AM25" i="10"/>
  <c r="AL25" i="10"/>
  <c r="AK25" i="10"/>
  <c r="AJ25" i="10"/>
  <c r="AI25" i="10"/>
  <c r="AH25" i="10"/>
  <c r="AG25" i="10"/>
  <c r="AF25" i="10"/>
  <c r="AE25" i="10"/>
  <c r="AD25" i="10"/>
  <c r="AC25" i="10"/>
  <c r="AA25" i="10"/>
  <c r="Z25" i="10"/>
  <c r="Y25" i="10"/>
  <c r="U25" i="10"/>
  <c r="T25" i="10"/>
  <c r="S25" i="10"/>
  <c r="O25" i="10"/>
  <c r="N25" i="10"/>
  <c r="M25" i="10"/>
  <c r="L25" i="10"/>
  <c r="K25" i="10"/>
  <c r="J25" i="10"/>
  <c r="I25" i="10"/>
  <c r="H25" i="10"/>
  <c r="H90" i="10" s="1"/>
  <c r="G90" i="10"/>
  <c r="F25" i="10"/>
  <c r="F90" i="10" s="1"/>
  <c r="E25" i="10"/>
  <c r="D25" i="10"/>
  <c r="D90" i="10" s="1"/>
  <c r="C25" i="10"/>
  <c r="AB61" i="10"/>
  <c r="AB98" i="10" s="1"/>
  <c r="AB60" i="10"/>
  <c r="AB59" i="10"/>
  <c r="AB56" i="10"/>
  <c r="AB55" i="10"/>
  <c r="AB54" i="10"/>
  <c r="AB53" i="10"/>
  <c r="AB52" i="10"/>
  <c r="AB51" i="10"/>
  <c r="AB50" i="10"/>
  <c r="AB49" i="10"/>
  <c r="AB77" i="10" s="1"/>
  <c r="AB48" i="10"/>
  <c r="AB47" i="10"/>
  <c r="AB46" i="10"/>
  <c r="AB45" i="10"/>
  <c r="AB43" i="10"/>
  <c r="AB42" i="10"/>
  <c r="AB4" i="10"/>
  <c r="U4" i="10"/>
  <c r="Z61" i="10"/>
  <c r="Z98" i="10" s="1"/>
  <c r="Z60" i="10"/>
  <c r="Z59" i="10"/>
  <c r="Z56" i="10"/>
  <c r="Z55" i="10"/>
  <c r="Z54" i="10"/>
  <c r="Z53" i="10"/>
  <c r="Z52" i="10"/>
  <c r="Z51" i="10"/>
  <c r="Z50" i="10"/>
  <c r="Z49" i="10"/>
  <c r="Z77" i="10" s="1"/>
  <c r="Z48" i="10"/>
  <c r="Z47" i="10"/>
  <c r="Z46" i="10"/>
  <c r="Z45" i="10"/>
  <c r="Z43" i="10"/>
  <c r="BB7" i="10"/>
  <c r="BA7" i="10"/>
  <c r="AZ7" i="10"/>
  <c r="AY7" i="10"/>
  <c r="AX7" i="10"/>
  <c r="AO7" i="10"/>
  <c r="AN7" i="10"/>
  <c r="AM7" i="10"/>
  <c r="AL7" i="10"/>
  <c r="AK7" i="10"/>
  <c r="AH7" i="10"/>
  <c r="AG7" i="10"/>
  <c r="AF7" i="10"/>
  <c r="AE7" i="10"/>
  <c r="AD7" i="10"/>
  <c r="AC7" i="10"/>
  <c r="AB7" i="10"/>
  <c r="AA7" i="10"/>
  <c r="Y7" i="10"/>
  <c r="U7" i="10"/>
  <c r="T7" i="10"/>
  <c r="S7" i="10"/>
  <c r="O7" i="10"/>
  <c r="N7" i="10"/>
  <c r="M7" i="10"/>
  <c r="L7" i="10"/>
  <c r="K7" i="10"/>
  <c r="J7" i="10"/>
  <c r="I7" i="10"/>
  <c r="H7" i="10"/>
  <c r="G7" i="10"/>
  <c r="F7" i="10"/>
  <c r="E7" i="10"/>
  <c r="D7" i="10"/>
  <c r="C7" i="10"/>
  <c r="BA45" i="10"/>
  <c r="AZ45" i="10"/>
  <c r="AY45" i="10"/>
  <c r="AX45" i="10"/>
  <c r="AQ45" i="10"/>
  <c r="AP45" i="10"/>
  <c r="AO45" i="10"/>
  <c r="AN45" i="10"/>
  <c r="AM45" i="10"/>
  <c r="AK45" i="10"/>
  <c r="AJ45" i="10"/>
  <c r="AI45" i="10"/>
  <c r="AH45" i="10"/>
  <c r="AG45" i="10"/>
  <c r="AF45" i="10"/>
  <c r="AE45" i="10"/>
  <c r="AD45" i="10"/>
  <c r="AC45" i="10"/>
  <c r="AA45" i="10"/>
  <c r="Y45" i="10"/>
  <c r="U45" i="10"/>
  <c r="T45" i="10"/>
  <c r="S45" i="10"/>
  <c r="O45" i="10"/>
  <c r="N45" i="10"/>
  <c r="M45" i="10"/>
  <c r="L45" i="10"/>
  <c r="K45" i="10"/>
  <c r="J45" i="10"/>
  <c r="I45" i="10"/>
  <c r="H77" i="10"/>
  <c r="G77" i="10"/>
  <c r="F77" i="10"/>
  <c r="E77" i="10"/>
  <c r="D77" i="10"/>
  <c r="C77" i="10"/>
  <c r="BB5" i="10"/>
  <c r="BA5" i="10"/>
  <c r="AZ5" i="10"/>
  <c r="AY5" i="10"/>
  <c r="AX5" i="10"/>
  <c r="AQ5" i="10"/>
  <c r="AP5" i="10"/>
  <c r="AO5" i="10"/>
  <c r="AN5" i="10"/>
  <c r="AM5" i="10"/>
  <c r="AL5" i="10"/>
  <c r="AK5" i="10"/>
  <c r="AH5" i="10"/>
  <c r="AG5" i="10"/>
  <c r="AF5" i="10"/>
  <c r="AE5" i="10"/>
  <c r="AD5" i="10"/>
  <c r="AC5" i="10"/>
  <c r="AA5" i="10"/>
  <c r="Z5" i="10"/>
  <c r="Y5" i="10"/>
  <c r="S5" i="10"/>
  <c r="O5" i="10"/>
  <c r="N5" i="10"/>
  <c r="M5" i="10"/>
  <c r="L5" i="10"/>
  <c r="I5" i="10"/>
  <c r="H5" i="10"/>
  <c r="G5" i="10"/>
  <c r="F5" i="10"/>
  <c r="E5" i="10"/>
  <c r="D5" i="10"/>
  <c r="C5" i="10"/>
  <c r="BB8" i="10"/>
  <c r="BA8" i="10"/>
  <c r="AZ8" i="10"/>
  <c r="AY8" i="10"/>
  <c r="AX8" i="10"/>
  <c r="AQ8" i="10"/>
  <c r="AP8" i="10"/>
  <c r="AO8" i="10"/>
  <c r="AN8" i="10"/>
  <c r="AM8" i="10"/>
  <c r="AL8" i="10"/>
  <c r="AK8" i="10"/>
  <c r="AJ8" i="10"/>
  <c r="AI8" i="10"/>
  <c r="AH8" i="10"/>
  <c r="AG8" i="10"/>
  <c r="AF8" i="10"/>
  <c r="AE8" i="10"/>
  <c r="AD8" i="10"/>
  <c r="AC8" i="10"/>
  <c r="AB8" i="10"/>
  <c r="AA8" i="10"/>
  <c r="Z8" i="10"/>
  <c r="Y8" i="10"/>
  <c r="U8" i="10"/>
  <c r="T8" i="10"/>
  <c r="S8" i="10"/>
  <c r="O8" i="10"/>
  <c r="N8" i="10"/>
  <c r="M8" i="10"/>
  <c r="L8" i="10"/>
  <c r="I8" i="10"/>
  <c r="H8" i="10"/>
  <c r="H71" i="10" s="1"/>
  <c r="G8" i="10"/>
  <c r="F8" i="10"/>
  <c r="F71" i="10" s="1"/>
  <c r="C8" i="10"/>
  <c r="BB12" i="10"/>
  <c r="BA12" i="10"/>
  <c r="AX12" i="10"/>
  <c r="AO12" i="10"/>
  <c r="AN12" i="10"/>
  <c r="AM12" i="10"/>
  <c r="AL12" i="10"/>
  <c r="AK12" i="10"/>
  <c r="AH12" i="10"/>
  <c r="AE12" i="10"/>
  <c r="AD12" i="10"/>
  <c r="AC12" i="10"/>
  <c r="AB12" i="10"/>
  <c r="AA12" i="10"/>
  <c r="Y12" i="10"/>
  <c r="U12" i="10"/>
  <c r="T12" i="10"/>
  <c r="S12" i="10"/>
  <c r="O12" i="10"/>
  <c r="N12" i="10"/>
  <c r="M12" i="10"/>
  <c r="L12" i="10"/>
  <c r="K12" i="10"/>
  <c r="J12" i="10"/>
  <c r="I12" i="10"/>
  <c r="H12" i="10"/>
  <c r="G12" i="10"/>
  <c r="F12" i="10"/>
  <c r="E12" i="10"/>
  <c r="C12" i="10"/>
  <c r="W98" i="10"/>
  <c r="J60" i="10"/>
  <c r="J59" i="10"/>
  <c r="J56" i="10"/>
  <c r="J55" i="10"/>
  <c r="J54" i="10"/>
  <c r="J53" i="10"/>
  <c r="J52" i="10"/>
  <c r="J51" i="10"/>
  <c r="J50" i="10"/>
  <c r="J49" i="10"/>
  <c r="J47" i="10"/>
  <c r="J46" i="10"/>
  <c r="J42" i="10"/>
  <c r="T61" i="10"/>
  <c r="T98" i="10" s="1"/>
  <c r="T60" i="10"/>
  <c r="T59" i="10"/>
  <c r="T56" i="10"/>
  <c r="T55" i="10"/>
  <c r="T54" i="10"/>
  <c r="T53" i="10"/>
  <c r="T52" i="10"/>
  <c r="T51" i="10"/>
  <c r="T50" i="10"/>
  <c r="T49" i="10"/>
  <c r="T48" i="10"/>
  <c r="T47" i="10"/>
  <c r="T46" i="10"/>
  <c r="T42" i="10"/>
  <c r="Q98" i="10"/>
  <c r="AY61" i="10"/>
  <c r="AY98" i="10" s="1"/>
  <c r="AY60" i="10"/>
  <c r="AY59" i="10"/>
  <c r="AY56" i="10"/>
  <c r="AY55" i="10"/>
  <c r="AY54" i="10"/>
  <c r="AY53" i="10"/>
  <c r="AY52" i="10"/>
  <c r="AY51" i="10"/>
  <c r="AY50" i="10"/>
  <c r="AY49" i="10"/>
  <c r="AY46" i="10"/>
  <c r="AY43" i="10"/>
  <c r="AP61" i="10"/>
  <c r="AP98" i="10" s="1"/>
  <c r="AP60" i="10"/>
  <c r="AP59" i="10"/>
  <c r="AP56" i="10"/>
  <c r="AP55" i="10"/>
  <c r="AP54" i="10"/>
  <c r="AP53" i="10"/>
  <c r="AP52" i="10"/>
  <c r="AP51" i="10"/>
  <c r="AP50" i="10"/>
  <c r="AP49" i="10"/>
  <c r="AP47" i="10"/>
  <c r="AP46" i="10"/>
  <c r="AP43" i="10"/>
  <c r="AI61" i="10"/>
  <c r="AI60" i="10"/>
  <c r="AI59" i="10"/>
  <c r="AI56" i="10"/>
  <c r="AI55" i="10"/>
  <c r="AI54" i="10"/>
  <c r="AI53" i="10"/>
  <c r="AI52" i="10"/>
  <c r="AI51" i="10"/>
  <c r="AI50" i="10"/>
  <c r="AI49" i="10"/>
  <c r="AI47" i="10"/>
  <c r="AI46" i="10"/>
  <c r="AI43" i="10"/>
  <c r="AF61" i="10"/>
  <c r="AF98" i="10" s="1"/>
  <c r="AF60" i="10"/>
  <c r="AF59" i="10"/>
  <c r="AF56" i="10"/>
  <c r="AF55" i="10"/>
  <c r="AF54" i="10"/>
  <c r="AF53" i="10"/>
  <c r="AF52" i="10"/>
  <c r="AF51" i="10"/>
  <c r="AF50" i="10"/>
  <c r="AF47" i="10"/>
  <c r="AF46" i="10"/>
  <c r="AF43" i="10"/>
  <c r="BA49" i="10"/>
  <c r="AZ49" i="10"/>
  <c r="AX49" i="10"/>
  <c r="AQ49" i="10"/>
  <c r="AO49" i="10"/>
  <c r="AN49" i="10"/>
  <c r="AM49" i="10"/>
  <c r="AK49" i="10"/>
  <c r="AJ49" i="10"/>
  <c r="AH49" i="10"/>
  <c r="AE49" i="10"/>
  <c r="AD49" i="10"/>
  <c r="AC49" i="10"/>
  <c r="AA49" i="10"/>
  <c r="Y49" i="10"/>
  <c r="U49" i="10"/>
  <c r="S49" i="10"/>
  <c r="O49" i="10"/>
  <c r="N49" i="10"/>
  <c r="M49" i="10"/>
  <c r="L49" i="10"/>
  <c r="K49" i="10"/>
  <c r="I49" i="10"/>
  <c r="BA43" i="10"/>
  <c r="AZ43" i="10"/>
  <c r="AX43" i="10"/>
  <c r="AQ43" i="10"/>
  <c r="AO43" i="10"/>
  <c r="AN43" i="10"/>
  <c r="AM43" i="10"/>
  <c r="AK43" i="10"/>
  <c r="AJ43" i="10"/>
  <c r="AH43" i="10"/>
  <c r="AG43" i="10"/>
  <c r="AE43" i="10"/>
  <c r="AD43" i="10"/>
  <c r="AC43" i="10"/>
  <c r="AA43" i="10"/>
  <c r="Y43" i="10"/>
  <c r="S43" i="10"/>
  <c r="O43" i="10"/>
  <c r="N43" i="10"/>
  <c r="M43" i="10"/>
  <c r="L43" i="10"/>
  <c r="I43" i="10"/>
  <c r="H98" i="10"/>
  <c r="G98" i="10"/>
  <c r="E98" i="10"/>
  <c r="D98" i="10"/>
  <c r="C98" i="10"/>
  <c r="BB98" i="10"/>
  <c r="AZ61" i="10"/>
  <c r="AZ98" i="10" s="1"/>
  <c r="AZ60" i="10"/>
  <c r="AZ59" i="10"/>
  <c r="AZ56" i="10"/>
  <c r="AZ55" i="10"/>
  <c r="AZ54" i="10"/>
  <c r="AZ53" i="10"/>
  <c r="AZ52" i="10"/>
  <c r="AZ51" i="10"/>
  <c r="AZ50" i="10"/>
  <c r="AZ46" i="10"/>
  <c r="AQ61" i="10"/>
  <c r="AQ98" i="10" s="1"/>
  <c r="AQ60" i="10"/>
  <c r="AQ59" i="10"/>
  <c r="AQ56" i="10"/>
  <c r="AQ55" i="10"/>
  <c r="AQ54" i="10"/>
  <c r="AQ53" i="10"/>
  <c r="AQ52" i="10"/>
  <c r="AQ51" i="10"/>
  <c r="AQ50" i="10"/>
  <c r="AQ47" i="10"/>
  <c r="AQ46" i="10"/>
  <c r="AN61" i="10"/>
  <c r="AN98" i="10" s="1"/>
  <c r="AN60" i="10"/>
  <c r="AN59" i="10"/>
  <c r="AN56" i="10"/>
  <c r="AN55" i="10"/>
  <c r="AN54" i="10"/>
  <c r="AN53" i="10"/>
  <c r="AN52" i="10"/>
  <c r="AN51" i="10"/>
  <c r="AN50" i="10"/>
  <c r="AN48" i="10"/>
  <c r="AN47" i="10"/>
  <c r="AN46" i="10"/>
  <c r="AN42" i="10"/>
  <c r="AJ61" i="10"/>
  <c r="AJ60" i="10"/>
  <c r="AJ59" i="10"/>
  <c r="AJ56" i="10"/>
  <c r="AJ55" i="10"/>
  <c r="AJ54" i="10"/>
  <c r="AJ53" i="10"/>
  <c r="AJ52" i="10"/>
  <c r="AJ51" i="10"/>
  <c r="AJ50" i="10"/>
  <c r="AJ47" i="10"/>
  <c r="AJ46" i="10"/>
  <c r="AG61" i="10"/>
  <c r="AG98" i="10" s="1"/>
  <c r="AG60" i="10"/>
  <c r="AG59" i="10"/>
  <c r="AG56" i="10"/>
  <c r="AG55" i="10"/>
  <c r="AG54" i="10"/>
  <c r="AG53" i="10"/>
  <c r="AG52" i="10"/>
  <c r="AG51" i="10"/>
  <c r="AG50" i="10"/>
  <c r="AG47" i="10"/>
  <c r="AG46" i="10"/>
  <c r="AD61" i="10"/>
  <c r="AD98" i="10" s="1"/>
  <c r="AD60" i="10"/>
  <c r="AD59" i="10"/>
  <c r="AD56" i="10"/>
  <c r="AD55" i="10"/>
  <c r="AD54" i="10"/>
  <c r="AD53" i="10"/>
  <c r="AD52" i="10"/>
  <c r="AD51" i="10"/>
  <c r="AD50" i="10"/>
  <c r="AD48" i="10"/>
  <c r="AD47" i="10"/>
  <c r="AD46" i="10"/>
  <c r="AD42" i="10"/>
  <c r="X98" i="10"/>
  <c r="U61" i="10"/>
  <c r="U98" i="10" s="1"/>
  <c r="U60" i="10"/>
  <c r="U59" i="10"/>
  <c r="U56" i="10"/>
  <c r="U55" i="10"/>
  <c r="U54" i="10"/>
  <c r="U53" i="10"/>
  <c r="U52" i="10"/>
  <c r="U51" i="10"/>
  <c r="U50" i="10"/>
  <c r="U48" i="10"/>
  <c r="U47" i="10"/>
  <c r="U46" i="10"/>
  <c r="U42" i="10"/>
  <c r="R98" i="10"/>
  <c r="O61" i="10"/>
  <c r="O98" i="10" s="1"/>
  <c r="O60" i="10"/>
  <c r="O59" i="10"/>
  <c r="O56" i="10"/>
  <c r="O55" i="10"/>
  <c r="O54" i="10"/>
  <c r="O53" i="10"/>
  <c r="O52" i="10"/>
  <c r="O51" i="10"/>
  <c r="O50" i="10"/>
  <c r="O48" i="10"/>
  <c r="O47" i="10"/>
  <c r="O46" i="10"/>
  <c r="O42" i="10"/>
  <c r="M98" i="10"/>
  <c r="M60" i="10"/>
  <c r="M59" i="10"/>
  <c r="M56" i="10"/>
  <c r="M55" i="10"/>
  <c r="M54" i="10"/>
  <c r="M53" i="10"/>
  <c r="M52" i="10"/>
  <c r="M51" i="10"/>
  <c r="M50" i="10"/>
  <c r="M48" i="10"/>
  <c r="M47" i="10"/>
  <c r="M46" i="10"/>
  <c r="M42" i="10"/>
  <c r="K42" i="10"/>
  <c r="I54" i="10"/>
  <c r="K54" i="10"/>
  <c r="L54" i="10"/>
  <c r="N54" i="10"/>
  <c r="S54" i="10"/>
  <c r="Y54" i="10"/>
  <c r="AA54" i="10"/>
  <c r="AC54" i="10"/>
  <c r="AE54" i="10"/>
  <c r="AH54" i="10"/>
  <c r="AK54" i="10"/>
  <c r="AM54" i="10"/>
  <c r="AO54" i="10"/>
  <c r="AX54" i="10"/>
  <c r="BA54" i="10"/>
  <c r="I55" i="10"/>
  <c r="K55" i="10"/>
  <c r="L55" i="10"/>
  <c r="N55" i="10"/>
  <c r="S55" i="10"/>
  <c r="Y55" i="10"/>
  <c r="AA55" i="10"/>
  <c r="AC55" i="10"/>
  <c r="AE55" i="10"/>
  <c r="AH55" i="10"/>
  <c r="AK55" i="10"/>
  <c r="AM55" i="10"/>
  <c r="AO55" i="10"/>
  <c r="AX55" i="10"/>
  <c r="BA55" i="10"/>
  <c r="I56" i="10"/>
  <c r="K56" i="10"/>
  <c r="L56" i="10"/>
  <c r="N56" i="10"/>
  <c r="S56" i="10"/>
  <c r="Y56" i="10"/>
  <c r="AA56" i="10"/>
  <c r="AC56" i="10"/>
  <c r="AE56" i="10"/>
  <c r="AH56" i="10"/>
  <c r="AK56" i="10"/>
  <c r="AM56" i="10"/>
  <c r="AO56" i="10"/>
  <c r="AX56" i="10"/>
  <c r="BA56" i="10"/>
  <c r="I59" i="10"/>
  <c r="K59" i="10"/>
  <c r="L59" i="10"/>
  <c r="N59" i="10"/>
  <c r="S59" i="10"/>
  <c r="Y59" i="10"/>
  <c r="AA59" i="10"/>
  <c r="AC59" i="10"/>
  <c r="AE59" i="10"/>
  <c r="AH59" i="10"/>
  <c r="AK59" i="10"/>
  <c r="AM59" i="10"/>
  <c r="AO59" i="10"/>
  <c r="AX59" i="10"/>
  <c r="BA59" i="10"/>
  <c r="F69" i="10" l="1"/>
  <c r="BG35" i="10"/>
  <c r="BG37" i="10"/>
  <c r="BG6" i="10"/>
  <c r="D69" i="10"/>
  <c r="H69" i="10"/>
  <c r="BH56" i="10"/>
  <c r="BH55" i="10"/>
  <c r="BH59" i="10"/>
  <c r="BH64" i="10"/>
  <c r="BH54" i="10"/>
  <c r="BG49" i="10"/>
  <c r="BG7" i="10"/>
  <c r="BG9" i="10"/>
  <c r="BG5" i="10"/>
  <c r="BG12" i="10"/>
  <c r="E90" i="10"/>
  <c r="BG64" i="10"/>
  <c r="BG59" i="10"/>
  <c r="BG54" i="10"/>
  <c r="BG43" i="10"/>
  <c r="BG45" i="10"/>
  <c r="BG26" i="10"/>
  <c r="BG58" i="10"/>
  <c r="C88" i="10"/>
  <c r="BG24" i="10"/>
  <c r="E105" i="10"/>
  <c r="BG16" i="10"/>
  <c r="BG57" i="10"/>
  <c r="BG63" i="10"/>
  <c r="BG55" i="10"/>
  <c r="C71" i="10"/>
  <c r="BG8" i="10"/>
  <c r="C90" i="10"/>
  <c r="BG25" i="10"/>
  <c r="BG56" i="10"/>
  <c r="BH45" i="10"/>
  <c r="E88" i="10"/>
  <c r="BG34" i="10"/>
  <c r="BG36" i="10"/>
  <c r="C105" i="10"/>
  <c r="BG40" i="10"/>
  <c r="BG62" i="10"/>
  <c r="E69" i="10"/>
  <c r="AM69" i="10"/>
  <c r="C69" i="10"/>
  <c r="G69" i="10"/>
  <c r="F104" i="10"/>
  <c r="F105" i="10"/>
  <c r="AL68" i="10"/>
  <c r="O77" i="10"/>
  <c r="K88" i="10"/>
  <c r="O88" i="10"/>
  <c r="N88" i="10"/>
  <c r="R88" i="10"/>
  <c r="V88" i="10"/>
  <c r="Z88" i="10"/>
  <c r="S88" i="10"/>
  <c r="AA88" i="10"/>
  <c r="J88" i="10"/>
  <c r="W88" i="10"/>
  <c r="BB88" i="10"/>
  <c r="BA88" i="10"/>
  <c r="AE88" i="10"/>
  <c r="AI88" i="10"/>
  <c r="AM88" i="10"/>
  <c r="AL103" i="10"/>
  <c r="W68" i="10"/>
  <c r="Z68" i="10"/>
  <c r="I68" i="10"/>
  <c r="O68" i="10"/>
  <c r="S68" i="10"/>
  <c r="Y68" i="10"/>
  <c r="AD68" i="10"/>
  <c r="AH68" i="10"/>
  <c r="AP68" i="10"/>
  <c r="AZ68" i="10"/>
  <c r="AF88" i="10"/>
  <c r="AJ88" i="10"/>
  <c r="AN88" i="10"/>
  <c r="L68" i="10"/>
  <c r="P68" i="10"/>
  <c r="V68" i="10"/>
  <c r="AE68" i="10"/>
  <c r="AM68" i="10"/>
  <c r="AQ68" i="10"/>
  <c r="BA68" i="10"/>
  <c r="L88" i="10"/>
  <c r="P88" i="10"/>
  <c r="T88" i="10"/>
  <c r="X88" i="10"/>
  <c r="M68" i="10"/>
  <c r="AA68" i="10"/>
  <c r="AF68" i="10"/>
  <c r="AN68" i="10"/>
  <c r="AX68" i="10"/>
  <c r="BB68" i="10"/>
  <c r="N68" i="10"/>
  <c r="X68" i="10"/>
  <c r="AC68" i="10"/>
  <c r="AG68" i="10"/>
  <c r="AK68" i="10"/>
  <c r="AO68" i="10"/>
  <c r="AY68" i="10"/>
  <c r="U77" i="10"/>
  <c r="C68" i="10"/>
  <c r="G68" i="10"/>
  <c r="D68" i="10"/>
  <c r="H68" i="10"/>
  <c r="E68" i="10"/>
  <c r="F68" i="10"/>
  <c r="AC88" i="10"/>
  <c r="AG88" i="10"/>
  <c r="AK88" i="10"/>
  <c r="AO88" i="10"/>
  <c r="I88" i="10"/>
  <c r="M88" i="10"/>
  <c r="Q88" i="10"/>
  <c r="U88" i="10"/>
  <c r="Y88" i="10"/>
  <c r="AD88" i="10"/>
  <c r="AH88" i="10"/>
  <c r="AL88" i="10"/>
  <c r="AX88" i="10"/>
  <c r="AQ77" i="10"/>
  <c r="I90" i="10"/>
  <c r="M90" i="10"/>
  <c r="Q90" i="10"/>
  <c r="U90" i="10"/>
  <c r="AH90" i="10"/>
  <c r="AL90" i="10"/>
  <c r="Y90" i="10"/>
  <c r="AD90" i="10"/>
  <c r="L90" i="10"/>
  <c r="P90" i="10"/>
  <c r="T90" i="10"/>
  <c r="X90" i="10"/>
  <c r="AC90" i="10"/>
  <c r="AG90" i="10"/>
  <c r="AK90" i="10"/>
  <c r="AM90" i="10"/>
  <c r="AQ90" i="10"/>
  <c r="BA90" i="10"/>
  <c r="R77" i="10"/>
  <c r="AD77" i="10"/>
  <c r="M77" i="10"/>
  <c r="X77" i="10"/>
  <c r="S69" i="10"/>
  <c r="AB71" i="10"/>
  <c r="K90" i="10"/>
  <c r="O90" i="10"/>
  <c r="S90" i="10"/>
  <c r="W90" i="10"/>
  <c r="AA90" i="10"/>
  <c r="AF90" i="10"/>
  <c r="AJ90" i="10"/>
  <c r="AO90" i="10"/>
  <c r="AY90" i="10"/>
  <c r="AP90" i="10"/>
  <c r="AZ90" i="10"/>
  <c r="AN90" i="10"/>
  <c r="AX90" i="10"/>
  <c r="BB90" i="10"/>
  <c r="J90" i="10"/>
  <c r="N90" i="10"/>
  <c r="R90" i="10"/>
  <c r="V90" i="10"/>
  <c r="Z90" i="10"/>
  <c r="AE90" i="10"/>
  <c r="AI90" i="10"/>
  <c r="AJ77" i="10"/>
  <c r="AL100" i="10"/>
  <c r="AL101" i="10"/>
  <c r="AL102" i="10"/>
  <c r="C89" i="10"/>
  <c r="G89" i="10"/>
  <c r="K89" i="10"/>
  <c r="O89" i="10"/>
  <c r="S89" i="10"/>
  <c r="W89" i="10"/>
  <c r="AA89" i="10"/>
  <c r="AE89" i="10"/>
  <c r="AI89" i="10"/>
  <c r="AM89" i="10"/>
  <c r="BA89" i="10"/>
  <c r="D89" i="10"/>
  <c r="H89" i="10"/>
  <c r="L89" i="10"/>
  <c r="P89" i="10"/>
  <c r="T89" i="10"/>
  <c r="X89" i="10"/>
  <c r="AF89" i="10"/>
  <c r="AJ89" i="10"/>
  <c r="AN89" i="10"/>
  <c r="AX89" i="10"/>
  <c r="BB89" i="10"/>
  <c r="E89" i="10"/>
  <c r="I89" i="10"/>
  <c r="M89" i="10"/>
  <c r="Q89" i="10"/>
  <c r="U89" i="10"/>
  <c r="Y89" i="10"/>
  <c r="AC89" i="10"/>
  <c r="AG89" i="10"/>
  <c r="AK89" i="10"/>
  <c r="AO89" i="10"/>
  <c r="AY89" i="10"/>
  <c r="F89" i="10"/>
  <c r="J89" i="10"/>
  <c r="N89" i="10"/>
  <c r="R89" i="10"/>
  <c r="V89" i="10"/>
  <c r="Z89" i="10"/>
  <c r="AD89" i="10"/>
  <c r="AH89" i="10"/>
  <c r="AL89" i="10"/>
  <c r="G70" i="10"/>
  <c r="BB77" i="10"/>
  <c r="Q71" i="10"/>
  <c r="AY71" i="10"/>
  <c r="AN77" i="10"/>
  <c r="O71" i="10"/>
  <c r="W71" i="10"/>
  <c r="AI71" i="10"/>
  <c r="AQ71" i="10"/>
  <c r="T71" i="10"/>
  <c r="X71" i="10"/>
  <c r="AF71" i="10"/>
  <c r="AJ71" i="10"/>
  <c r="AN71" i="10"/>
  <c r="BB71" i="10"/>
  <c r="M71" i="10"/>
  <c r="U71" i="10"/>
  <c r="AG71" i="10"/>
  <c r="R71" i="10"/>
  <c r="Z71" i="10"/>
  <c r="AD71" i="10"/>
  <c r="AL71" i="10"/>
  <c r="AP71" i="10"/>
  <c r="AZ71" i="10"/>
  <c r="G71" i="10"/>
  <c r="H70" i="10"/>
  <c r="AD70" i="10"/>
  <c r="AL70" i="10"/>
  <c r="AZ70" i="10"/>
  <c r="AG70" i="10"/>
  <c r="AY70" i="10"/>
  <c r="C70" i="10"/>
  <c r="O70" i="10"/>
  <c r="W70" i="10"/>
  <c r="AZ77" i="10"/>
  <c r="F70" i="10"/>
  <c r="R70" i="10"/>
  <c r="M70" i="10"/>
  <c r="Q70" i="10"/>
  <c r="U70" i="10"/>
  <c r="AI77" i="10"/>
  <c r="Q77" i="10"/>
  <c r="T70" i="10"/>
  <c r="X70" i="10"/>
  <c r="AB70" i="10"/>
  <c r="AF70" i="10"/>
  <c r="AN70" i="10"/>
  <c r="BB70" i="10"/>
  <c r="T77" i="10"/>
  <c r="AY77" i="10"/>
  <c r="W77" i="10"/>
  <c r="AP77" i="10"/>
  <c r="J77" i="10"/>
  <c r="L69" i="10"/>
  <c r="P69" i="10"/>
  <c r="X69" i="10"/>
  <c r="AF69" i="10"/>
  <c r="AN69" i="10"/>
  <c r="AX69" i="10"/>
  <c r="BB69" i="10"/>
  <c r="O69" i="10"/>
  <c r="AA69" i="10"/>
  <c r="AE69" i="10"/>
  <c r="BA69" i="10"/>
  <c r="W69" i="10"/>
  <c r="I69" i="10"/>
  <c r="M69" i="10"/>
  <c r="Q69" i="10"/>
  <c r="Y69" i="10"/>
  <c r="AC69" i="10"/>
  <c r="AG69" i="10"/>
  <c r="AK69" i="10"/>
  <c r="AO69" i="10"/>
  <c r="N69" i="10"/>
  <c r="R69" i="10"/>
  <c r="V69" i="10"/>
  <c r="Z69" i="10"/>
  <c r="AD69" i="10"/>
  <c r="AH69" i="10"/>
  <c r="AL69" i="10"/>
  <c r="AE4" i="10"/>
  <c r="C32" i="10"/>
  <c r="C30" i="10"/>
  <c r="C95" i="10" s="1"/>
  <c r="C29" i="10"/>
  <c r="C28" i="10"/>
  <c r="C93" i="10" s="1"/>
  <c r="C27" i="10"/>
  <c r="C23" i="10"/>
  <c r="C87" i="10" s="1"/>
  <c r="C22" i="10"/>
  <c r="C21" i="10"/>
  <c r="C85" i="10" s="1"/>
  <c r="C19" i="10"/>
  <c r="C18" i="10"/>
  <c r="C17" i="10"/>
  <c r="C15" i="10"/>
  <c r="C13" i="10"/>
  <c r="C11" i="10"/>
  <c r="C4" i="10"/>
  <c r="C20" i="10"/>
  <c r="AY32" i="10"/>
  <c r="AY97" i="10" s="1"/>
  <c r="AY30" i="10"/>
  <c r="AY29" i="10"/>
  <c r="AY94" i="10" s="1"/>
  <c r="AY28" i="10"/>
  <c r="AY93" i="10" s="1"/>
  <c r="AY27" i="10"/>
  <c r="AY23" i="10"/>
  <c r="AY87" i="10" s="1"/>
  <c r="AY21" i="10"/>
  <c r="AY85" i="10" s="1"/>
  <c r="AY20" i="10"/>
  <c r="AY84" i="10" s="1"/>
  <c r="AY19" i="10"/>
  <c r="AY83" i="10" s="1"/>
  <c r="AY18" i="10"/>
  <c r="AY82" i="10" s="1"/>
  <c r="AY17" i="10"/>
  <c r="AY15" i="10"/>
  <c r="AY13" i="10"/>
  <c r="AY11" i="10"/>
  <c r="AP32" i="10"/>
  <c r="AP97" i="10" s="1"/>
  <c r="AP30" i="10"/>
  <c r="AP29" i="10"/>
  <c r="AP94" i="10" s="1"/>
  <c r="AP28" i="10"/>
  <c r="AP93" i="10" s="1"/>
  <c r="AP27" i="10"/>
  <c r="AP23" i="10"/>
  <c r="AP87" i="10" s="1"/>
  <c r="AP21" i="10"/>
  <c r="AP85" i="10" s="1"/>
  <c r="AP19" i="10"/>
  <c r="AP83" i="10" s="1"/>
  <c r="AP18" i="10"/>
  <c r="AP82" i="10" s="1"/>
  <c r="AP17" i="10"/>
  <c r="AP15" i="10"/>
  <c r="AP13" i="10"/>
  <c r="AP11" i="10"/>
  <c r="AI32" i="10"/>
  <c r="AI97" i="10" s="1"/>
  <c r="AI30" i="10"/>
  <c r="AI29" i="10"/>
  <c r="AI94" i="10" s="1"/>
  <c r="AI28" i="10"/>
  <c r="AI93" i="10" s="1"/>
  <c r="AI27" i="10"/>
  <c r="AI23" i="10"/>
  <c r="AI87" i="10" s="1"/>
  <c r="AI21" i="10"/>
  <c r="AI85" i="10" s="1"/>
  <c r="AI20" i="10"/>
  <c r="AI84" i="10" s="1"/>
  <c r="AI19" i="10"/>
  <c r="AI83" i="10" s="1"/>
  <c r="AI18" i="10"/>
  <c r="AI82" i="10" s="1"/>
  <c r="AI17" i="10"/>
  <c r="AI15" i="10"/>
  <c r="AI13" i="10"/>
  <c r="AI11" i="10"/>
  <c r="AF32" i="10"/>
  <c r="AF97" i="10" s="1"/>
  <c r="AF30" i="10"/>
  <c r="AF29" i="10"/>
  <c r="AF94" i="10" s="1"/>
  <c r="AF28" i="10"/>
  <c r="AF93" i="10" s="1"/>
  <c r="AF27" i="10"/>
  <c r="AF23" i="10"/>
  <c r="AF87" i="10" s="1"/>
  <c r="AF22" i="10"/>
  <c r="AF86" i="10" s="1"/>
  <c r="AF21" i="10"/>
  <c r="AF85" i="10" s="1"/>
  <c r="AF20" i="10"/>
  <c r="AF84" i="10" s="1"/>
  <c r="AF19" i="10"/>
  <c r="AF83" i="10" s="1"/>
  <c r="AF18" i="10"/>
  <c r="AF82" i="10" s="1"/>
  <c r="AF17" i="10"/>
  <c r="AF15" i="10"/>
  <c r="AF13" i="10"/>
  <c r="AF11" i="10"/>
  <c r="W97" i="10"/>
  <c r="W94" i="10"/>
  <c r="W93" i="10"/>
  <c r="W87" i="10"/>
  <c r="W86" i="10"/>
  <c r="W85" i="10"/>
  <c r="W84" i="10"/>
  <c r="W83" i="10"/>
  <c r="W82" i="10"/>
  <c r="T32" i="10"/>
  <c r="T97" i="10" s="1"/>
  <c r="T30" i="10"/>
  <c r="T29" i="10"/>
  <c r="T94" i="10" s="1"/>
  <c r="T28" i="10"/>
  <c r="T93" i="10" s="1"/>
  <c r="T27" i="10"/>
  <c r="T23" i="10"/>
  <c r="T87" i="10" s="1"/>
  <c r="T22" i="10"/>
  <c r="T86" i="10" s="1"/>
  <c r="T21" i="10"/>
  <c r="T85" i="10" s="1"/>
  <c r="T20" i="10"/>
  <c r="T84" i="10" s="1"/>
  <c r="T19" i="10"/>
  <c r="T83" i="10" s="1"/>
  <c r="T18" i="10"/>
  <c r="T82" i="10" s="1"/>
  <c r="T17" i="10"/>
  <c r="T15" i="10"/>
  <c r="T13" i="10"/>
  <c r="T11" i="10"/>
  <c r="T4" i="10"/>
  <c r="Q97" i="10"/>
  <c r="Q94" i="10"/>
  <c r="Q93" i="10"/>
  <c r="Q87" i="10"/>
  <c r="Q86" i="10"/>
  <c r="Q85" i="10"/>
  <c r="Q84" i="10"/>
  <c r="Q83" i="10"/>
  <c r="Q82" i="10"/>
  <c r="J32" i="10"/>
  <c r="J97" i="10" s="1"/>
  <c r="J29" i="10"/>
  <c r="J94" i="10" s="1"/>
  <c r="J28" i="10"/>
  <c r="J93" i="10" s="1"/>
  <c r="J27" i="10"/>
  <c r="J21" i="10"/>
  <c r="J85" i="10" s="1"/>
  <c r="J18" i="10"/>
  <c r="J82" i="10" s="1"/>
  <c r="J17" i="10"/>
  <c r="J13" i="10"/>
  <c r="J11" i="10"/>
  <c r="G32" i="10"/>
  <c r="G97" i="10" s="1"/>
  <c r="G30" i="10"/>
  <c r="G29" i="10"/>
  <c r="G94" i="10" s="1"/>
  <c r="G28" i="10"/>
  <c r="G93" i="10" s="1"/>
  <c r="G27" i="10"/>
  <c r="G18" i="10"/>
  <c r="G82" i="10" s="1"/>
  <c r="G17" i="10"/>
  <c r="G15" i="10"/>
  <c r="G13" i="10"/>
  <c r="G11" i="10"/>
  <c r="G4" i="10"/>
  <c r="D32" i="10"/>
  <c r="D29" i="10"/>
  <c r="D18" i="10"/>
  <c r="D82" i="10" s="1"/>
  <c r="D17" i="10"/>
  <c r="D81" i="10" s="1"/>
  <c r="D13" i="10"/>
  <c r="D76" i="10" s="1"/>
  <c r="D11" i="10"/>
  <c r="H4" i="10"/>
  <c r="H72" i="10" s="1"/>
  <c r="E32" i="10"/>
  <c r="E29" i="10"/>
  <c r="E18" i="10"/>
  <c r="E17" i="10"/>
  <c r="E13" i="10"/>
  <c r="E11" i="10"/>
  <c r="F4" i="10"/>
  <c r="F72" i="10" s="1"/>
  <c r="I42" i="10"/>
  <c r="I61" i="10"/>
  <c r="K60" i="10"/>
  <c r="BH60" i="10" s="1"/>
  <c r="I60" i="10"/>
  <c r="K53" i="10"/>
  <c r="BH53" i="10" s="1"/>
  <c r="I53" i="10"/>
  <c r="K52" i="10"/>
  <c r="BH52" i="10" s="1"/>
  <c r="I52" i="10"/>
  <c r="K51" i="10"/>
  <c r="BH51" i="10" s="1"/>
  <c r="I51" i="10"/>
  <c r="K50" i="10"/>
  <c r="I50" i="10"/>
  <c r="I48" i="10"/>
  <c r="K47" i="10"/>
  <c r="I47" i="10"/>
  <c r="K46" i="10"/>
  <c r="BH46" i="10" s="1"/>
  <c r="I46" i="10"/>
  <c r="BA61" i="10"/>
  <c r="BA98" i="10" s="1"/>
  <c r="AX61" i="10"/>
  <c r="AX98" i="10" s="1"/>
  <c r="AO61" i="10"/>
  <c r="AO98" i="10" s="1"/>
  <c r="AM61" i="10"/>
  <c r="AM98" i="10" s="1"/>
  <c r="AK61" i="10"/>
  <c r="AK98" i="10" s="1"/>
  <c r="AH61" i="10"/>
  <c r="AH98" i="10" s="1"/>
  <c r="AE61" i="10"/>
  <c r="AE98" i="10" s="1"/>
  <c r="AC61" i="10"/>
  <c r="AC98" i="10" s="1"/>
  <c r="AA61" i="10"/>
  <c r="AA98" i="10" s="1"/>
  <c r="Y61" i="10"/>
  <c r="Y98" i="10" s="1"/>
  <c r="V98" i="10"/>
  <c r="S61" i="10"/>
  <c r="S98" i="10" s="1"/>
  <c r="P98" i="10"/>
  <c r="N61" i="10"/>
  <c r="N98" i="10" s="1"/>
  <c r="L61" i="10"/>
  <c r="L98" i="10" s="1"/>
  <c r="BA60" i="10"/>
  <c r="AX60" i="10"/>
  <c r="AO60" i="10"/>
  <c r="AM60" i="10"/>
  <c r="AK60" i="10"/>
  <c r="AH60" i="10"/>
  <c r="AE60" i="10"/>
  <c r="AC60" i="10"/>
  <c r="AA60" i="10"/>
  <c r="Y60" i="10"/>
  <c r="S60" i="10"/>
  <c r="N60" i="10"/>
  <c r="L60" i="10"/>
  <c r="BA53" i="10"/>
  <c r="AX53" i="10"/>
  <c r="AO53" i="10"/>
  <c r="AM53" i="10"/>
  <c r="AK53" i="10"/>
  <c r="AH53" i="10"/>
  <c r="AE53" i="10"/>
  <c r="AC53" i="10"/>
  <c r="AA53" i="10"/>
  <c r="Y53" i="10"/>
  <c r="S53" i="10"/>
  <c r="N53" i="10"/>
  <c r="L53" i="10"/>
  <c r="BA52" i="10"/>
  <c r="AX52" i="10"/>
  <c r="AO52" i="10"/>
  <c r="AM52" i="10"/>
  <c r="AK52" i="10"/>
  <c r="AH52" i="10"/>
  <c r="AE52" i="10"/>
  <c r="AC52" i="10"/>
  <c r="AA52" i="10"/>
  <c r="Y52" i="10"/>
  <c r="S52" i="10"/>
  <c r="N52" i="10"/>
  <c r="L52" i="10"/>
  <c r="BA51" i="10"/>
  <c r="AX51" i="10"/>
  <c r="AO51" i="10"/>
  <c r="AM51" i="10"/>
  <c r="AK51" i="10"/>
  <c r="AH51" i="10"/>
  <c r="AE51" i="10"/>
  <c r="AC51" i="10"/>
  <c r="AA51" i="10"/>
  <c r="Y51" i="10"/>
  <c r="S51" i="10"/>
  <c r="N51" i="10"/>
  <c r="L51" i="10"/>
  <c r="BA50" i="10"/>
  <c r="BA77" i="10" s="1"/>
  <c r="AX50" i="10"/>
  <c r="AX77" i="10" s="1"/>
  <c r="AO50" i="10"/>
  <c r="AO77" i="10" s="1"/>
  <c r="AM50" i="10"/>
  <c r="AM77" i="10" s="1"/>
  <c r="AK50" i="10"/>
  <c r="AK77" i="10" s="1"/>
  <c r="AH50" i="10"/>
  <c r="AH77" i="10" s="1"/>
  <c r="AE50" i="10"/>
  <c r="AE77" i="10" s="1"/>
  <c r="AC50" i="10"/>
  <c r="AC77" i="10" s="1"/>
  <c r="AA50" i="10"/>
  <c r="AA77" i="10" s="1"/>
  <c r="Y50" i="10"/>
  <c r="Y77" i="10" s="1"/>
  <c r="V77" i="10"/>
  <c r="S50" i="10"/>
  <c r="S77" i="10" s="1"/>
  <c r="P77" i="10"/>
  <c r="N50" i="10"/>
  <c r="N77" i="10" s="1"/>
  <c r="L50" i="10"/>
  <c r="L77" i="10" s="1"/>
  <c r="BA48" i="10"/>
  <c r="AX48" i="10"/>
  <c r="AO48" i="10"/>
  <c r="AM48" i="10"/>
  <c r="AK48" i="10"/>
  <c r="AH48" i="10"/>
  <c r="AE48" i="10"/>
  <c r="AC48" i="10"/>
  <c r="AA48" i="10"/>
  <c r="Y48" i="10"/>
  <c r="S48" i="10"/>
  <c r="N48" i="10"/>
  <c r="L48" i="10"/>
  <c r="BA47" i="10"/>
  <c r="AX47" i="10"/>
  <c r="AO47" i="10"/>
  <c r="AM47" i="10"/>
  <c r="AK47" i="10"/>
  <c r="AH47" i="10"/>
  <c r="AE47" i="10"/>
  <c r="AC47" i="10"/>
  <c r="AA47" i="10"/>
  <c r="Y47" i="10"/>
  <c r="S47" i="10"/>
  <c r="N47" i="10"/>
  <c r="L47" i="10"/>
  <c r="BA46" i="10"/>
  <c r="BA70" i="10" s="1"/>
  <c r="AX46" i="10"/>
  <c r="AX70" i="10" s="1"/>
  <c r="AO46" i="10"/>
  <c r="AO70" i="10" s="1"/>
  <c r="AM46" i="10"/>
  <c r="AM70" i="10" s="1"/>
  <c r="AK46" i="10"/>
  <c r="AK70" i="10" s="1"/>
  <c r="AH46" i="10"/>
  <c r="AH70" i="10" s="1"/>
  <c r="AE46" i="10"/>
  <c r="AE70" i="10" s="1"/>
  <c r="AC46" i="10"/>
  <c r="AC70" i="10" s="1"/>
  <c r="AA46" i="10"/>
  <c r="AA70" i="10" s="1"/>
  <c r="Y46" i="10"/>
  <c r="Y70" i="10" s="1"/>
  <c r="V70" i="10"/>
  <c r="S46" i="10"/>
  <c r="S70" i="10" s="1"/>
  <c r="P70" i="10"/>
  <c r="N46" i="10"/>
  <c r="N70" i="10" s="1"/>
  <c r="L46" i="10"/>
  <c r="L70" i="10" s="1"/>
  <c r="BA42" i="10"/>
  <c r="AX42" i="10"/>
  <c r="AO42" i="10"/>
  <c r="AM42" i="10"/>
  <c r="AK42" i="10"/>
  <c r="AH42" i="10"/>
  <c r="AE42" i="10"/>
  <c r="AC42" i="10"/>
  <c r="AA42" i="10"/>
  <c r="Y42" i="10"/>
  <c r="S42" i="10"/>
  <c r="N42" i="10"/>
  <c r="L42" i="10"/>
  <c r="BB32" i="10"/>
  <c r="BA32" i="10"/>
  <c r="BA97" i="10" s="1"/>
  <c r="BB30" i="10"/>
  <c r="BA30" i="10"/>
  <c r="BB29" i="10"/>
  <c r="BA29" i="10"/>
  <c r="BA94" i="10" s="1"/>
  <c r="BB28" i="10"/>
  <c r="BB93" i="10" s="1"/>
  <c r="BA28" i="10"/>
  <c r="BA93" i="10" s="1"/>
  <c r="BB27" i="10"/>
  <c r="BB91" i="10" s="1"/>
  <c r="BA27" i="10"/>
  <c r="BB23" i="10"/>
  <c r="BB87" i="10" s="1"/>
  <c r="BA23" i="10"/>
  <c r="BA87" i="10" s="1"/>
  <c r="BB22" i="10"/>
  <c r="BA22" i="10"/>
  <c r="BA86" i="10" s="1"/>
  <c r="BB21" i="10"/>
  <c r="BB85" i="10" s="1"/>
  <c r="BA21" i="10"/>
  <c r="BA85" i="10" s="1"/>
  <c r="BB20" i="10"/>
  <c r="BB84" i="10" s="1"/>
  <c r="BA20" i="10"/>
  <c r="BB19" i="10"/>
  <c r="BA19" i="10"/>
  <c r="BB18" i="10"/>
  <c r="BA18" i="10"/>
  <c r="BB17" i="10"/>
  <c r="BB81" i="10" s="1"/>
  <c r="BA17" i="10"/>
  <c r="BB15" i="10"/>
  <c r="BB79" i="10" s="1"/>
  <c r="BA15" i="10"/>
  <c r="BB13" i="10"/>
  <c r="BB76" i="10" s="1"/>
  <c r="BA13" i="10"/>
  <c r="BB11" i="10"/>
  <c r="BB74" i="10" s="1"/>
  <c r="BA11" i="10"/>
  <c r="BB4" i="10"/>
  <c r="BB72" i="10" s="1"/>
  <c r="BA4" i="10"/>
  <c r="AZ32" i="10"/>
  <c r="AX32" i="10"/>
  <c r="AX97" i="10" s="1"/>
  <c r="AZ30" i="10"/>
  <c r="AZ96" i="10" s="1"/>
  <c r="AX30" i="10"/>
  <c r="AZ29" i="10"/>
  <c r="AX29" i="10"/>
  <c r="AX94" i="10" s="1"/>
  <c r="AZ28" i="10"/>
  <c r="AX28" i="10"/>
  <c r="AX93" i="10" s="1"/>
  <c r="AZ27" i="10"/>
  <c r="AZ91" i="10" s="1"/>
  <c r="AX27" i="10"/>
  <c r="AZ23" i="10"/>
  <c r="AX23" i="10"/>
  <c r="AX87" i="10" s="1"/>
  <c r="AX22" i="10"/>
  <c r="AZ21" i="10"/>
  <c r="AX21" i="10"/>
  <c r="AX85" i="10" s="1"/>
  <c r="AZ20" i="10"/>
  <c r="AX20" i="10"/>
  <c r="AX84" i="10" s="1"/>
  <c r="AZ19" i="10"/>
  <c r="AX19" i="10"/>
  <c r="AZ18" i="10"/>
  <c r="AX18" i="10"/>
  <c r="AZ17" i="10"/>
  <c r="AZ81" i="10" s="1"/>
  <c r="AX17" i="10"/>
  <c r="AZ15" i="10"/>
  <c r="AZ79" i="10" s="1"/>
  <c r="AX15" i="10"/>
  <c r="AZ13" i="10"/>
  <c r="AZ76" i="10" s="1"/>
  <c r="AX13" i="10"/>
  <c r="AZ11" i="10"/>
  <c r="AZ74" i="10" s="1"/>
  <c r="AX11" i="10"/>
  <c r="AX4" i="10"/>
  <c r="AQ32" i="10"/>
  <c r="AO32" i="10"/>
  <c r="AO97" i="10" s="1"/>
  <c r="AQ30" i="10"/>
  <c r="AO30" i="10"/>
  <c r="AQ29" i="10"/>
  <c r="AO29" i="10"/>
  <c r="AO94" i="10" s="1"/>
  <c r="AQ28" i="10"/>
  <c r="AQ93" i="10" s="1"/>
  <c r="AO28" i="10"/>
  <c r="AO93" i="10" s="1"/>
  <c r="AQ27" i="10"/>
  <c r="AQ91" i="10" s="1"/>
  <c r="AO27" i="10"/>
  <c r="AQ23" i="10"/>
  <c r="AQ87" i="10" s="1"/>
  <c r="AO23" i="10"/>
  <c r="AO87" i="10" s="1"/>
  <c r="AO22" i="10"/>
  <c r="AO86" i="10" s="1"/>
  <c r="AQ21" i="10"/>
  <c r="AQ85" i="10" s="1"/>
  <c r="AO21" i="10"/>
  <c r="AO85" i="10" s="1"/>
  <c r="AO20" i="10"/>
  <c r="AO84" i="10" s="1"/>
  <c r="AQ19" i="10"/>
  <c r="AO19" i="10"/>
  <c r="AQ18" i="10"/>
  <c r="AQ82" i="10" s="1"/>
  <c r="AO18" i="10"/>
  <c r="AQ17" i="10"/>
  <c r="AQ81" i="10" s="1"/>
  <c r="AO17" i="10"/>
  <c r="AQ15" i="10"/>
  <c r="AQ79" i="10" s="1"/>
  <c r="AO15" i="10"/>
  <c r="AQ13" i="10"/>
  <c r="AQ76" i="10" s="1"/>
  <c r="AO13" i="10"/>
  <c r="AQ11" i="10"/>
  <c r="AQ74" i="10" s="1"/>
  <c r="AO11" i="10"/>
  <c r="AO4" i="10"/>
  <c r="AN32" i="10"/>
  <c r="AM32" i="10"/>
  <c r="AM97" i="10" s="1"/>
  <c r="AN30" i="10"/>
  <c r="AM30" i="10"/>
  <c r="AN29" i="10"/>
  <c r="AM29" i="10"/>
  <c r="AM94" i="10" s="1"/>
  <c r="AN28" i="10"/>
  <c r="AM28" i="10"/>
  <c r="AM93" i="10" s="1"/>
  <c r="AM27" i="10"/>
  <c r="AM92" i="10" s="1"/>
  <c r="AN23" i="10"/>
  <c r="AN87" i="10" s="1"/>
  <c r="AM23" i="10"/>
  <c r="AM87" i="10" s="1"/>
  <c r="AN22" i="10"/>
  <c r="AM22" i="10"/>
  <c r="AM86" i="10" s="1"/>
  <c r="AN21" i="10"/>
  <c r="AM21" i="10"/>
  <c r="AM85" i="10" s="1"/>
  <c r="AN20" i="10"/>
  <c r="AM20" i="10"/>
  <c r="AN19" i="10"/>
  <c r="AN83" i="10" s="1"/>
  <c r="AM19" i="10"/>
  <c r="AN18" i="10"/>
  <c r="AM18" i="10"/>
  <c r="AN17" i="10"/>
  <c r="AM17" i="10"/>
  <c r="AN15" i="10"/>
  <c r="AN79" i="10" s="1"/>
  <c r="AM15" i="10"/>
  <c r="AN13" i="10"/>
  <c r="AN76" i="10" s="1"/>
  <c r="AM13" i="10"/>
  <c r="AN11" i="10"/>
  <c r="AN74" i="10" s="1"/>
  <c r="AM11" i="10"/>
  <c r="AN4" i="10"/>
  <c r="AN72" i="10" s="1"/>
  <c r="AM4" i="10"/>
  <c r="AL99" i="10"/>
  <c r="AL32" i="10"/>
  <c r="AK32" i="10"/>
  <c r="AK97" i="10" s="1"/>
  <c r="AL30" i="10"/>
  <c r="AK30" i="10"/>
  <c r="AL29" i="10"/>
  <c r="AK29" i="10"/>
  <c r="AK94" i="10" s="1"/>
  <c r="AL28" i="10"/>
  <c r="AL93" i="10" s="1"/>
  <c r="AK28" i="10"/>
  <c r="AK93" i="10" s="1"/>
  <c r="AL27" i="10"/>
  <c r="AL91" i="10" s="1"/>
  <c r="AK27" i="10"/>
  <c r="AL23" i="10"/>
  <c r="AL87" i="10" s="1"/>
  <c r="AK23" i="10"/>
  <c r="AK87" i="10" s="1"/>
  <c r="AL22" i="10"/>
  <c r="AK22" i="10"/>
  <c r="AL21" i="10"/>
  <c r="AL85" i="10" s="1"/>
  <c r="AK21" i="10"/>
  <c r="AK85" i="10" s="1"/>
  <c r="AL20" i="10"/>
  <c r="AK20" i="10"/>
  <c r="AK84" i="10" s="1"/>
  <c r="AL19" i="10"/>
  <c r="AK19" i="10"/>
  <c r="AL18" i="10"/>
  <c r="AK18" i="10"/>
  <c r="AL17" i="10"/>
  <c r="AL81" i="10" s="1"/>
  <c r="AK17" i="10"/>
  <c r="AL15" i="10"/>
  <c r="AL79" i="10" s="1"/>
  <c r="AK15" i="10"/>
  <c r="AK79" i="10" s="1"/>
  <c r="AL13" i="10"/>
  <c r="AL76" i="10" s="1"/>
  <c r="AK13" i="10"/>
  <c r="AL11" i="10"/>
  <c r="AL74" i="10" s="1"/>
  <c r="AK11" i="10"/>
  <c r="AK74" i="10" s="1"/>
  <c r="AL4" i="10"/>
  <c r="AL72" i="10" s="1"/>
  <c r="AK4" i="10"/>
  <c r="AK72" i="10" s="1"/>
  <c r="AJ32" i="10"/>
  <c r="AH32" i="10"/>
  <c r="AH97" i="10" s="1"/>
  <c r="AJ30" i="10"/>
  <c r="AH30" i="10"/>
  <c r="AJ29" i="10"/>
  <c r="AH29" i="10"/>
  <c r="AH94" i="10" s="1"/>
  <c r="AJ28" i="10"/>
  <c r="AH28" i="10"/>
  <c r="AH93" i="10" s="1"/>
  <c r="AJ27" i="10"/>
  <c r="AJ91" i="10" s="1"/>
  <c r="AH27" i="10"/>
  <c r="AH91" i="10" s="1"/>
  <c r="AJ23" i="10"/>
  <c r="AJ87" i="10" s="1"/>
  <c r="AH23" i="10"/>
  <c r="AH87" i="10" s="1"/>
  <c r="AH22" i="10"/>
  <c r="AH86" i="10" s="1"/>
  <c r="AJ21" i="10"/>
  <c r="AH21" i="10"/>
  <c r="AH85" i="10" s="1"/>
  <c r="AJ20" i="10"/>
  <c r="AH20" i="10"/>
  <c r="AJ19" i="10"/>
  <c r="AJ83" i="10" s="1"/>
  <c r="AH19" i="10"/>
  <c r="AJ18" i="10"/>
  <c r="AH18" i="10"/>
  <c r="AJ17" i="10"/>
  <c r="AH17" i="10"/>
  <c r="AJ15" i="10"/>
  <c r="AJ79" i="10" s="1"/>
  <c r="AH15" i="10"/>
  <c r="AH79" i="10" s="1"/>
  <c r="AJ13" i="10"/>
  <c r="AJ76" i="10" s="1"/>
  <c r="AH13" i="10"/>
  <c r="AH76" i="10" s="1"/>
  <c r="AJ11" i="10"/>
  <c r="AJ74" i="10" s="1"/>
  <c r="AH11" i="10"/>
  <c r="AH74" i="10" s="1"/>
  <c r="AH4" i="10"/>
  <c r="AH72" i="10" s="1"/>
  <c r="AG32" i="10"/>
  <c r="AE32" i="10"/>
  <c r="AE97" i="10" s="1"/>
  <c r="AG30" i="10"/>
  <c r="AE30" i="10"/>
  <c r="AG29" i="10"/>
  <c r="AE29" i="10"/>
  <c r="AE94" i="10" s="1"/>
  <c r="AG28" i="10"/>
  <c r="AG93" i="10" s="1"/>
  <c r="AE28" i="10"/>
  <c r="AE93" i="10" s="1"/>
  <c r="AG27" i="10"/>
  <c r="AG91" i="10" s="1"/>
  <c r="AE27" i="10"/>
  <c r="AG23" i="10"/>
  <c r="AG87" i="10" s="1"/>
  <c r="AE23" i="10"/>
  <c r="AE87" i="10" s="1"/>
  <c r="AG22" i="10"/>
  <c r="AE22" i="10"/>
  <c r="AE86" i="10" s="1"/>
  <c r="AG21" i="10"/>
  <c r="AE21" i="10"/>
  <c r="AE85" i="10" s="1"/>
  <c r="AG20" i="10"/>
  <c r="AG84" i="10" s="1"/>
  <c r="AE20" i="10"/>
  <c r="AG19" i="10"/>
  <c r="AE19" i="10"/>
  <c r="AG18" i="10"/>
  <c r="AE18" i="10"/>
  <c r="AG17" i="10"/>
  <c r="AG81" i="10" s="1"/>
  <c r="AE17" i="10"/>
  <c r="AG15" i="10"/>
  <c r="AG79" i="10" s="1"/>
  <c r="AE15" i="10"/>
  <c r="AG13" i="10"/>
  <c r="AG76" i="10" s="1"/>
  <c r="AE13" i="10"/>
  <c r="AE76" i="10" s="1"/>
  <c r="AG11" i="10"/>
  <c r="AG74" i="10" s="1"/>
  <c r="AE11" i="10"/>
  <c r="AD32" i="10"/>
  <c r="AC32" i="10"/>
  <c r="AD30" i="10"/>
  <c r="AD96" i="10" s="1"/>
  <c r="AC30" i="10"/>
  <c r="AD29" i="10"/>
  <c r="AC29" i="10"/>
  <c r="AD28" i="10"/>
  <c r="AD93" i="10" s="1"/>
  <c r="AC28" i="10"/>
  <c r="AC93" i="10" s="1"/>
  <c r="AD27" i="10"/>
  <c r="AD91" i="10" s="1"/>
  <c r="AC27" i="10"/>
  <c r="AC91" i="10" s="1"/>
  <c r="AD23" i="10"/>
  <c r="AC23" i="10"/>
  <c r="AC87" i="10" s="1"/>
  <c r="AD22" i="10"/>
  <c r="AC22" i="10"/>
  <c r="AD21" i="10"/>
  <c r="AD85" i="10" s="1"/>
  <c r="AC21" i="10"/>
  <c r="AC85" i="10" s="1"/>
  <c r="AD20" i="10"/>
  <c r="AC20" i="10"/>
  <c r="AD19" i="10"/>
  <c r="AD83" i="10" s="1"/>
  <c r="AC19" i="10"/>
  <c r="AD18" i="10"/>
  <c r="AC18" i="10"/>
  <c r="AD17" i="10"/>
  <c r="AC17" i="10"/>
  <c r="AD15" i="10"/>
  <c r="AD79" i="10" s="1"/>
  <c r="AC15" i="10"/>
  <c r="AC79" i="10" s="1"/>
  <c r="AD13" i="10"/>
  <c r="AD76" i="10" s="1"/>
  <c r="AC13" i="10"/>
  <c r="AC76" i="10" s="1"/>
  <c r="AD11" i="10"/>
  <c r="AD74" i="10" s="1"/>
  <c r="AC11" i="10"/>
  <c r="AC74" i="10" s="1"/>
  <c r="AD4" i="10"/>
  <c r="AD72" i="10" s="1"/>
  <c r="AC4" i="10"/>
  <c r="AC72" i="10" s="1"/>
  <c r="AB32" i="10"/>
  <c r="AA32" i="10"/>
  <c r="AB30" i="10"/>
  <c r="AA30" i="10"/>
  <c r="AB29" i="10"/>
  <c r="AA29" i="10"/>
  <c r="AB28" i="10"/>
  <c r="AB93" i="10" s="1"/>
  <c r="AA28" i="10"/>
  <c r="AA93" i="10" s="1"/>
  <c r="AB27" i="10"/>
  <c r="AA27" i="10"/>
  <c r="AA91" i="10" s="1"/>
  <c r="AA23" i="10"/>
  <c r="AA87" i="10" s="1"/>
  <c r="AB22" i="10"/>
  <c r="AA22" i="10"/>
  <c r="AB21" i="10"/>
  <c r="AB85" i="10" s="1"/>
  <c r="AA21" i="10"/>
  <c r="AA85" i="10" s="1"/>
  <c r="AA20" i="10"/>
  <c r="AB19" i="10"/>
  <c r="AA19" i="10"/>
  <c r="AB18" i="10"/>
  <c r="AA18" i="10"/>
  <c r="AB17" i="10"/>
  <c r="AB81" i="10" s="1"/>
  <c r="AA17" i="10"/>
  <c r="AB15" i="10"/>
  <c r="AB79" i="10" s="1"/>
  <c r="AA15" i="10"/>
  <c r="AA79" i="10" s="1"/>
  <c r="AB13" i="10"/>
  <c r="AB76" i="10" s="1"/>
  <c r="AA13" i="10"/>
  <c r="AB11" i="10"/>
  <c r="AB74" i="10" s="1"/>
  <c r="AA11" i="10"/>
  <c r="AA74" i="10" s="1"/>
  <c r="AA4" i="10"/>
  <c r="AA72" i="10" s="1"/>
  <c r="Z32" i="10"/>
  <c r="Y32" i="10"/>
  <c r="Y97" i="10" s="1"/>
  <c r="Z30" i="10"/>
  <c r="Z96" i="10" s="1"/>
  <c r="Y30" i="10"/>
  <c r="Z29" i="10"/>
  <c r="Y29" i="10"/>
  <c r="Y94" i="10" s="1"/>
  <c r="Z28" i="10"/>
  <c r="Z93" i="10" s="1"/>
  <c r="Y28" i="10"/>
  <c r="Y93" i="10" s="1"/>
  <c r="Z27" i="10"/>
  <c r="Z91" i="10" s="1"/>
  <c r="Y27" i="10"/>
  <c r="Z23" i="10"/>
  <c r="Y23" i="10"/>
  <c r="Y87" i="10" s="1"/>
  <c r="Y22" i="10"/>
  <c r="Z21" i="10"/>
  <c r="Z85" i="10" s="1"/>
  <c r="Y21" i="10"/>
  <c r="Y85" i="10" s="1"/>
  <c r="Z20" i="10"/>
  <c r="Y20" i="10"/>
  <c r="Y84" i="10" s="1"/>
  <c r="Z19" i="10"/>
  <c r="Z83" i="10" s="1"/>
  <c r="Y19" i="10"/>
  <c r="Z18" i="10"/>
  <c r="Y18" i="10"/>
  <c r="Z17" i="10"/>
  <c r="Y17" i="10"/>
  <c r="Y81" i="10" s="1"/>
  <c r="Z15" i="10"/>
  <c r="Z79" i="10" s="1"/>
  <c r="Y15" i="10"/>
  <c r="Z13" i="10"/>
  <c r="Y13" i="10"/>
  <c r="Z11" i="10"/>
  <c r="Z74" i="10" s="1"/>
  <c r="Y11" i="10"/>
  <c r="Y4" i="10"/>
  <c r="V97" i="10"/>
  <c r="V94" i="10"/>
  <c r="X93" i="10"/>
  <c r="V93" i="10"/>
  <c r="X91" i="10"/>
  <c r="V87" i="10"/>
  <c r="X85" i="10"/>
  <c r="V85" i="10"/>
  <c r="X81" i="10"/>
  <c r="X79" i="10"/>
  <c r="V79" i="10"/>
  <c r="X76" i="10"/>
  <c r="V76" i="10"/>
  <c r="X74" i="10"/>
  <c r="V74" i="10"/>
  <c r="X72" i="10"/>
  <c r="V72" i="10"/>
  <c r="U32" i="10"/>
  <c r="S32" i="10"/>
  <c r="S97" i="10" s="1"/>
  <c r="U30" i="10"/>
  <c r="S30" i="10"/>
  <c r="U29" i="10"/>
  <c r="S29" i="10"/>
  <c r="S94" i="10" s="1"/>
  <c r="U28" i="10"/>
  <c r="S28" i="10"/>
  <c r="U27" i="10"/>
  <c r="U91" i="10" s="1"/>
  <c r="S27" i="10"/>
  <c r="U23" i="10"/>
  <c r="U87" i="10" s="1"/>
  <c r="S23" i="10"/>
  <c r="U22" i="10"/>
  <c r="S22" i="10"/>
  <c r="S86" i="10" s="1"/>
  <c r="U21" i="10"/>
  <c r="S21" i="10"/>
  <c r="U20" i="10"/>
  <c r="S20" i="10"/>
  <c r="S84" i="10" s="1"/>
  <c r="U19" i="10"/>
  <c r="U83" i="10" s="1"/>
  <c r="S19" i="10"/>
  <c r="U18" i="10"/>
  <c r="S18" i="10"/>
  <c r="U17" i="10"/>
  <c r="S17" i="10"/>
  <c r="S81" i="10" s="1"/>
  <c r="U15" i="10"/>
  <c r="U79" i="10" s="1"/>
  <c r="S15" i="10"/>
  <c r="U13" i="10"/>
  <c r="U76" i="10" s="1"/>
  <c r="S13" i="10"/>
  <c r="S76" i="10" s="1"/>
  <c r="U11" i="10"/>
  <c r="U74" i="10" s="1"/>
  <c r="S11" i="10"/>
  <c r="S74" i="10" s="1"/>
  <c r="U72" i="10"/>
  <c r="S4" i="10"/>
  <c r="S72" i="10" s="1"/>
  <c r="P97" i="10"/>
  <c r="P96" i="10"/>
  <c r="P94" i="10"/>
  <c r="R93" i="10"/>
  <c r="R91" i="10"/>
  <c r="R87" i="10"/>
  <c r="R81" i="10"/>
  <c r="P81" i="10"/>
  <c r="R79" i="10"/>
  <c r="P79" i="10"/>
  <c r="R76" i="10"/>
  <c r="P76" i="10"/>
  <c r="R74" i="10"/>
  <c r="P74" i="10"/>
  <c r="R72" i="10"/>
  <c r="P72" i="10"/>
  <c r="O32" i="10"/>
  <c r="N32" i="10"/>
  <c r="N97" i="10" s="1"/>
  <c r="O30" i="10"/>
  <c r="N30" i="10"/>
  <c r="O29" i="10"/>
  <c r="N29" i="10"/>
  <c r="N94" i="10" s="1"/>
  <c r="O28" i="10"/>
  <c r="N28" i="10"/>
  <c r="O27" i="10"/>
  <c r="O91" i="10" s="1"/>
  <c r="N27" i="10"/>
  <c r="N91" i="10" s="1"/>
  <c r="O23" i="10"/>
  <c r="O87" i="10" s="1"/>
  <c r="N23" i="10"/>
  <c r="O22" i="10"/>
  <c r="N22" i="10"/>
  <c r="N86" i="10" s="1"/>
  <c r="O21" i="10"/>
  <c r="N21" i="10"/>
  <c r="N85" i="10" s="1"/>
  <c r="O20" i="10"/>
  <c r="N20" i="10"/>
  <c r="N84" i="10" s="1"/>
  <c r="O19" i="10"/>
  <c r="O83" i="10" s="1"/>
  <c r="N19" i="10"/>
  <c r="O18" i="10"/>
  <c r="N18" i="10"/>
  <c r="O17" i="10"/>
  <c r="N17" i="10"/>
  <c r="N81" i="10" s="1"/>
  <c r="O15" i="10"/>
  <c r="O79" i="10" s="1"/>
  <c r="N15" i="10"/>
  <c r="O13" i="10"/>
  <c r="N13" i="10"/>
  <c r="N76" i="10" s="1"/>
  <c r="O11" i="10"/>
  <c r="O74" i="10" s="1"/>
  <c r="N11" i="10"/>
  <c r="O4" i="10"/>
  <c r="O72" i="10" s="1"/>
  <c r="N4" i="10"/>
  <c r="N72" i="10" s="1"/>
  <c r="M32" i="10"/>
  <c r="L32" i="10"/>
  <c r="L97" i="10" s="1"/>
  <c r="M30" i="10"/>
  <c r="L30" i="10"/>
  <c r="M29" i="10"/>
  <c r="L29" i="10"/>
  <c r="L94" i="10" s="1"/>
  <c r="M28" i="10"/>
  <c r="M93" i="10" s="1"/>
  <c r="L28" i="10"/>
  <c r="M27" i="10"/>
  <c r="M91" i="10" s="1"/>
  <c r="L27" i="10"/>
  <c r="M23" i="10"/>
  <c r="M87" i="10" s="1"/>
  <c r="L23" i="10"/>
  <c r="M22" i="10"/>
  <c r="L22" i="10"/>
  <c r="L86" i="10" s="1"/>
  <c r="M21" i="10"/>
  <c r="L21" i="10"/>
  <c r="M20" i="10"/>
  <c r="M84" i="10" s="1"/>
  <c r="L20" i="10"/>
  <c r="M19" i="10"/>
  <c r="L19" i="10"/>
  <c r="M18" i="10"/>
  <c r="M82" i="10" s="1"/>
  <c r="L18" i="10"/>
  <c r="M17" i="10"/>
  <c r="M81" i="10" s="1"/>
  <c r="L17" i="10"/>
  <c r="L81" i="10" s="1"/>
  <c r="M15" i="10"/>
  <c r="L15" i="10"/>
  <c r="L79" i="10" s="1"/>
  <c r="M13" i="10"/>
  <c r="M76" i="10" s="1"/>
  <c r="L13" i="10"/>
  <c r="L76" i="10" s="1"/>
  <c r="M11" i="10"/>
  <c r="M74" i="10" s="1"/>
  <c r="L11" i="10"/>
  <c r="L74" i="10" s="1"/>
  <c r="M4" i="10"/>
  <c r="M72" i="10" s="1"/>
  <c r="L4" i="10"/>
  <c r="L72" i="10" s="1"/>
  <c r="K32" i="10"/>
  <c r="I32" i="10"/>
  <c r="I97" i="10" s="1"/>
  <c r="I30" i="10"/>
  <c r="K29" i="10"/>
  <c r="I29" i="10"/>
  <c r="I94" i="10" s="1"/>
  <c r="K28" i="10"/>
  <c r="K93" i="10" s="1"/>
  <c r="I28" i="10"/>
  <c r="K27" i="10"/>
  <c r="K91" i="10" s="1"/>
  <c r="I27" i="10"/>
  <c r="I23" i="10"/>
  <c r="I87" i="10" s="1"/>
  <c r="I22" i="10"/>
  <c r="K21" i="10"/>
  <c r="K85" i="10" s="1"/>
  <c r="I21" i="10"/>
  <c r="I20" i="10"/>
  <c r="I84" i="10" s="1"/>
  <c r="I19" i="10"/>
  <c r="K18" i="10"/>
  <c r="I18" i="10"/>
  <c r="K17" i="10"/>
  <c r="K81" i="10" s="1"/>
  <c r="I17" i="10"/>
  <c r="I81" i="10" s="1"/>
  <c r="I15" i="10"/>
  <c r="K13" i="10"/>
  <c r="K76" i="10" s="1"/>
  <c r="I13" i="10"/>
  <c r="I76" i="10" s="1"/>
  <c r="K11" i="10"/>
  <c r="K74" i="10" s="1"/>
  <c r="I11" i="10"/>
  <c r="I4" i="10"/>
  <c r="I72" i="10" s="1"/>
  <c r="H32" i="10"/>
  <c r="F32" i="10"/>
  <c r="F97" i="10" s="1"/>
  <c r="H30" i="10"/>
  <c r="F30" i="10"/>
  <c r="F95" i="10" s="1"/>
  <c r="H29" i="10"/>
  <c r="F29" i="10"/>
  <c r="F94" i="10" s="1"/>
  <c r="H28" i="10"/>
  <c r="H93" i="10" s="1"/>
  <c r="F28" i="10"/>
  <c r="F93" i="10" s="1"/>
  <c r="H27" i="10"/>
  <c r="F27" i="10"/>
  <c r="F92" i="10" s="1"/>
  <c r="F23" i="10"/>
  <c r="F22" i="10"/>
  <c r="F21" i="10"/>
  <c r="F20" i="10"/>
  <c r="F19" i="10"/>
  <c r="H18" i="10"/>
  <c r="F18" i="10"/>
  <c r="H17" i="10"/>
  <c r="H81" i="10" s="1"/>
  <c r="F17" i="10"/>
  <c r="F81" i="10" s="1"/>
  <c r="H15" i="10"/>
  <c r="H79" i="10" s="1"/>
  <c r="F15" i="10"/>
  <c r="F79" i="10" s="1"/>
  <c r="H13" i="10"/>
  <c r="H76" i="10" s="1"/>
  <c r="F13" i="10"/>
  <c r="F76" i="10" s="1"/>
  <c r="H11" i="10"/>
  <c r="H74" i="10" s="1"/>
  <c r="F11" i="10"/>
  <c r="F74" i="10" s="1"/>
  <c r="L96" i="10" l="1"/>
  <c r="BG105" i="10"/>
  <c r="BG68" i="10"/>
  <c r="I77" i="10"/>
  <c r="BG77" i="10" s="1"/>
  <c r="BG50" i="10"/>
  <c r="BG52" i="10"/>
  <c r="BG60" i="10"/>
  <c r="BH18" i="10"/>
  <c r="C76" i="10"/>
  <c r="BG13" i="10"/>
  <c r="BG19" i="10"/>
  <c r="C92" i="10"/>
  <c r="BG27" i="10"/>
  <c r="BG32" i="10"/>
  <c r="BG88" i="10"/>
  <c r="BG47" i="10"/>
  <c r="K77" i="10"/>
  <c r="BH50" i="10"/>
  <c r="E74" i="10"/>
  <c r="BH74" i="10" s="1"/>
  <c r="BH11" i="10"/>
  <c r="BH29" i="10"/>
  <c r="BG20" i="10"/>
  <c r="C79" i="10"/>
  <c r="BG15" i="10"/>
  <c r="BG21" i="10"/>
  <c r="BG28" i="10"/>
  <c r="BG51" i="10"/>
  <c r="BG53" i="10"/>
  <c r="I98" i="10"/>
  <c r="BG98" i="10" s="1"/>
  <c r="BG61" i="10"/>
  <c r="E76" i="10"/>
  <c r="BH13" i="10"/>
  <c r="BH32" i="10"/>
  <c r="BG4" i="10"/>
  <c r="BG17" i="10"/>
  <c r="BG22" i="10"/>
  <c r="BG29" i="10"/>
  <c r="BG69" i="10"/>
  <c r="BG90" i="10"/>
  <c r="I70" i="10"/>
  <c r="BG70" i="10" s="1"/>
  <c r="BG46" i="10"/>
  <c r="BG48" i="10"/>
  <c r="BG42" i="10"/>
  <c r="E81" i="10"/>
  <c r="BH17" i="10"/>
  <c r="C74" i="10"/>
  <c r="BG11" i="10"/>
  <c r="BG18" i="10"/>
  <c r="BG23" i="10"/>
  <c r="C96" i="10"/>
  <c r="BG30" i="10"/>
  <c r="BG89" i="10"/>
  <c r="N82" i="10"/>
  <c r="AH82" i="10"/>
  <c r="AC83" i="10"/>
  <c r="AM66" i="10"/>
  <c r="N96" i="10"/>
  <c r="V83" i="10"/>
  <c r="C72" i="10"/>
  <c r="C41" i="10"/>
  <c r="Y83" i="10"/>
  <c r="I96" i="10"/>
  <c r="Y82" i="10"/>
  <c r="AA83" i="10"/>
  <c r="I82" i="10"/>
  <c r="AK83" i="10"/>
  <c r="AE83" i="10"/>
  <c r="S82" i="10"/>
  <c r="AM83" i="10"/>
  <c r="AM82" i="10"/>
  <c r="AN91" i="10"/>
  <c r="F91" i="10"/>
  <c r="E91" i="10"/>
  <c r="H91" i="10"/>
  <c r="D91" i="10"/>
  <c r="C91" i="10"/>
  <c r="AX82" i="10"/>
  <c r="AO83" i="10"/>
  <c r="AK76" i="10"/>
  <c r="AM76" i="10"/>
  <c r="AM81" i="10"/>
  <c r="M103" i="10"/>
  <c r="M102" i="10"/>
  <c r="M101" i="10"/>
  <c r="M100" i="10"/>
  <c r="R99" i="10"/>
  <c r="R103" i="10"/>
  <c r="R102" i="10"/>
  <c r="R101" i="10"/>
  <c r="R100" i="10"/>
  <c r="X99" i="10"/>
  <c r="X103" i="10"/>
  <c r="X102" i="10"/>
  <c r="X101" i="10"/>
  <c r="X100" i="10"/>
  <c r="Z99" i="10"/>
  <c r="Z103" i="10"/>
  <c r="Z102" i="10"/>
  <c r="Z101" i="10"/>
  <c r="Z100" i="10"/>
  <c r="AC99" i="10"/>
  <c r="AC103" i="10"/>
  <c r="AC102" i="10"/>
  <c r="AC101" i="10"/>
  <c r="AC100" i="10"/>
  <c r="AE99" i="10"/>
  <c r="AE103" i="10"/>
  <c r="AE102" i="10"/>
  <c r="AE101" i="10"/>
  <c r="AE100" i="10"/>
  <c r="AH99" i="10"/>
  <c r="AH103" i="10"/>
  <c r="AH102" i="10"/>
  <c r="AH101" i="10"/>
  <c r="AH100" i="10"/>
  <c r="AM103" i="10"/>
  <c r="AM102" i="10"/>
  <c r="AM101" i="10"/>
  <c r="AM100" i="10"/>
  <c r="AQ99" i="10"/>
  <c r="AX103" i="10"/>
  <c r="AX102" i="10"/>
  <c r="AX101" i="10"/>
  <c r="AX100" i="10"/>
  <c r="W99" i="10"/>
  <c r="W103" i="10"/>
  <c r="W102" i="10"/>
  <c r="W101" i="10"/>
  <c r="W100" i="10"/>
  <c r="AF99" i="10"/>
  <c r="AF103" i="10"/>
  <c r="AF102" i="10"/>
  <c r="AF101" i="10"/>
  <c r="AF100" i="10"/>
  <c r="N99" i="10"/>
  <c r="N103" i="10"/>
  <c r="N102" i="10"/>
  <c r="N101" i="10"/>
  <c r="N100" i="10"/>
  <c r="S103" i="10"/>
  <c r="S102" i="10"/>
  <c r="S101" i="10"/>
  <c r="S100" i="10"/>
  <c r="AD99" i="10"/>
  <c r="AD103" i="10"/>
  <c r="AD102" i="10"/>
  <c r="AD101" i="10"/>
  <c r="AD100" i="10"/>
  <c r="AG99" i="10"/>
  <c r="AG103" i="10"/>
  <c r="AG102" i="10"/>
  <c r="AG101" i="10"/>
  <c r="AG100" i="10"/>
  <c r="AJ99" i="10"/>
  <c r="AJ103" i="10"/>
  <c r="AJ102" i="10"/>
  <c r="AJ101" i="10"/>
  <c r="AJ100" i="10"/>
  <c r="AN99" i="10"/>
  <c r="AN103" i="10"/>
  <c r="AN102" i="10"/>
  <c r="AN101" i="10"/>
  <c r="AN100" i="10"/>
  <c r="AZ99" i="10"/>
  <c r="AP99" i="10"/>
  <c r="AY99" i="10"/>
  <c r="C103" i="10"/>
  <c r="C102" i="10"/>
  <c r="C101" i="10"/>
  <c r="C100" i="10"/>
  <c r="I103" i="10"/>
  <c r="I102" i="10"/>
  <c r="I101" i="10"/>
  <c r="I100" i="10"/>
  <c r="O99" i="10"/>
  <c r="O103" i="10"/>
  <c r="O102" i="10"/>
  <c r="O101" i="10"/>
  <c r="O100" i="10"/>
  <c r="U99" i="10"/>
  <c r="U103" i="10"/>
  <c r="U102" i="10"/>
  <c r="U101" i="10"/>
  <c r="U100" i="10"/>
  <c r="AA99" i="10"/>
  <c r="AA103" i="10"/>
  <c r="AA102" i="10"/>
  <c r="AA101" i="10"/>
  <c r="AA100" i="10"/>
  <c r="AK99" i="10"/>
  <c r="AK103" i="10"/>
  <c r="AK102" i="10"/>
  <c r="AK101" i="10"/>
  <c r="AK100" i="10"/>
  <c r="BA99" i="10"/>
  <c r="BA103" i="10"/>
  <c r="BA102" i="10"/>
  <c r="BA101" i="10"/>
  <c r="BA100" i="10"/>
  <c r="Q99" i="10"/>
  <c r="Q103" i="10"/>
  <c r="Q102" i="10"/>
  <c r="Q101" i="10"/>
  <c r="Q100" i="10"/>
  <c r="H103" i="10"/>
  <c r="H102" i="10"/>
  <c r="H101" i="10"/>
  <c r="H100" i="10"/>
  <c r="L103" i="10"/>
  <c r="L102" i="10"/>
  <c r="L101" i="10"/>
  <c r="L100" i="10"/>
  <c r="P103" i="10"/>
  <c r="P102" i="10"/>
  <c r="P101" i="10"/>
  <c r="P100" i="10"/>
  <c r="V99" i="10"/>
  <c r="V103" i="10"/>
  <c r="V102" i="10"/>
  <c r="V101" i="10"/>
  <c r="V100" i="10"/>
  <c r="Y99" i="10"/>
  <c r="Y103" i="10"/>
  <c r="Y102" i="10"/>
  <c r="Y101" i="10"/>
  <c r="Y100" i="10"/>
  <c r="AB99" i="10"/>
  <c r="AB103" i="10"/>
  <c r="AB102" i="10"/>
  <c r="AB101" i="10"/>
  <c r="AB100" i="10"/>
  <c r="AO103" i="10"/>
  <c r="AO102" i="10"/>
  <c r="AO101" i="10"/>
  <c r="AO100" i="10"/>
  <c r="BB99" i="10"/>
  <c r="BB103" i="10"/>
  <c r="BB102" i="10"/>
  <c r="BB101" i="10"/>
  <c r="BB100" i="10"/>
  <c r="G99" i="10"/>
  <c r="G103" i="10"/>
  <c r="G102" i="10"/>
  <c r="G101" i="10"/>
  <c r="G100" i="10"/>
  <c r="T99" i="10"/>
  <c r="T103" i="10"/>
  <c r="T102" i="10"/>
  <c r="T101" i="10"/>
  <c r="T100" i="10"/>
  <c r="AI99" i="10"/>
  <c r="AI103" i="10"/>
  <c r="AI102" i="10"/>
  <c r="AI101" i="10"/>
  <c r="AI100" i="10"/>
  <c r="V71" i="10"/>
  <c r="AC71" i="10"/>
  <c r="L71" i="10"/>
  <c r="AA71" i="10"/>
  <c r="N71" i="10"/>
  <c r="Y71" i="10"/>
  <c r="BA71" i="10"/>
  <c r="S71" i="10"/>
  <c r="AO71" i="10"/>
  <c r="AX71" i="10"/>
  <c r="AM71" i="10"/>
  <c r="I71" i="10"/>
  <c r="AH71" i="10"/>
  <c r="AK71" i="10"/>
  <c r="P71" i="10"/>
  <c r="AE71" i="10"/>
  <c r="L92" i="10"/>
  <c r="L91" i="10"/>
  <c r="P92" i="10"/>
  <c r="P91" i="10"/>
  <c r="V92" i="10"/>
  <c r="V91" i="10"/>
  <c r="Y92" i="10"/>
  <c r="Y91" i="10"/>
  <c r="AK92" i="10"/>
  <c r="AK91" i="10"/>
  <c r="BA92" i="10"/>
  <c r="BA91" i="10"/>
  <c r="AP92" i="10"/>
  <c r="AP91" i="10"/>
  <c r="AY92" i="10"/>
  <c r="AY91" i="10"/>
  <c r="I92" i="10"/>
  <c r="I91" i="10"/>
  <c r="AO92" i="10"/>
  <c r="AO91" i="10"/>
  <c r="Q92" i="10"/>
  <c r="Q91" i="10"/>
  <c r="S92" i="10"/>
  <c r="S91" i="10"/>
  <c r="AE92" i="10"/>
  <c r="AE91" i="10"/>
  <c r="AM91" i="10"/>
  <c r="AX92" i="10"/>
  <c r="AX91" i="10"/>
  <c r="G91" i="10"/>
  <c r="J92" i="10"/>
  <c r="J91" i="10"/>
  <c r="T92" i="10"/>
  <c r="T91" i="10"/>
  <c r="AI92" i="10"/>
  <c r="AI91" i="10"/>
  <c r="W92" i="10"/>
  <c r="W91" i="10"/>
  <c r="AF92" i="10"/>
  <c r="AF91" i="10"/>
  <c r="Y72" i="10"/>
  <c r="Y67" i="10"/>
  <c r="W41" i="10"/>
  <c r="AM99" i="10"/>
  <c r="AO79" i="10"/>
  <c r="AE74" i="10"/>
  <c r="AE79" i="10"/>
  <c r="Q41" i="10"/>
  <c r="AX99" i="10"/>
  <c r="BA79" i="10"/>
  <c r="BA83" i="10"/>
  <c r="AM74" i="10"/>
  <c r="AO72" i="10"/>
  <c r="AO76" i="10"/>
  <c r="I104" i="10"/>
  <c r="I99" i="10"/>
  <c r="H104" i="10"/>
  <c r="H99" i="10"/>
  <c r="L104" i="10"/>
  <c r="L99" i="10"/>
  <c r="P104" i="10"/>
  <c r="P99" i="10"/>
  <c r="C104" i="10"/>
  <c r="C99" i="10"/>
  <c r="M104" i="10"/>
  <c r="M99" i="10"/>
  <c r="AO104" i="10"/>
  <c r="AO99" i="10"/>
  <c r="S104" i="10"/>
  <c r="S99" i="10"/>
  <c r="N104" i="10"/>
  <c r="Z104" i="10"/>
  <c r="AB104" i="10"/>
  <c r="AJ104" i="10"/>
  <c r="AN104" i="10"/>
  <c r="AX104" i="10"/>
  <c r="BA74" i="10"/>
  <c r="Q104" i="10"/>
  <c r="O104" i="10"/>
  <c r="U104" i="10"/>
  <c r="AC104" i="10"/>
  <c r="AK104" i="10"/>
  <c r="G104" i="10"/>
  <c r="T104" i="10"/>
  <c r="V104" i="10"/>
  <c r="AD104" i="10"/>
  <c r="AE104" i="10"/>
  <c r="AL104" i="10"/>
  <c r="BA104" i="10"/>
  <c r="W104" i="10"/>
  <c r="R104" i="10"/>
  <c r="X104" i="10"/>
  <c r="Y104" i="10"/>
  <c r="AA104" i="10"/>
  <c r="AG104" i="10"/>
  <c r="AH104" i="10"/>
  <c r="AM104" i="10"/>
  <c r="BB104" i="10"/>
  <c r="AF104" i="10"/>
  <c r="AI104" i="10"/>
  <c r="S95" i="10"/>
  <c r="S96" i="10"/>
  <c r="AB95" i="10"/>
  <c r="AB96" i="10"/>
  <c r="AJ95" i="10"/>
  <c r="AJ96" i="10"/>
  <c r="AN95" i="10"/>
  <c r="AN96" i="10"/>
  <c r="AQ95" i="10"/>
  <c r="AQ96" i="10"/>
  <c r="AX95" i="10"/>
  <c r="AX96" i="10"/>
  <c r="W95" i="10"/>
  <c r="W96" i="10"/>
  <c r="AP95" i="10"/>
  <c r="AP96" i="10"/>
  <c r="AY95" i="10"/>
  <c r="AY96" i="10"/>
  <c r="U95" i="10"/>
  <c r="U96" i="10"/>
  <c r="AC95" i="10"/>
  <c r="AC96" i="10"/>
  <c r="AK95" i="10"/>
  <c r="AK96" i="10"/>
  <c r="AF95" i="10"/>
  <c r="AF96" i="10"/>
  <c r="AI95" i="10"/>
  <c r="AI96" i="10"/>
  <c r="O95" i="10"/>
  <c r="O96" i="10"/>
  <c r="H95" i="10"/>
  <c r="H96" i="10"/>
  <c r="V95" i="10"/>
  <c r="V96" i="10"/>
  <c r="AE95" i="10"/>
  <c r="AE96" i="10"/>
  <c r="AL95" i="10"/>
  <c r="AL96" i="10"/>
  <c r="BA95" i="10"/>
  <c r="BA96" i="10"/>
  <c r="Q95" i="10"/>
  <c r="Q96" i="10"/>
  <c r="M95" i="10"/>
  <c r="M96" i="10"/>
  <c r="R95" i="10"/>
  <c r="R96" i="10"/>
  <c r="X95" i="10"/>
  <c r="X96" i="10"/>
  <c r="Y95" i="10"/>
  <c r="Y96" i="10"/>
  <c r="AA95" i="10"/>
  <c r="AA96" i="10"/>
  <c r="AG95" i="10"/>
  <c r="AG96" i="10"/>
  <c r="AH95" i="10"/>
  <c r="AH96" i="10"/>
  <c r="AM95" i="10"/>
  <c r="AM96" i="10"/>
  <c r="AO95" i="10"/>
  <c r="AO96" i="10"/>
  <c r="BB95" i="10"/>
  <c r="BB96" i="10"/>
  <c r="G95" i="10"/>
  <c r="G96" i="10"/>
  <c r="T95" i="10"/>
  <c r="T96" i="10"/>
  <c r="Y75" i="10"/>
  <c r="Y76" i="10"/>
  <c r="G75" i="10"/>
  <c r="G76" i="10"/>
  <c r="W75" i="10"/>
  <c r="W76" i="10"/>
  <c r="O75" i="10"/>
  <c r="O76" i="10"/>
  <c r="Z76" i="10"/>
  <c r="AA75" i="10"/>
  <c r="AA76" i="10"/>
  <c r="AX75" i="10"/>
  <c r="AX76" i="10"/>
  <c r="AF76" i="10"/>
  <c r="AY76" i="10"/>
  <c r="BA76" i="10"/>
  <c r="BA81" i="10"/>
  <c r="Q75" i="10"/>
  <c r="Q76" i="10"/>
  <c r="AI76" i="10"/>
  <c r="AP76" i="10"/>
  <c r="AO74" i="10"/>
  <c r="J76" i="10"/>
  <c r="T75" i="10"/>
  <c r="T76" i="10"/>
  <c r="AH80" i="10"/>
  <c r="AH81" i="10"/>
  <c r="AN80" i="10"/>
  <c r="AN81" i="10"/>
  <c r="Q80" i="10"/>
  <c r="Q81" i="10"/>
  <c r="AI80" i="10"/>
  <c r="AI81" i="10"/>
  <c r="AP81" i="10"/>
  <c r="O80" i="10"/>
  <c r="O81" i="10"/>
  <c r="U80" i="10"/>
  <c r="U81" i="10"/>
  <c r="Z80" i="10"/>
  <c r="Z81" i="10"/>
  <c r="AA80" i="10"/>
  <c r="AA81" i="10"/>
  <c r="AC80" i="10"/>
  <c r="AC81" i="10"/>
  <c r="AJ80" i="10"/>
  <c r="AJ81" i="10"/>
  <c r="AK80" i="10"/>
  <c r="AK81" i="10"/>
  <c r="AO80" i="10"/>
  <c r="AO81" i="10"/>
  <c r="AX80" i="10"/>
  <c r="AX81" i="10"/>
  <c r="J81" i="10"/>
  <c r="T80" i="10"/>
  <c r="T81" i="10"/>
  <c r="V80" i="10"/>
  <c r="V81" i="10"/>
  <c r="AD80" i="10"/>
  <c r="AD81" i="10"/>
  <c r="AE80" i="10"/>
  <c r="AE81" i="10"/>
  <c r="BA72" i="10"/>
  <c r="BA75" i="10"/>
  <c r="G80" i="10"/>
  <c r="G81" i="10"/>
  <c r="W80" i="10"/>
  <c r="W81" i="10"/>
  <c r="AF80" i="10"/>
  <c r="AF81" i="10"/>
  <c r="AY80" i="10"/>
  <c r="AY81" i="10"/>
  <c r="C80" i="10"/>
  <c r="C81" i="10"/>
  <c r="I78" i="10"/>
  <c r="I79" i="10"/>
  <c r="D78" i="10"/>
  <c r="J78" i="10"/>
  <c r="T78" i="10"/>
  <c r="T79" i="10"/>
  <c r="M78" i="10"/>
  <c r="M79" i="10"/>
  <c r="AM78" i="10"/>
  <c r="AM79" i="10"/>
  <c r="G78" i="10"/>
  <c r="G79" i="10"/>
  <c r="W78" i="10"/>
  <c r="W79" i="10"/>
  <c r="N78" i="10"/>
  <c r="N79" i="10"/>
  <c r="S78" i="10"/>
  <c r="S79" i="10"/>
  <c r="Y78" i="10"/>
  <c r="Y79" i="10"/>
  <c r="AF78" i="10"/>
  <c r="AF79" i="10"/>
  <c r="AY78" i="10"/>
  <c r="AY79" i="10"/>
  <c r="AX74" i="10"/>
  <c r="AX79" i="10"/>
  <c r="Q78" i="10"/>
  <c r="Q79" i="10"/>
  <c r="AI78" i="10"/>
  <c r="AI79" i="10"/>
  <c r="AP78" i="10"/>
  <c r="AP79" i="10"/>
  <c r="AF73" i="10"/>
  <c r="AF74" i="10"/>
  <c r="AY74" i="10"/>
  <c r="I73" i="10"/>
  <c r="I74" i="10"/>
  <c r="Q73" i="10"/>
  <c r="Q74" i="10"/>
  <c r="AI73" i="10"/>
  <c r="AI74" i="10"/>
  <c r="AP73" i="10"/>
  <c r="AP74" i="10"/>
  <c r="N73" i="10"/>
  <c r="N74" i="10"/>
  <c r="Y73" i="10"/>
  <c r="Y74" i="10"/>
  <c r="D73" i="10"/>
  <c r="D74" i="10"/>
  <c r="J73" i="10"/>
  <c r="J74" i="10"/>
  <c r="T73" i="10"/>
  <c r="T74" i="10"/>
  <c r="G73" i="10"/>
  <c r="G74" i="10"/>
  <c r="W73" i="10"/>
  <c r="W74" i="10"/>
  <c r="G67" i="10"/>
  <c r="G72" i="10"/>
  <c r="W67" i="10"/>
  <c r="W72" i="10"/>
  <c r="AM72" i="10"/>
  <c r="AM75" i="10"/>
  <c r="AF72" i="10"/>
  <c r="AY72" i="10"/>
  <c r="AE72" i="10"/>
  <c r="Q67" i="10"/>
  <c r="Q72" i="10"/>
  <c r="AP72" i="10"/>
  <c r="AX67" i="10"/>
  <c r="AX72" i="10"/>
  <c r="AX83" i="10"/>
  <c r="T67" i="10"/>
  <c r="T72" i="10"/>
  <c r="D94" i="10"/>
  <c r="D97" i="10"/>
  <c r="D80" i="10"/>
  <c r="AD75" i="10"/>
  <c r="AK75" i="10"/>
  <c r="AA67" i="10"/>
  <c r="AN75" i="10"/>
  <c r="P67" i="10"/>
  <c r="AC67" i="10"/>
  <c r="L67" i="10"/>
  <c r="AG82" i="10"/>
  <c r="AH78" i="10"/>
  <c r="D75" i="10"/>
  <c r="AE75" i="10"/>
  <c r="AH73" i="10"/>
  <c r="N67" i="10"/>
  <c r="AX73" i="10"/>
  <c r="AH67" i="10"/>
  <c r="X78" i="10"/>
  <c r="R84" i="10"/>
  <c r="AJ93" i="10"/>
  <c r="AN85" i="10"/>
  <c r="Z95" i="10"/>
  <c r="AB82" i="10"/>
  <c r="BB78" i="10"/>
  <c r="E97" i="10"/>
  <c r="X83" i="10"/>
  <c r="M73" i="10"/>
  <c r="O85" i="10"/>
  <c r="R78" i="10"/>
  <c r="U75" i="10"/>
  <c r="U93" i="10"/>
  <c r="X84" i="10"/>
  <c r="AD95" i="10"/>
  <c r="AG73" i="10"/>
  <c r="BB73" i="10"/>
  <c r="BB82" i="10"/>
  <c r="E75" i="10"/>
  <c r="AK41" i="10"/>
  <c r="E80" i="10"/>
  <c r="E78" i="10"/>
  <c r="E73" i="10"/>
  <c r="E82" i="10"/>
  <c r="E94" i="10"/>
  <c r="C75" i="10"/>
  <c r="C83" i="10"/>
  <c r="U85" i="10"/>
  <c r="AL82" i="10"/>
  <c r="O93" i="10"/>
  <c r="X73" i="10"/>
  <c r="S73" i="10"/>
  <c r="V75" i="10"/>
  <c r="AE67" i="10"/>
  <c r="BA66" i="10"/>
  <c r="F67" i="10"/>
  <c r="R82" i="10"/>
  <c r="AB78" i="10"/>
  <c r="AZ95" i="10"/>
  <c r="M80" i="10"/>
  <c r="R80" i="10"/>
  <c r="R83" i="10"/>
  <c r="X67" i="10"/>
  <c r="X75" i="10"/>
  <c r="X80" i="10"/>
  <c r="AB83" i="10"/>
  <c r="AG80" i="10"/>
  <c r="AG83" i="10"/>
  <c r="AL41" i="10"/>
  <c r="AL75" i="10"/>
  <c r="AL80" i="10"/>
  <c r="AL83" i="10"/>
  <c r="AQ83" i="10"/>
  <c r="AX78" i="10"/>
  <c r="BA67" i="10"/>
  <c r="BA80" i="10"/>
  <c r="Z87" i="10"/>
  <c r="AD87" i="10"/>
  <c r="AG78" i="10"/>
  <c r="AJ85" i="10"/>
  <c r="AN93" i="10"/>
  <c r="AQ73" i="10"/>
  <c r="AM73" i="10"/>
  <c r="AO75" i="10"/>
  <c r="S67" i="10"/>
  <c r="Y80" i="10"/>
  <c r="AC75" i="10"/>
  <c r="AH75" i="10"/>
  <c r="AH83" i="10"/>
  <c r="AM67" i="10"/>
  <c r="AM80" i="10"/>
  <c r="I67" i="10"/>
  <c r="M67" i="10"/>
  <c r="M75" i="10"/>
  <c r="M83" i="10"/>
  <c r="F86" i="10"/>
  <c r="H82" i="10"/>
  <c r="H78" i="10"/>
  <c r="C73" i="10"/>
  <c r="C78" i="10"/>
  <c r="C82" i="10"/>
  <c r="C84" i="10"/>
  <c r="C86" i="10"/>
  <c r="C94" i="10"/>
  <c r="C97" i="10"/>
  <c r="H80" i="10"/>
  <c r="N66" i="10"/>
  <c r="AC66" i="10"/>
  <c r="H67" i="10"/>
  <c r="H75" i="10"/>
  <c r="R67" i="10"/>
  <c r="R75" i="10"/>
  <c r="AB67" i="10"/>
  <c r="AB75" i="10"/>
  <c r="P66" i="10"/>
  <c r="AK66" i="10"/>
  <c r="Y66" i="10"/>
  <c r="X66" i="10"/>
  <c r="S66" i="10"/>
  <c r="V66" i="10"/>
  <c r="AO66" i="10"/>
  <c r="V67" i="10"/>
  <c r="AO67" i="10"/>
  <c r="M66" i="10"/>
  <c r="I66" i="10"/>
  <c r="O66" i="10"/>
  <c r="L66" i="10"/>
  <c r="AE66" i="10"/>
  <c r="H73" i="10"/>
  <c r="R73" i="10"/>
  <c r="AB73" i="10"/>
  <c r="AL73" i="10"/>
  <c r="AD66" i="10"/>
  <c r="AA66" i="10"/>
  <c r="AL66" i="10"/>
  <c r="AH66" i="10"/>
  <c r="BB66" i="10"/>
  <c r="AX66" i="10"/>
  <c r="F73" i="10"/>
  <c r="F78" i="10"/>
  <c r="F82" i="10"/>
  <c r="F84" i="10"/>
  <c r="I86" i="10"/>
  <c r="L73" i="10"/>
  <c r="L78" i="10"/>
  <c r="L82" i="10"/>
  <c r="L84" i="10"/>
  <c r="N92" i="10"/>
  <c r="P73" i="10"/>
  <c r="P78" i="10"/>
  <c r="P82" i="10"/>
  <c r="P84" i="10"/>
  <c r="P86" i="10"/>
  <c r="V73" i="10"/>
  <c r="V78" i="10"/>
  <c r="V82" i="10"/>
  <c r="V84" i="10"/>
  <c r="V86" i="10"/>
  <c r="Y86" i="10"/>
  <c r="AA92" i="10"/>
  <c r="AE73" i="10"/>
  <c r="AE78" i="10"/>
  <c r="AE82" i="10"/>
  <c r="AE84" i="10"/>
  <c r="AH84" i="10"/>
  <c r="AH92" i="10"/>
  <c r="AK73" i="10"/>
  <c r="AK78" i="10"/>
  <c r="AK82" i="10"/>
  <c r="AK86" i="10"/>
  <c r="AM84" i="10"/>
  <c r="AO73" i="10"/>
  <c r="AO78" i="10"/>
  <c r="AO82" i="10"/>
  <c r="AZ80" i="10"/>
  <c r="AZ83" i="10"/>
  <c r="AZ85" i="10"/>
  <c r="AZ87" i="10"/>
  <c r="AZ93" i="10"/>
  <c r="BB67" i="10"/>
  <c r="BB75" i="10"/>
  <c r="BB83" i="10"/>
  <c r="AX86" i="10"/>
  <c r="BA73" i="10"/>
  <c r="BA78" i="10"/>
  <c r="BA82" i="10"/>
  <c r="BA84" i="10"/>
  <c r="C67" i="10"/>
  <c r="O41" i="10"/>
  <c r="AD41" i="10"/>
  <c r="AK67" i="10"/>
  <c r="AA73" i="10"/>
  <c r="AA78" i="10"/>
  <c r="AA82" i="10"/>
  <c r="AA84" i="10"/>
  <c r="AA86" i="10"/>
  <c r="AA94" i="10"/>
  <c r="AA97" i="10"/>
  <c r="AC73" i="10"/>
  <c r="AC78" i="10"/>
  <c r="AC82" i="10"/>
  <c r="AC84" i="10"/>
  <c r="AC86" i="10"/>
  <c r="AC92" i="10"/>
  <c r="AC94" i="10"/>
  <c r="AC97" i="10"/>
  <c r="F41" i="10"/>
  <c r="L41" i="10"/>
  <c r="P41" i="10"/>
  <c r="V41" i="10"/>
  <c r="AA41" i="10"/>
  <c r="AE41" i="10"/>
  <c r="AO41" i="10"/>
  <c r="BA41" i="10"/>
  <c r="AL67" i="10"/>
  <c r="H94" i="10"/>
  <c r="H97" i="10"/>
  <c r="K73" i="10"/>
  <c r="K78" i="10"/>
  <c r="K82" i="10"/>
  <c r="K92" i="10"/>
  <c r="K94" i="10"/>
  <c r="K97" i="10"/>
  <c r="M86" i="10"/>
  <c r="M92" i="10"/>
  <c r="M94" i="10"/>
  <c r="M97" i="10"/>
  <c r="O73" i="10"/>
  <c r="O78" i="10"/>
  <c r="O82" i="10"/>
  <c r="O84" i="10"/>
  <c r="O86" i="10"/>
  <c r="O92" i="10"/>
  <c r="O94" i="10"/>
  <c r="O97" i="10"/>
  <c r="R86" i="10"/>
  <c r="R92" i="10"/>
  <c r="R94" i="10"/>
  <c r="R97" i="10"/>
  <c r="U73" i="10"/>
  <c r="U78" i="10"/>
  <c r="U82" i="10"/>
  <c r="U84" i="10"/>
  <c r="U86" i="10"/>
  <c r="U92" i="10"/>
  <c r="U94" i="10"/>
  <c r="U97" i="10"/>
  <c r="X86" i="10"/>
  <c r="X92" i="10"/>
  <c r="X94" i="10"/>
  <c r="X97" i="10"/>
  <c r="Z73" i="10"/>
  <c r="Z78" i="10"/>
  <c r="Z82" i="10"/>
  <c r="Z84" i="10"/>
  <c r="Z92" i="10"/>
  <c r="Z94" i="10"/>
  <c r="Z97" i="10"/>
  <c r="AB92" i="10"/>
  <c r="AB94" i="10"/>
  <c r="AB97" i="10"/>
  <c r="AD73" i="10"/>
  <c r="AD78" i="10"/>
  <c r="AD82" i="10"/>
  <c r="AD84" i="10"/>
  <c r="AD86" i="10"/>
  <c r="AD92" i="10"/>
  <c r="AD94" i="10"/>
  <c r="AD97" i="10"/>
  <c r="AG86" i="10"/>
  <c r="AG92" i="10"/>
  <c r="AG94" i="10"/>
  <c r="AG97" i="10"/>
  <c r="AJ73" i="10"/>
  <c r="AJ78" i="10"/>
  <c r="AJ82" i="10"/>
  <c r="AJ84" i="10"/>
  <c r="AJ92" i="10"/>
  <c r="AJ94" i="10"/>
  <c r="AJ97" i="10"/>
  <c r="AL86" i="10"/>
  <c r="AL92" i="10"/>
  <c r="AL94" i="10"/>
  <c r="AL97" i="10"/>
  <c r="AN73" i="10"/>
  <c r="AN78" i="10"/>
  <c r="AN82" i="10"/>
  <c r="AN84" i="10"/>
  <c r="AN86" i="10"/>
  <c r="AN94" i="10"/>
  <c r="AN97" i="10"/>
  <c r="AQ92" i="10"/>
  <c r="AQ94" i="10"/>
  <c r="AQ97" i="10"/>
  <c r="AZ78" i="10"/>
  <c r="AZ82" i="10"/>
  <c r="AZ84" i="10"/>
  <c r="AZ92" i="10"/>
  <c r="AZ94" i="10"/>
  <c r="AZ97" i="10"/>
  <c r="BB92" i="10"/>
  <c r="BB94" i="10"/>
  <c r="BB97" i="10"/>
  <c r="M41" i="10"/>
  <c r="R41" i="10"/>
  <c r="X41" i="10"/>
  <c r="BB41" i="10"/>
  <c r="F75" i="10"/>
  <c r="F80" i="10"/>
  <c r="F83" i="10"/>
  <c r="F85" i="10"/>
  <c r="F87" i="10"/>
  <c r="I75" i="10"/>
  <c r="I80" i="10"/>
  <c r="I83" i="10"/>
  <c r="I85" i="10"/>
  <c r="I93" i="10"/>
  <c r="I95" i="10"/>
  <c r="L75" i="10"/>
  <c r="L80" i="10"/>
  <c r="L83" i="10"/>
  <c r="L85" i="10"/>
  <c r="L87" i="10"/>
  <c r="L93" i="10"/>
  <c r="L95" i="10"/>
  <c r="N75" i="10"/>
  <c r="N80" i="10"/>
  <c r="N83" i="10"/>
  <c r="N87" i="10"/>
  <c r="N93" i="10"/>
  <c r="N95" i="10"/>
  <c r="P75" i="10"/>
  <c r="P80" i="10"/>
  <c r="P83" i="10"/>
  <c r="P85" i="10"/>
  <c r="P87" i="10"/>
  <c r="P93" i="10"/>
  <c r="P95" i="10"/>
  <c r="S75" i="10"/>
  <c r="S80" i="10"/>
  <c r="S83" i="10"/>
  <c r="S85" i="10"/>
  <c r="S87" i="10"/>
  <c r="S93" i="10"/>
  <c r="I41" i="10"/>
  <c r="N41" i="10"/>
  <c r="S41" i="10"/>
  <c r="Y41" i="10"/>
  <c r="AC41" i="10"/>
  <c r="AH41" i="10"/>
  <c r="AM41" i="10"/>
  <c r="AX41" i="10"/>
  <c r="BG66" i="10" l="1"/>
  <c r="BG93" i="10"/>
  <c r="BG87" i="10"/>
  <c r="BG85" i="10"/>
  <c r="BG94" i="10"/>
  <c r="BG71" i="10"/>
  <c r="BG95" i="10"/>
  <c r="BG81" i="10"/>
  <c r="BG86" i="10"/>
  <c r="BG73" i="10"/>
  <c r="BG83" i="10"/>
  <c r="BH97" i="10"/>
  <c r="BG104" i="10"/>
  <c r="BG100" i="10"/>
  <c r="BG96" i="10"/>
  <c r="BG74" i="10"/>
  <c r="BG41" i="10"/>
  <c r="BG78" i="10"/>
  <c r="BG84" i="10"/>
  <c r="BG75" i="10"/>
  <c r="BG80" i="10"/>
  <c r="BG101" i="10"/>
  <c r="BG76" i="10"/>
  <c r="BG67" i="10"/>
  <c r="BG97" i="10"/>
  <c r="BG82" i="10"/>
  <c r="BH94" i="10"/>
  <c r="BG102" i="10"/>
  <c r="BG91" i="10"/>
  <c r="BH81" i="10"/>
  <c r="BG92" i="10"/>
  <c r="BG99" i="10"/>
  <c r="BG103" i="10"/>
  <c r="BG72" i="10"/>
  <c r="BH76" i="10"/>
  <c r="BG79" i="10"/>
  <c r="AO106" i="10"/>
  <c r="P106" i="10"/>
  <c r="AM106" i="10"/>
  <c r="W106" i="10"/>
  <c r="AX106" i="10"/>
  <c r="AH106" i="10"/>
  <c r="AB80" i="10"/>
  <c r="AL78" i="10"/>
  <c r="BB80" i="10"/>
  <c r="X82" i="10"/>
  <c r="BH82" i="10" s="1"/>
  <c r="AQ78" i="10"/>
  <c r="Y106" i="10"/>
  <c r="BA106" i="10"/>
  <c r="AE106" i="10"/>
  <c r="C106" i="10"/>
  <c r="AD67" i="10"/>
  <c r="AD106" i="10" s="1"/>
  <c r="AG85" i="10"/>
  <c r="M85" i="10"/>
  <c r="M106" i="10" s="1"/>
  <c r="V106" i="10"/>
  <c r="O67" i="10"/>
  <c r="S106" i="10"/>
  <c r="R85" i="10"/>
  <c r="I106" i="10"/>
  <c r="F106" i="10"/>
  <c r="BB86" i="10"/>
  <c r="AB86" i="10"/>
  <c r="AA106" i="10"/>
  <c r="AL84" i="10"/>
  <c r="X87" i="10"/>
  <c r="AN67" i="10"/>
  <c r="N106" i="10"/>
  <c r="L106" i="10"/>
  <c r="AC106" i="10"/>
  <c r="AK106" i="10"/>
  <c r="BH78" i="10" l="1"/>
  <c r="AL106" i="10"/>
  <c r="BG106" i="10"/>
  <c r="BB106" i="10"/>
  <c r="O106" i="10"/>
  <c r="X106" i="10"/>
  <c r="E5" i="7" l="1"/>
  <c r="G5" i="7"/>
  <c r="I5" i="7"/>
  <c r="J5" i="7"/>
  <c r="K5" i="7"/>
  <c r="L5" i="7"/>
  <c r="O5" i="7"/>
  <c r="S5" i="7"/>
  <c r="U5" i="7"/>
  <c r="W5" i="7"/>
  <c r="X5" i="7"/>
  <c r="Y5" i="7"/>
  <c r="AA5" i="7"/>
  <c r="AC5" i="7"/>
  <c r="AD5" i="7"/>
  <c r="AE5" i="7"/>
  <c r="AG5" i="7"/>
  <c r="AM5" i="7"/>
  <c r="AO5" i="7"/>
  <c r="C5" i="7"/>
  <c r="AQ5" i="7" l="1"/>
  <c r="D5" i="2"/>
  <c r="AP58" i="2"/>
  <c r="AP57" i="2"/>
  <c r="AP56" i="2"/>
  <c r="AP55" i="2"/>
  <c r="AP54" i="2"/>
  <c r="AP53" i="2"/>
  <c r="AP52" i="2"/>
  <c r="AP51" i="2"/>
  <c r="AP50" i="2"/>
  <c r="AP49" i="2"/>
  <c r="AP48" i="2"/>
  <c r="AP47" i="2"/>
  <c r="AP46" i="2"/>
  <c r="AP45" i="2"/>
  <c r="AP44" i="2"/>
  <c r="AP43" i="2"/>
  <c r="AP42" i="2"/>
  <c r="AP41" i="2"/>
  <c r="AP40" i="2"/>
  <c r="AP39" i="2"/>
  <c r="AP38" i="2"/>
  <c r="AP37" i="2"/>
  <c r="AP36" i="2"/>
  <c r="AP35" i="2"/>
  <c r="AP34" i="2"/>
  <c r="AP33" i="2"/>
  <c r="AP32" i="2"/>
  <c r="AP31" i="2"/>
  <c r="AP30" i="2"/>
  <c r="AP29" i="2"/>
  <c r="AP28" i="2"/>
  <c r="AP27" i="2"/>
  <c r="AP26" i="2"/>
  <c r="AP25" i="2"/>
  <c r="AP24" i="2"/>
  <c r="AP23" i="2"/>
  <c r="AP22" i="2"/>
  <c r="AP21" i="2"/>
  <c r="AP20" i="2"/>
  <c r="AP19" i="2"/>
  <c r="AP18" i="2"/>
  <c r="AP17" i="2"/>
  <c r="AP16" i="2"/>
  <c r="AP15" i="2"/>
  <c r="AP14" i="2"/>
  <c r="AP13" i="2"/>
  <c r="AP12" i="2"/>
  <c r="AP11" i="2"/>
  <c r="AP10" i="2"/>
  <c r="AP9" i="2"/>
  <c r="AP8" i="2"/>
  <c r="AP7" i="2"/>
  <c r="AP6" i="2"/>
  <c r="AP5"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5" i="2"/>
  <c r="AN24" i="2"/>
  <c r="AN23" i="2"/>
  <c r="AN22" i="2"/>
  <c r="AN21" i="2"/>
  <c r="AN20" i="2"/>
  <c r="AN19" i="2"/>
  <c r="AN18" i="2"/>
  <c r="AN15" i="2"/>
  <c r="AN13" i="2"/>
  <c r="AN12" i="2"/>
  <c r="AN11" i="2"/>
  <c r="AN10" i="2"/>
  <c r="AN9" i="2"/>
  <c r="AN8" i="2"/>
  <c r="AN7" i="2"/>
  <c r="AN5" i="2"/>
  <c r="AH57" i="2"/>
  <c r="AH56" i="2"/>
  <c r="AH55" i="2"/>
  <c r="AH54" i="2"/>
  <c r="AH53"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7" i="2"/>
  <c r="AH15" i="2"/>
  <c r="AH10" i="2"/>
  <c r="AH9" i="2"/>
  <c r="AH8" i="2"/>
  <c r="AH7"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5" i="2"/>
  <c r="AF14" i="2"/>
  <c r="AF13" i="2"/>
  <c r="AF12" i="2"/>
  <c r="AF11" i="2"/>
  <c r="AF10" i="2"/>
  <c r="AF9" i="2"/>
  <c r="AF8" i="2"/>
  <c r="AF7" i="2"/>
  <c r="AF6" i="2"/>
  <c r="AF5" i="2"/>
  <c r="AD58" i="2"/>
  <c r="AD57" i="2"/>
  <c r="AD56" i="2"/>
  <c r="AD55" i="2"/>
  <c r="AD54" i="2"/>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B58" i="2"/>
  <c r="AB57" i="2"/>
  <c r="AB56" i="2"/>
  <c r="AB55" i="2"/>
  <c r="AB54" i="2"/>
  <c r="AB53"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7" i="2"/>
  <c r="AB15" i="2"/>
  <c r="AB14" i="2"/>
  <c r="AB13" i="2"/>
  <c r="AB12" i="2"/>
  <c r="AB10" i="2"/>
  <c r="AB9" i="2"/>
  <c r="AB8" i="2"/>
  <c r="AB7"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5" i="2"/>
  <c r="Z14" i="2"/>
  <c r="Z13" i="2"/>
  <c r="Z12" i="2"/>
  <c r="Z10" i="2"/>
  <c r="Z9" i="2"/>
  <c r="Z8" i="2"/>
  <c r="Z7" i="2"/>
  <c r="Z6" i="2"/>
  <c r="Z5"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 r="X7" i="2"/>
  <c r="X6" i="2"/>
  <c r="X5"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19" i="2"/>
  <c r="V17" i="2"/>
  <c r="V15" i="2"/>
  <c r="V14" i="2"/>
  <c r="V12" i="2"/>
  <c r="V11" i="2"/>
  <c r="V10" i="2"/>
  <c r="V9" i="2"/>
  <c r="V8" i="2"/>
  <c r="V7" i="2"/>
  <c r="V6" i="2"/>
  <c r="V5"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5" i="2"/>
  <c r="T14" i="2"/>
  <c r="T13" i="2"/>
  <c r="T12" i="2"/>
  <c r="T10" i="2"/>
  <c r="T9" i="2"/>
  <c r="T8" i="2"/>
  <c r="T7" i="2"/>
  <c r="T5"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5" i="2"/>
  <c r="P14" i="2"/>
  <c r="P13" i="2"/>
  <c r="P12" i="2"/>
  <c r="P10" i="2"/>
  <c r="P9" i="2"/>
  <c r="P8" i="2"/>
  <c r="P7" i="2"/>
  <c r="P6"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H58" i="2"/>
  <c r="H57" i="2"/>
  <c r="H56" i="2"/>
  <c r="H55" i="2"/>
  <c r="H54" i="2"/>
  <c r="H53" i="2"/>
  <c r="H52" i="2"/>
  <c r="H51" i="2"/>
  <c r="H49" i="2"/>
  <c r="H48" i="2"/>
  <c r="H47" i="2"/>
  <c r="H46" i="2"/>
  <c r="H45" i="2"/>
  <c r="H44" i="2"/>
  <c r="H42" i="2"/>
  <c r="H41" i="2"/>
  <c r="H40" i="2"/>
  <c r="H38" i="2"/>
  <c r="H37" i="2"/>
  <c r="H36" i="2"/>
  <c r="H35" i="2"/>
  <c r="H34" i="2"/>
  <c r="H31" i="2"/>
  <c r="H30" i="2"/>
  <c r="H29" i="2"/>
  <c r="H28" i="2"/>
  <c r="H27" i="2"/>
  <c r="H25" i="2"/>
  <c r="H24" i="2"/>
  <c r="H23" i="2"/>
  <c r="H22" i="2"/>
  <c r="H20" i="2"/>
  <c r="H19" i="2"/>
  <c r="H17" i="2"/>
  <c r="H15" i="2"/>
  <c r="H12" i="2"/>
  <c r="H10" i="2"/>
  <c r="H9" i="2"/>
  <c r="H5"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7" i="2"/>
  <c r="D9" i="2"/>
  <c r="D10" i="2"/>
  <c r="D11" i="2"/>
  <c r="D12" i="2"/>
  <c r="D15" i="2"/>
  <c r="D17" i="2"/>
  <c r="D18" i="2"/>
  <c r="D19" i="2"/>
  <c r="D20" i="2"/>
  <c r="D22" i="2"/>
  <c r="D23" i="2"/>
  <c r="D24" i="2"/>
  <c r="D25" i="2"/>
  <c r="D27" i="2"/>
  <c r="D28" i="2"/>
  <c r="D29" i="2"/>
  <c r="D30" i="2"/>
  <c r="D31" i="2"/>
  <c r="D32" i="2"/>
  <c r="D34" i="2"/>
  <c r="D35" i="2"/>
  <c r="D36" i="2"/>
  <c r="D37" i="2"/>
  <c r="D38" i="2"/>
  <c r="D40" i="2"/>
  <c r="D41" i="2"/>
  <c r="D42" i="2"/>
  <c r="D43" i="2"/>
  <c r="D44" i="2"/>
  <c r="D45" i="2"/>
  <c r="D46" i="2"/>
  <c r="D47" i="2"/>
  <c r="D48" i="2"/>
  <c r="D49" i="2"/>
  <c r="D51" i="2"/>
  <c r="D52" i="2"/>
  <c r="D53" i="2"/>
  <c r="D54" i="2"/>
  <c r="D55" i="2"/>
  <c r="D56" i="2"/>
  <c r="D57" i="2"/>
  <c r="D58" i="2"/>
  <c r="C7" i="2"/>
  <c r="E7" i="2"/>
  <c r="G7" i="2"/>
  <c r="I7" i="2"/>
  <c r="K7" i="2"/>
  <c r="O7" i="2"/>
  <c r="S7" i="2"/>
  <c r="U7" i="2"/>
  <c r="W7" i="2"/>
  <c r="Y7" i="2"/>
  <c r="AA7" i="2"/>
  <c r="AC7" i="2"/>
  <c r="AE7" i="2"/>
  <c r="AG7" i="2"/>
  <c r="AM7" i="2"/>
  <c r="AO7" i="2"/>
  <c r="C8" i="2"/>
  <c r="E8" i="2"/>
  <c r="G8" i="2"/>
  <c r="I8" i="2"/>
  <c r="K8" i="2"/>
  <c r="O8" i="2"/>
  <c r="S8" i="2"/>
  <c r="U8" i="2"/>
  <c r="W8" i="2"/>
  <c r="Y8" i="2"/>
  <c r="AA8" i="2"/>
  <c r="AC8" i="2"/>
  <c r="AE8" i="2"/>
  <c r="AG8" i="2"/>
  <c r="AM8" i="2"/>
  <c r="AO8" i="2"/>
  <c r="C9" i="2"/>
  <c r="E9" i="2"/>
  <c r="G9" i="2"/>
  <c r="I9" i="2"/>
  <c r="K9" i="2"/>
  <c r="O9" i="2"/>
  <c r="S9" i="2"/>
  <c r="U9" i="2"/>
  <c r="W9" i="2"/>
  <c r="Y9" i="2"/>
  <c r="AA9" i="2"/>
  <c r="AC9" i="2"/>
  <c r="AE9" i="2"/>
  <c r="AG9" i="2"/>
  <c r="AM9" i="2"/>
  <c r="AO9" i="2"/>
  <c r="C10" i="2"/>
  <c r="E10" i="2"/>
  <c r="G10" i="2"/>
  <c r="I10" i="2"/>
  <c r="K10" i="2"/>
  <c r="O10" i="2"/>
  <c r="S10" i="2"/>
  <c r="U10" i="2"/>
  <c r="W10" i="2"/>
  <c r="Y10" i="2"/>
  <c r="AA10" i="2"/>
  <c r="AC10" i="2"/>
  <c r="AE10" i="2"/>
  <c r="AG10" i="2"/>
  <c r="AM10" i="2"/>
  <c r="AO10" i="2"/>
  <c r="C11" i="2"/>
  <c r="E11" i="2"/>
  <c r="G11" i="2"/>
  <c r="I11" i="2"/>
  <c r="K11" i="2"/>
  <c r="O11" i="2"/>
  <c r="S11" i="2"/>
  <c r="U11" i="2"/>
  <c r="W11" i="2"/>
  <c r="Y11" i="2"/>
  <c r="AA11" i="2"/>
  <c r="AC11" i="2"/>
  <c r="AE11" i="2"/>
  <c r="AG11" i="2"/>
  <c r="AM11" i="2"/>
  <c r="AO11" i="2"/>
  <c r="C12" i="2"/>
  <c r="E12" i="2"/>
  <c r="G12" i="2"/>
  <c r="I12" i="2"/>
  <c r="K12" i="2"/>
  <c r="O12" i="2"/>
  <c r="S12" i="2"/>
  <c r="U12" i="2"/>
  <c r="W12" i="2"/>
  <c r="Y12" i="2"/>
  <c r="AA12" i="2"/>
  <c r="AC12" i="2"/>
  <c r="AE12" i="2"/>
  <c r="AG12" i="2"/>
  <c r="AM12" i="2"/>
  <c r="AO12" i="2"/>
  <c r="C13" i="2"/>
  <c r="E13" i="2"/>
  <c r="G13" i="2"/>
  <c r="I13" i="2"/>
  <c r="K13" i="2"/>
  <c r="O13" i="2"/>
  <c r="S13" i="2"/>
  <c r="U13" i="2"/>
  <c r="W13" i="2"/>
  <c r="Y13" i="2"/>
  <c r="AA13" i="2"/>
  <c r="AC13" i="2"/>
  <c r="AE13" i="2"/>
  <c r="AG13" i="2"/>
  <c r="AM13" i="2"/>
  <c r="AO13" i="2"/>
  <c r="C14" i="2"/>
  <c r="E14" i="2"/>
  <c r="G14" i="2"/>
  <c r="I14" i="2"/>
  <c r="K14" i="2"/>
  <c r="O14" i="2"/>
  <c r="S14" i="2"/>
  <c r="U14" i="2"/>
  <c r="W14" i="2"/>
  <c r="Y14" i="2"/>
  <c r="AA14" i="2"/>
  <c r="AC14" i="2"/>
  <c r="AE14" i="2"/>
  <c r="AG14" i="2"/>
  <c r="AM14" i="2"/>
  <c r="AO14" i="2"/>
  <c r="C15" i="2"/>
  <c r="E15" i="2"/>
  <c r="G15" i="2"/>
  <c r="I15" i="2"/>
  <c r="K15" i="2"/>
  <c r="O15" i="2"/>
  <c r="S15" i="2"/>
  <c r="U15" i="2"/>
  <c r="W15" i="2"/>
  <c r="Y15" i="2"/>
  <c r="AA15" i="2"/>
  <c r="AC15" i="2"/>
  <c r="AE15" i="2"/>
  <c r="AG15" i="2"/>
  <c r="AM15" i="2"/>
  <c r="AO15" i="2"/>
  <c r="C16" i="2"/>
  <c r="E16" i="2"/>
  <c r="G16" i="2"/>
  <c r="I16" i="2"/>
  <c r="K16" i="2"/>
  <c r="O16" i="2"/>
  <c r="S16" i="2"/>
  <c r="U16" i="2"/>
  <c r="W16" i="2"/>
  <c r="Y16" i="2"/>
  <c r="AA16" i="2"/>
  <c r="AC16" i="2"/>
  <c r="AE16" i="2"/>
  <c r="AG16" i="2"/>
  <c r="AM16" i="2"/>
  <c r="AO16" i="2"/>
  <c r="C17" i="2"/>
  <c r="E17" i="2"/>
  <c r="G17" i="2"/>
  <c r="I17" i="2"/>
  <c r="K17" i="2"/>
  <c r="O17" i="2"/>
  <c r="S17" i="2"/>
  <c r="U17" i="2"/>
  <c r="W17" i="2"/>
  <c r="Y17" i="2"/>
  <c r="AA17" i="2"/>
  <c r="AC17" i="2"/>
  <c r="AE17" i="2"/>
  <c r="AG17" i="2"/>
  <c r="AM17" i="2"/>
  <c r="AO17" i="2"/>
  <c r="C18" i="2"/>
  <c r="E18" i="2"/>
  <c r="G18" i="2"/>
  <c r="I18" i="2"/>
  <c r="K18" i="2"/>
  <c r="O18" i="2"/>
  <c r="S18" i="2"/>
  <c r="U18" i="2"/>
  <c r="W18" i="2"/>
  <c r="Y18" i="2"/>
  <c r="AA18" i="2"/>
  <c r="AC18" i="2"/>
  <c r="AE18" i="2"/>
  <c r="AG18" i="2"/>
  <c r="AM18" i="2"/>
  <c r="AO18" i="2"/>
  <c r="C19" i="2"/>
  <c r="E19" i="2"/>
  <c r="G19" i="2"/>
  <c r="I19" i="2"/>
  <c r="K19" i="2"/>
  <c r="O19" i="2"/>
  <c r="S19" i="2"/>
  <c r="U19" i="2"/>
  <c r="W19" i="2"/>
  <c r="Y19" i="2"/>
  <c r="AA19" i="2"/>
  <c r="AC19" i="2"/>
  <c r="AE19" i="2"/>
  <c r="AG19" i="2"/>
  <c r="AM19" i="2"/>
  <c r="AO19" i="2"/>
  <c r="C20" i="2"/>
  <c r="E20" i="2"/>
  <c r="G20" i="2"/>
  <c r="I20" i="2"/>
  <c r="K20" i="2"/>
  <c r="O20" i="2"/>
  <c r="S20" i="2"/>
  <c r="U20" i="2"/>
  <c r="W20" i="2"/>
  <c r="Y20" i="2"/>
  <c r="AA20" i="2"/>
  <c r="AC20" i="2"/>
  <c r="AE20" i="2"/>
  <c r="AG20" i="2"/>
  <c r="AM20" i="2"/>
  <c r="AO20" i="2"/>
  <c r="C21" i="2"/>
  <c r="E21" i="2"/>
  <c r="G21" i="2"/>
  <c r="I21" i="2"/>
  <c r="K21" i="2"/>
  <c r="O21" i="2"/>
  <c r="S21" i="2"/>
  <c r="U21" i="2"/>
  <c r="W21" i="2"/>
  <c r="Y21" i="2"/>
  <c r="AA21" i="2"/>
  <c r="AC21" i="2"/>
  <c r="AE21" i="2"/>
  <c r="AG21" i="2"/>
  <c r="AM21" i="2"/>
  <c r="AO21" i="2"/>
  <c r="C22" i="2"/>
  <c r="E22" i="2"/>
  <c r="G22" i="2"/>
  <c r="I22" i="2"/>
  <c r="K22" i="2"/>
  <c r="O22" i="2"/>
  <c r="S22" i="2"/>
  <c r="U22" i="2"/>
  <c r="W22" i="2"/>
  <c r="Y22" i="2"/>
  <c r="AA22" i="2"/>
  <c r="AC22" i="2"/>
  <c r="AE22" i="2"/>
  <c r="AG22" i="2"/>
  <c r="AM22" i="2"/>
  <c r="AO22" i="2"/>
  <c r="C23" i="2"/>
  <c r="E23" i="2"/>
  <c r="G23" i="2"/>
  <c r="I23" i="2"/>
  <c r="K23" i="2"/>
  <c r="O23" i="2"/>
  <c r="S23" i="2"/>
  <c r="U23" i="2"/>
  <c r="W23" i="2"/>
  <c r="Y23" i="2"/>
  <c r="AA23" i="2"/>
  <c r="AC23" i="2"/>
  <c r="AE23" i="2"/>
  <c r="AG23" i="2"/>
  <c r="AM23" i="2"/>
  <c r="AO23" i="2"/>
  <c r="C24" i="2"/>
  <c r="E24" i="2"/>
  <c r="G24" i="2"/>
  <c r="I24" i="2"/>
  <c r="K24" i="2"/>
  <c r="O24" i="2"/>
  <c r="S24" i="2"/>
  <c r="U24" i="2"/>
  <c r="W24" i="2"/>
  <c r="Y24" i="2"/>
  <c r="AA24" i="2"/>
  <c r="AC24" i="2"/>
  <c r="AE24" i="2"/>
  <c r="AG24" i="2"/>
  <c r="AM24" i="2"/>
  <c r="AO24" i="2"/>
  <c r="C25" i="2"/>
  <c r="E25" i="2"/>
  <c r="G25" i="2"/>
  <c r="I25" i="2"/>
  <c r="K25" i="2"/>
  <c r="O25" i="2"/>
  <c r="S25" i="2"/>
  <c r="U25" i="2"/>
  <c r="W25" i="2"/>
  <c r="Y25" i="2"/>
  <c r="AA25" i="2"/>
  <c r="AC25" i="2"/>
  <c r="AE25" i="2"/>
  <c r="AG25" i="2"/>
  <c r="AM25" i="2"/>
  <c r="AO25" i="2"/>
  <c r="C26" i="2"/>
  <c r="E26" i="2"/>
  <c r="G26" i="2"/>
  <c r="I26" i="2"/>
  <c r="K26" i="2"/>
  <c r="O26" i="2"/>
  <c r="S26" i="2"/>
  <c r="U26" i="2"/>
  <c r="W26" i="2"/>
  <c r="Y26" i="2"/>
  <c r="AA26" i="2"/>
  <c r="AC26" i="2"/>
  <c r="AE26" i="2"/>
  <c r="AG26" i="2"/>
  <c r="AM26" i="2"/>
  <c r="AO26" i="2"/>
  <c r="C27" i="2"/>
  <c r="E27" i="2"/>
  <c r="G27" i="2"/>
  <c r="I27" i="2"/>
  <c r="K27" i="2"/>
  <c r="O27" i="2"/>
  <c r="S27" i="2"/>
  <c r="U27" i="2"/>
  <c r="W27" i="2"/>
  <c r="Y27" i="2"/>
  <c r="AA27" i="2"/>
  <c r="AC27" i="2"/>
  <c r="AE27" i="2"/>
  <c r="AG27" i="2"/>
  <c r="AM27" i="2"/>
  <c r="AO27" i="2"/>
  <c r="C28" i="2"/>
  <c r="E28" i="2"/>
  <c r="G28" i="2"/>
  <c r="I28" i="2"/>
  <c r="K28" i="2"/>
  <c r="O28" i="2"/>
  <c r="S28" i="2"/>
  <c r="U28" i="2"/>
  <c r="W28" i="2"/>
  <c r="Y28" i="2"/>
  <c r="AA28" i="2"/>
  <c r="AC28" i="2"/>
  <c r="AE28" i="2"/>
  <c r="AG28" i="2"/>
  <c r="AM28" i="2"/>
  <c r="AO28" i="2"/>
  <c r="C29" i="2"/>
  <c r="E29" i="2"/>
  <c r="G29" i="2"/>
  <c r="I29" i="2"/>
  <c r="K29" i="2"/>
  <c r="O29" i="2"/>
  <c r="S29" i="2"/>
  <c r="U29" i="2"/>
  <c r="W29" i="2"/>
  <c r="Y29" i="2"/>
  <c r="AA29" i="2"/>
  <c r="AC29" i="2"/>
  <c r="AE29" i="2"/>
  <c r="AG29" i="2"/>
  <c r="AM29" i="2"/>
  <c r="AO29" i="2"/>
  <c r="C30" i="2"/>
  <c r="E30" i="2"/>
  <c r="G30" i="2"/>
  <c r="I30" i="2"/>
  <c r="K30" i="2"/>
  <c r="O30" i="2"/>
  <c r="S30" i="2"/>
  <c r="U30" i="2"/>
  <c r="W30" i="2"/>
  <c r="Y30" i="2"/>
  <c r="AA30" i="2"/>
  <c r="AC30" i="2"/>
  <c r="AE30" i="2"/>
  <c r="AG30" i="2"/>
  <c r="AM30" i="2"/>
  <c r="AO30" i="2"/>
  <c r="C31" i="2"/>
  <c r="E31" i="2"/>
  <c r="G31" i="2"/>
  <c r="I31" i="2"/>
  <c r="K31" i="2"/>
  <c r="O31" i="2"/>
  <c r="S31" i="2"/>
  <c r="U31" i="2"/>
  <c r="W31" i="2"/>
  <c r="Y31" i="2"/>
  <c r="AA31" i="2"/>
  <c r="AC31" i="2"/>
  <c r="AE31" i="2"/>
  <c r="AG31" i="2"/>
  <c r="AM31" i="2"/>
  <c r="AO31" i="2"/>
  <c r="C32" i="2"/>
  <c r="E32" i="2"/>
  <c r="G32" i="2"/>
  <c r="I32" i="2"/>
  <c r="K32" i="2"/>
  <c r="O32" i="2"/>
  <c r="S32" i="2"/>
  <c r="U32" i="2"/>
  <c r="W32" i="2"/>
  <c r="Y32" i="2"/>
  <c r="AA32" i="2"/>
  <c r="AC32" i="2"/>
  <c r="AE32" i="2"/>
  <c r="AG32" i="2"/>
  <c r="AM32" i="2"/>
  <c r="AO32" i="2"/>
  <c r="C33" i="2"/>
  <c r="E33" i="2"/>
  <c r="G33" i="2"/>
  <c r="I33" i="2"/>
  <c r="K33" i="2"/>
  <c r="O33" i="2"/>
  <c r="S33" i="2"/>
  <c r="U33" i="2"/>
  <c r="W33" i="2"/>
  <c r="Y33" i="2"/>
  <c r="AA33" i="2"/>
  <c r="AC33" i="2"/>
  <c r="AE33" i="2"/>
  <c r="AG33" i="2"/>
  <c r="AM33" i="2"/>
  <c r="AO33" i="2"/>
  <c r="C34" i="2"/>
  <c r="E34" i="2"/>
  <c r="G34" i="2"/>
  <c r="I34" i="2"/>
  <c r="K34" i="2"/>
  <c r="O34" i="2"/>
  <c r="S34" i="2"/>
  <c r="U34" i="2"/>
  <c r="W34" i="2"/>
  <c r="Y34" i="2"/>
  <c r="AA34" i="2"/>
  <c r="AC34" i="2"/>
  <c r="AE34" i="2"/>
  <c r="AG34" i="2"/>
  <c r="AM34" i="2"/>
  <c r="AO34" i="2"/>
  <c r="C35" i="2"/>
  <c r="E35" i="2"/>
  <c r="G35" i="2"/>
  <c r="I35" i="2"/>
  <c r="K35" i="2"/>
  <c r="O35" i="2"/>
  <c r="S35" i="2"/>
  <c r="U35" i="2"/>
  <c r="W35" i="2"/>
  <c r="Y35" i="2"/>
  <c r="AA35" i="2"/>
  <c r="AC35" i="2"/>
  <c r="AE35" i="2"/>
  <c r="AG35" i="2"/>
  <c r="AM35" i="2"/>
  <c r="AO35" i="2"/>
  <c r="C36" i="2"/>
  <c r="E36" i="2"/>
  <c r="G36" i="2"/>
  <c r="I36" i="2"/>
  <c r="K36" i="2"/>
  <c r="O36" i="2"/>
  <c r="S36" i="2"/>
  <c r="U36" i="2"/>
  <c r="W36" i="2"/>
  <c r="Y36" i="2"/>
  <c r="AA36" i="2"/>
  <c r="AC36" i="2"/>
  <c r="AE36" i="2"/>
  <c r="AG36" i="2"/>
  <c r="AM36" i="2"/>
  <c r="AO36" i="2"/>
  <c r="C37" i="2"/>
  <c r="E37" i="2"/>
  <c r="G37" i="2"/>
  <c r="I37" i="2"/>
  <c r="K37" i="2"/>
  <c r="O37" i="2"/>
  <c r="S37" i="2"/>
  <c r="U37" i="2"/>
  <c r="W37" i="2"/>
  <c r="Y37" i="2"/>
  <c r="AA37" i="2"/>
  <c r="AC37" i="2"/>
  <c r="AE37" i="2"/>
  <c r="AG37" i="2"/>
  <c r="AM37" i="2"/>
  <c r="AO37" i="2"/>
  <c r="C38" i="2"/>
  <c r="E38" i="2"/>
  <c r="G38" i="2"/>
  <c r="I38" i="2"/>
  <c r="K38" i="2"/>
  <c r="O38" i="2"/>
  <c r="S38" i="2"/>
  <c r="U38" i="2"/>
  <c r="W38" i="2"/>
  <c r="Y38" i="2"/>
  <c r="AA38" i="2"/>
  <c r="AC38" i="2"/>
  <c r="AE38" i="2"/>
  <c r="AG38" i="2"/>
  <c r="AM38" i="2"/>
  <c r="AO38" i="2"/>
  <c r="C39" i="2"/>
  <c r="E39" i="2"/>
  <c r="G39" i="2"/>
  <c r="I39" i="2"/>
  <c r="K39" i="2"/>
  <c r="O39" i="2"/>
  <c r="S39" i="2"/>
  <c r="U39" i="2"/>
  <c r="W39" i="2"/>
  <c r="Y39" i="2"/>
  <c r="AA39" i="2"/>
  <c r="AC39" i="2"/>
  <c r="AE39" i="2"/>
  <c r="AG39" i="2"/>
  <c r="AM39" i="2"/>
  <c r="AO39" i="2"/>
  <c r="C40" i="2"/>
  <c r="E40" i="2"/>
  <c r="G40" i="2"/>
  <c r="I40" i="2"/>
  <c r="K40" i="2"/>
  <c r="O40" i="2"/>
  <c r="S40" i="2"/>
  <c r="U40" i="2"/>
  <c r="W40" i="2"/>
  <c r="Y40" i="2"/>
  <c r="AA40" i="2"/>
  <c r="AC40" i="2"/>
  <c r="AE40" i="2"/>
  <c r="AG40" i="2"/>
  <c r="AM40" i="2"/>
  <c r="AO40" i="2"/>
  <c r="C41" i="2"/>
  <c r="E41" i="2"/>
  <c r="G41" i="2"/>
  <c r="I41" i="2"/>
  <c r="K41" i="2"/>
  <c r="O41" i="2"/>
  <c r="S41" i="2"/>
  <c r="U41" i="2"/>
  <c r="W41" i="2"/>
  <c r="Y41" i="2"/>
  <c r="AA41" i="2"/>
  <c r="AC41" i="2"/>
  <c r="AE41" i="2"/>
  <c r="AG41" i="2"/>
  <c r="AM41" i="2"/>
  <c r="AO41" i="2"/>
  <c r="C42" i="2"/>
  <c r="E42" i="2"/>
  <c r="G42" i="2"/>
  <c r="I42" i="2"/>
  <c r="K42" i="2"/>
  <c r="O42" i="2"/>
  <c r="S42" i="2"/>
  <c r="U42" i="2"/>
  <c r="W42" i="2"/>
  <c r="Y42" i="2"/>
  <c r="AA42" i="2"/>
  <c r="AC42" i="2"/>
  <c r="AE42" i="2"/>
  <c r="AG42" i="2"/>
  <c r="AM42" i="2"/>
  <c r="AO42" i="2"/>
  <c r="C43" i="2"/>
  <c r="E43" i="2"/>
  <c r="G43" i="2"/>
  <c r="I43" i="2"/>
  <c r="K43" i="2"/>
  <c r="O43" i="2"/>
  <c r="S43" i="2"/>
  <c r="U43" i="2"/>
  <c r="W43" i="2"/>
  <c r="Y43" i="2"/>
  <c r="AA43" i="2"/>
  <c r="AC43" i="2"/>
  <c r="AE43" i="2"/>
  <c r="AG43" i="2"/>
  <c r="AM43" i="2"/>
  <c r="AO43" i="2"/>
  <c r="C44" i="2"/>
  <c r="E44" i="2"/>
  <c r="G44" i="2"/>
  <c r="I44" i="2"/>
  <c r="K44" i="2"/>
  <c r="O44" i="2"/>
  <c r="S44" i="2"/>
  <c r="U44" i="2"/>
  <c r="W44" i="2"/>
  <c r="Y44" i="2"/>
  <c r="AA44" i="2"/>
  <c r="AC44" i="2"/>
  <c r="AE44" i="2"/>
  <c r="AG44" i="2"/>
  <c r="AM44" i="2"/>
  <c r="AO44" i="2"/>
  <c r="C45" i="2"/>
  <c r="E45" i="2"/>
  <c r="G45" i="2"/>
  <c r="I45" i="2"/>
  <c r="K45" i="2"/>
  <c r="O45" i="2"/>
  <c r="S45" i="2"/>
  <c r="U45" i="2"/>
  <c r="W45" i="2"/>
  <c r="Y45" i="2"/>
  <c r="AA45" i="2"/>
  <c r="AC45" i="2"/>
  <c r="AE45" i="2"/>
  <c r="AG45" i="2"/>
  <c r="AM45" i="2"/>
  <c r="AO45" i="2"/>
  <c r="C46" i="2"/>
  <c r="E46" i="2"/>
  <c r="G46" i="2"/>
  <c r="I46" i="2"/>
  <c r="K46" i="2"/>
  <c r="O46" i="2"/>
  <c r="S46" i="2"/>
  <c r="U46" i="2"/>
  <c r="W46" i="2"/>
  <c r="Y46" i="2"/>
  <c r="AA46" i="2"/>
  <c r="AC46" i="2"/>
  <c r="AE46" i="2"/>
  <c r="AG46" i="2"/>
  <c r="AM46" i="2"/>
  <c r="AO46" i="2"/>
  <c r="C47" i="2"/>
  <c r="E47" i="2"/>
  <c r="G47" i="2"/>
  <c r="I47" i="2"/>
  <c r="K47" i="2"/>
  <c r="O47" i="2"/>
  <c r="S47" i="2"/>
  <c r="U47" i="2"/>
  <c r="W47" i="2"/>
  <c r="Y47" i="2"/>
  <c r="AA47" i="2"/>
  <c r="AC47" i="2"/>
  <c r="AE47" i="2"/>
  <c r="AG47" i="2"/>
  <c r="AM47" i="2"/>
  <c r="AO47" i="2"/>
  <c r="C48" i="2"/>
  <c r="E48" i="2"/>
  <c r="G48" i="2"/>
  <c r="I48" i="2"/>
  <c r="K48" i="2"/>
  <c r="O48" i="2"/>
  <c r="S48" i="2"/>
  <c r="U48" i="2"/>
  <c r="W48" i="2"/>
  <c r="Y48" i="2"/>
  <c r="AA48" i="2"/>
  <c r="AC48" i="2"/>
  <c r="AE48" i="2"/>
  <c r="AG48" i="2"/>
  <c r="AM48" i="2"/>
  <c r="AO48" i="2"/>
  <c r="C49" i="2"/>
  <c r="E49" i="2"/>
  <c r="G49" i="2"/>
  <c r="I49" i="2"/>
  <c r="K49" i="2"/>
  <c r="O49" i="2"/>
  <c r="S49" i="2"/>
  <c r="U49" i="2"/>
  <c r="W49" i="2"/>
  <c r="Y49" i="2"/>
  <c r="AA49" i="2"/>
  <c r="AC49" i="2"/>
  <c r="AE49" i="2"/>
  <c r="AG49" i="2"/>
  <c r="AM49" i="2"/>
  <c r="AO49" i="2"/>
  <c r="C50" i="2"/>
  <c r="E50" i="2"/>
  <c r="G50" i="2"/>
  <c r="I50" i="2"/>
  <c r="K50" i="2"/>
  <c r="O50" i="2"/>
  <c r="S50" i="2"/>
  <c r="U50" i="2"/>
  <c r="W50" i="2"/>
  <c r="Y50" i="2"/>
  <c r="AA50" i="2"/>
  <c r="AC50" i="2"/>
  <c r="AE50" i="2"/>
  <c r="AG50" i="2"/>
  <c r="AM50" i="2"/>
  <c r="AO50" i="2"/>
  <c r="C51" i="2"/>
  <c r="E51" i="2"/>
  <c r="G51" i="2"/>
  <c r="I51" i="2"/>
  <c r="K51" i="2"/>
  <c r="O51" i="2"/>
  <c r="S51" i="2"/>
  <c r="U51" i="2"/>
  <c r="W51" i="2"/>
  <c r="Y51" i="2"/>
  <c r="AA51" i="2"/>
  <c r="AC51" i="2"/>
  <c r="AE51" i="2"/>
  <c r="AG51" i="2"/>
  <c r="AM51" i="2"/>
  <c r="AO51" i="2"/>
  <c r="C52" i="2"/>
  <c r="E52" i="2"/>
  <c r="G52" i="2"/>
  <c r="I52" i="2"/>
  <c r="K52" i="2"/>
  <c r="O52" i="2"/>
  <c r="S52" i="2"/>
  <c r="U52" i="2"/>
  <c r="W52" i="2"/>
  <c r="Y52" i="2"/>
  <c r="AA52" i="2"/>
  <c r="AC52" i="2"/>
  <c r="AE52" i="2"/>
  <c r="AG52" i="2"/>
  <c r="AM52" i="2"/>
  <c r="AO52" i="2"/>
  <c r="C53" i="2"/>
  <c r="E53" i="2"/>
  <c r="G53" i="2"/>
  <c r="I53" i="2"/>
  <c r="K53" i="2"/>
  <c r="O53" i="2"/>
  <c r="S53" i="2"/>
  <c r="U53" i="2"/>
  <c r="W53" i="2"/>
  <c r="Y53" i="2"/>
  <c r="AA53" i="2"/>
  <c r="AC53" i="2"/>
  <c r="AE53" i="2"/>
  <c r="AG53" i="2"/>
  <c r="AM53" i="2"/>
  <c r="AO53" i="2"/>
  <c r="C54" i="2"/>
  <c r="E54" i="2"/>
  <c r="G54" i="2"/>
  <c r="I54" i="2"/>
  <c r="K54" i="2"/>
  <c r="O54" i="2"/>
  <c r="S54" i="2"/>
  <c r="U54" i="2"/>
  <c r="W54" i="2"/>
  <c r="Y54" i="2"/>
  <c r="AA54" i="2"/>
  <c r="AC54" i="2"/>
  <c r="AE54" i="2"/>
  <c r="AG54" i="2"/>
  <c r="AM54" i="2"/>
  <c r="AO54" i="2"/>
  <c r="C55" i="2"/>
  <c r="E55" i="2"/>
  <c r="G55" i="2"/>
  <c r="I55" i="2"/>
  <c r="K55" i="2"/>
  <c r="O55" i="2"/>
  <c r="S55" i="2"/>
  <c r="U55" i="2"/>
  <c r="W55" i="2"/>
  <c r="Y55" i="2"/>
  <c r="AA55" i="2"/>
  <c r="AC55" i="2"/>
  <c r="AE55" i="2"/>
  <c r="AG55" i="2"/>
  <c r="AM55" i="2"/>
  <c r="AO55" i="2"/>
  <c r="C56" i="2"/>
  <c r="E56" i="2"/>
  <c r="G56" i="2"/>
  <c r="I56" i="2"/>
  <c r="K56" i="2"/>
  <c r="O56" i="2"/>
  <c r="S56" i="2"/>
  <c r="U56" i="2"/>
  <c r="W56" i="2"/>
  <c r="Y56" i="2"/>
  <c r="AA56" i="2"/>
  <c r="AC56" i="2"/>
  <c r="AE56" i="2"/>
  <c r="AG56" i="2"/>
  <c r="AM56" i="2"/>
  <c r="AO56" i="2"/>
  <c r="C57" i="2"/>
  <c r="E57" i="2"/>
  <c r="G57" i="2"/>
  <c r="I57" i="2"/>
  <c r="K57" i="2"/>
  <c r="O57" i="2"/>
  <c r="S57" i="2"/>
  <c r="U57" i="2"/>
  <c r="W57" i="2"/>
  <c r="Y57" i="2"/>
  <c r="AA57" i="2"/>
  <c r="AC57" i="2"/>
  <c r="AE57" i="2"/>
  <c r="AG57" i="2"/>
  <c r="AM57" i="2"/>
  <c r="AO57" i="2"/>
  <c r="C58" i="2"/>
  <c r="E58" i="2"/>
  <c r="G58" i="2"/>
  <c r="I58" i="2"/>
  <c r="K58" i="2"/>
  <c r="O58" i="2"/>
  <c r="S58" i="2"/>
  <c r="U58" i="2"/>
  <c r="W58" i="2"/>
  <c r="Y58" i="2"/>
  <c r="AA58" i="2"/>
  <c r="AC58" i="2"/>
  <c r="AE58" i="2"/>
  <c r="AG58" i="2"/>
  <c r="AM58" i="2"/>
  <c r="AO58" i="2"/>
  <c r="C6" i="2"/>
  <c r="E6" i="2"/>
  <c r="G6" i="2"/>
  <c r="I6" i="2"/>
  <c r="K6" i="2"/>
  <c r="O6" i="2"/>
  <c r="S6" i="2"/>
  <c r="U6" i="2"/>
  <c r="W6" i="2"/>
  <c r="Y6" i="2"/>
  <c r="AA6" i="2"/>
  <c r="AC6" i="2"/>
  <c r="AE6" i="2"/>
  <c r="AG6" i="2"/>
  <c r="AM6" i="2"/>
  <c r="AO6" i="2"/>
  <c r="E5" i="2"/>
  <c r="G5" i="2"/>
  <c r="I5" i="2"/>
  <c r="K5" i="2"/>
  <c r="O5" i="2"/>
  <c r="S5" i="2"/>
  <c r="U5" i="2"/>
  <c r="W5" i="2"/>
  <c r="Y5" i="2"/>
  <c r="AA5" i="2"/>
  <c r="AC5" i="2"/>
  <c r="AE5" i="2"/>
  <c r="AG5" i="2"/>
  <c r="AM5" i="2"/>
  <c r="AO5" i="2"/>
  <c r="C5" i="2"/>
  <c r="AR56" i="2" l="1"/>
  <c r="AR47" i="2"/>
  <c r="AR38" i="2"/>
  <c r="AR34" i="2"/>
  <c r="AR29" i="2"/>
  <c r="AR24" i="2"/>
  <c r="AR19" i="2"/>
  <c r="AQ57" i="2"/>
  <c r="AQ56" i="2"/>
  <c r="AQ55" i="2"/>
  <c r="AQ49" i="2"/>
  <c r="AQ48" i="2"/>
  <c r="AQ47" i="2"/>
  <c r="AQ46" i="2"/>
  <c r="AQ40" i="2"/>
  <c r="AQ39" i="2"/>
  <c r="AQ38" i="2"/>
  <c r="AQ37" i="2"/>
  <c r="AQ36" i="2"/>
  <c r="AQ35" i="2"/>
  <c r="AQ34" i="2"/>
  <c r="AQ33" i="2"/>
  <c r="AQ32" i="2"/>
  <c r="AQ27" i="2"/>
  <c r="AQ26" i="2"/>
  <c r="AQ25" i="2"/>
  <c r="AQ22" i="2"/>
  <c r="AQ20" i="2"/>
  <c r="AQ19" i="2"/>
  <c r="AQ18" i="2"/>
  <c r="AQ17" i="2"/>
  <c r="AQ16" i="2"/>
  <c r="AQ15" i="2"/>
  <c r="AQ14" i="2"/>
  <c r="AQ13" i="2"/>
  <c r="AQ12" i="2"/>
  <c r="AQ11" i="2"/>
  <c r="AQ10" i="2"/>
  <c r="AQ9" i="2"/>
  <c r="AQ8" i="2"/>
  <c r="AQ7" i="2"/>
  <c r="AR55" i="2"/>
  <c r="AR51" i="2"/>
  <c r="AR46" i="2"/>
  <c r="AR42" i="2"/>
  <c r="AR37" i="2"/>
  <c r="AR28" i="2"/>
  <c r="AR23" i="2"/>
  <c r="AQ6" i="2"/>
  <c r="AQ58" i="2"/>
  <c r="AQ54" i="2"/>
  <c r="AQ53" i="2"/>
  <c r="AQ52" i="2"/>
  <c r="AQ51" i="2"/>
  <c r="AQ50" i="2"/>
  <c r="AQ45" i="2"/>
  <c r="AQ44" i="2"/>
  <c r="AQ43" i="2"/>
  <c r="AQ42" i="2"/>
  <c r="AQ41" i="2"/>
  <c r="AQ31" i="2"/>
  <c r="AQ30" i="2"/>
  <c r="AQ29" i="2"/>
  <c r="AQ28" i="2"/>
  <c r="AQ24" i="2"/>
  <c r="AQ23" i="2"/>
  <c r="AQ21" i="2"/>
  <c r="AQ5" i="2"/>
  <c r="AR54" i="2"/>
  <c r="AR49" i="2"/>
  <c r="AR45" i="2"/>
  <c r="AR41" i="2"/>
  <c r="AR36" i="2"/>
  <c r="AR31" i="2"/>
  <c r="AR27" i="2"/>
  <c r="AR22" i="2"/>
  <c r="AR10" i="2"/>
  <c r="AR57" i="2"/>
  <c r="AR53" i="2"/>
  <c r="AR48" i="2"/>
  <c r="AR44" i="2"/>
  <c r="AR40" i="2"/>
  <c r="AR35" i="2"/>
  <c r="AR30" i="2"/>
  <c r="AR25" i="2"/>
  <c r="AR15" i="2"/>
  <c r="AR9" i="2"/>
  <c r="R60" i="2"/>
  <c r="AA60" i="2"/>
  <c r="S60" i="2"/>
  <c r="AM60" i="2"/>
  <c r="K60" i="2"/>
  <c r="C60" i="2"/>
  <c r="AE60" i="2"/>
  <c r="W60" i="2"/>
  <c r="O60" i="2"/>
  <c r="G60" i="2"/>
  <c r="AO60" i="2"/>
  <c r="AC60" i="2"/>
  <c r="U60" i="2"/>
  <c r="M60" i="2"/>
  <c r="E60" i="2"/>
  <c r="AG60" i="2"/>
  <c r="Y60" i="2"/>
  <c r="Q60" i="2"/>
  <c r="I60" i="2"/>
  <c r="J60" i="2"/>
  <c r="L60" i="2"/>
  <c r="X60" i="2"/>
  <c r="AD60" i="2"/>
  <c r="AP60" i="2"/>
  <c r="AQ60" i="2" l="1"/>
  <c r="D13" i="2" l="1"/>
  <c r="H13" i="2"/>
  <c r="J61" i="10" l="1"/>
  <c r="J98" i="10" s="1"/>
  <c r="K61" i="10"/>
  <c r="BH61" i="10" s="1"/>
  <c r="K98" i="10" l="1"/>
  <c r="J16" i="10" l="1"/>
  <c r="J80" i="10" s="1"/>
  <c r="J40" i="10"/>
  <c r="J105" i="10" s="1"/>
  <c r="D19" i="10"/>
  <c r="D83" i="10" s="1"/>
  <c r="E19" i="10" l="1"/>
  <c r="J31" i="10"/>
  <c r="K31" i="10"/>
  <c r="BH31" i="10" s="1"/>
  <c r="K16" i="10"/>
  <c r="K40" i="10"/>
  <c r="H16" i="2"/>
  <c r="K105" i="10" l="1"/>
  <c r="K80" i="10"/>
  <c r="E83" i="10"/>
  <c r="K5" i="10"/>
  <c r="J5" i="10" l="1"/>
  <c r="H11" i="2"/>
  <c r="A148" i="1"/>
  <c r="A149" i="1"/>
  <c r="A150" i="1"/>
  <c r="A151" i="1"/>
  <c r="A152" i="1"/>
  <c r="A153" i="1"/>
  <c r="A154" i="1"/>
  <c r="A155" i="1"/>
  <c r="A133" i="1"/>
  <c r="A134" i="1"/>
  <c r="A135" i="1"/>
  <c r="A136" i="1"/>
  <c r="A137" i="1"/>
  <c r="A138" i="1"/>
  <c r="A139" i="1"/>
  <c r="A140" i="1"/>
  <c r="A141" i="1"/>
  <c r="A142" i="1"/>
  <c r="A143" i="1"/>
  <c r="A144" i="1"/>
  <c r="A145" i="1"/>
  <c r="A146" i="1"/>
  <c r="A147" i="1"/>
  <c r="A118" i="1" l="1"/>
  <c r="A119" i="1"/>
  <c r="A120" i="1"/>
  <c r="A121" i="1"/>
  <c r="A122" i="1"/>
  <c r="A123" i="1"/>
  <c r="A124" i="1"/>
  <c r="A125" i="1"/>
  <c r="A126" i="1"/>
  <c r="A127" i="1"/>
  <c r="A128" i="1"/>
  <c r="A129" i="1"/>
  <c r="A130" i="1"/>
  <c r="A117"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72" i="1"/>
  <c r="A94" i="1"/>
  <c r="A95" i="1"/>
  <c r="A96" i="1"/>
  <c r="A97" i="1"/>
  <c r="A98" i="1"/>
  <c r="A99" i="1"/>
  <c r="A100" i="1"/>
  <c r="A101" i="1"/>
  <c r="A102" i="1"/>
  <c r="A103" i="1"/>
  <c r="A104" i="1"/>
  <c r="A105" i="1"/>
  <c r="A106" i="1"/>
  <c r="A107" i="1"/>
  <c r="A108" i="1"/>
  <c r="A109" i="1"/>
  <c r="A110" i="1"/>
  <c r="A111" i="1"/>
  <c r="A112" i="1"/>
  <c r="A113" i="1"/>
  <c r="A114" i="1"/>
  <c r="A115" i="1"/>
  <c r="A116" i="1"/>
  <c r="A131" i="1"/>
  <c r="A2" i="1"/>
  <c r="N7" i="3" s="1"/>
  <c r="T7" i="3" l="1"/>
  <c r="Q43" i="10" s="1"/>
  <c r="Q68" i="10" s="1"/>
  <c r="Q106" i="10" s="1"/>
  <c r="O7" i="3"/>
  <c r="P7" i="3" s="1"/>
  <c r="N14" i="3"/>
  <c r="T14" i="3" s="1"/>
  <c r="O10" i="3"/>
  <c r="N11" i="3"/>
  <c r="T11" i="3" s="1"/>
  <c r="O23" i="3"/>
  <c r="O15" i="3"/>
  <c r="N22" i="3"/>
  <c r="T22" i="3" s="1"/>
  <c r="O18" i="3"/>
  <c r="N19" i="3"/>
  <c r="T19" i="3" s="1"/>
  <c r="O27" i="3"/>
  <c r="O17" i="3"/>
  <c r="N30" i="3"/>
  <c r="T30" i="3" s="1"/>
  <c r="O26" i="3"/>
  <c r="N27" i="3"/>
  <c r="T27" i="3" s="1"/>
  <c r="O19" i="3"/>
  <c r="N8" i="3"/>
  <c r="T8" i="3" s="1"/>
  <c r="N9" i="3"/>
  <c r="T9" i="3" s="1"/>
  <c r="O8" i="3"/>
  <c r="N12" i="3"/>
  <c r="T12" i="3" s="1"/>
  <c r="O29" i="3"/>
  <c r="O31" i="3"/>
  <c r="N10" i="3"/>
  <c r="T10" i="3" s="1"/>
  <c r="O21" i="3"/>
  <c r="O25" i="3"/>
  <c r="O9" i="3"/>
  <c r="O11" i="3"/>
  <c r="O13" i="3"/>
  <c r="N31" i="3"/>
  <c r="T31" i="3" s="1"/>
  <c r="O30" i="3"/>
  <c r="O32" i="3"/>
  <c r="N29" i="3"/>
  <c r="T29" i="3" s="1"/>
  <c r="O28" i="3"/>
  <c r="N32" i="3"/>
  <c r="T32" i="3" s="1"/>
  <c r="N25" i="3"/>
  <c r="T25" i="3" s="1"/>
  <c r="O24" i="3"/>
  <c r="N28" i="3"/>
  <c r="T28" i="3" s="1"/>
  <c r="N23" i="3"/>
  <c r="T23" i="3" s="1"/>
  <c r="O22" i="3"/>
  <c r="N26" i="3"/>
  <c r="T26" i="3" s="1"/>
  <c r="N21" i="3"/>
  <c r="T21" i="3" s="1"/>
  <c r="O20" i="3"/>
  <c r="N24" i="3"/>
  <c r="T24" i="3" s="1"/>
  <c r="N17" i="3"/>
  <c r="T17" i="3" s="1"/>
  <c r="O16" i="3"/>
  <c r="N20" i="3"/>
  <c r="T20" i="3" s="1"/>
  <c r="N15" i="3"/>
  <c r="T15" i="3" s="1"/>
  <c r="O14" i="3"/>
  <c r="N18" i="3"/>
  <c r="T18" i="3" s="1"/>
  <c r="N13" i="3"/>
  <c r="T13" i="3" s="1"/>
  <c r="O12" i="3"/>
  <c r="N16" i="3"/>
  <c r="T16" i="3" s="1"/>
  <c r="N6" i="3"/>
  <c r="T6" i="3" s="1"/>
  <c r="O6" i="3"/>
  <c r="P6" i="3" s="1"/>
  <c r="AY44" i="10"/>
  <c r="AZ44" i="10"/>
  <c r="AZ6" i="10"/>
  <c r="AY4" i="10"/>
  <c r="AY6" i="10"/>
  <c r="F5" i="2"/>
  <c r="P5" i="2"/>
  <c r="AI44" i="10"/>
  <c r="AJ44" i="10"/>
  <c r="AH13" i="2"/>
  <c r="AG12" i="10"/>
  <c r="AI5" i="10"/>
  <c r="AI68" i="10" s="1"/>
  <c r="D65" i="10"/>
  <c r="D66" i="10" s="1"/>
  <c r="AZ47" i="10"/>
  <c r="BH47" i="10" s="1"/>
  <c r="AG49" i="10"/>
  <c r="BH49" i="10" s="1"/>
  <c r="AJ9" i="10"/>
  <c r="AZ12" i="10"/>
  <c r="AB23" i="10"/>
  <c r="AB87" i="10" s="1"/>
  <c r="AB9" i="10"/>
  <c r="AQ7" i="10"/>
  <c r="AQ70" i="10" s="1"/>
  <c r="Z7" i="10"/>
  <c r="AJ7" i="10"/>
  <c r="AJ70" i="10" s="1"/>
  <c r="AB25" i="10"/>
  <c r="BH25" i="10" s="1"/>
  <c r="Z12" i="10"/>
  <c r="AI33" i="10"/>
  <c r="AI98" i="10" s="1"/>
  <c r="AJ33" i="10"/>
  <c r="BH33" i="10" s="1"/>
  <c r="Z22" i="10"/>
  <c r="H18" i="2"/>
  <c r="J15" i="10"/>
  <c r="J79" i="10" s="1"/>
  <c r="K15" i="10"/>
  <c r="K79" i="10" s="1"/>
  <c r="H22" i="10"/>
  <c r="P5" i="7"/>
  <c r="K48" i="10"/>
  <c r="D15" i="10"/>
  <c r="D79" i="10" s="1"/>
  <c r="E15" i="10"/>
  <c r="F8" i="2"/>
  <c r="H7" i="2"/>
  <c r="D8" i="2"/>
  <c r="AB18" i="2"/>
  <c r="AB24" i="10"/>
  <c r="H8" i="2"/>
  <c r="E20" i="10"/>
  <c r="Z42" i="10"/>
  <c r="AH52" i="2"/>
  <c r="H33" i="2"/>
  <c r="H26" i="2"/>
  <c r="AQ20" i="10"/>
  <c r="H43" i="2"/>
  <c r="AR43" i="2" s="1"/>
  <c r="AB52" i="2"/>
  <c r="H39" i="2"/>
  <c r="D33" i="2"/>
  <c r="E21" i="10"/>
  <c r="H32" i="2"/>
  <c r="AR32" i="2" s="1"/>
  <c r="AQ24" i="10"/>
  <c r="AH14" i="2"/>
  <c r="AH12" i="2"/>
  <c r="AR12" i="2" s="1"/>
  <c r="K30" i="10"/>
  <c r="K96" i="10" s="1"/>
  <c r="H20" i="10"/>
  <c r="E30" i="10"/>
  <c r="K22" i="10"/>
  <c r="K86" i="10" s="1"/>
  <c r="K43" i="10"/>
  <c r="K19" i="10"/>
  <c r="K83" i="10" s="1"/>
  <c r="H23" i="10"/>
  <c r="K20" i="10"/>
  <c r="K84" i="10" s="1"/>
  <c r="AZ57" i="10"/>
  <c r="AZ88" i="10" s="1"/>
  <c r="BD43" i="10" l="1"/>
  <c r="BD68" i="10" s="1"/>
  <c r="BD106" i="10" s="1"/>
  <c r="N5" i="7"/>
  <c r="R43" i="10"/>
  <c r="AY69" i="10"/>
  <c r="AT4" i="10"/>
  <c r="AJ16" i="2"/>
  <c r="AJ60" i="2" s="1"/>
  <c r="AP5" i="7"/>
  <c r="AL16" i="2"/>
  <c r="AL60" i="2" s="1"/>
  <c r="AW4" i="10"/>
  <c r="BH44" i="10"/>
  <c r="E84" i="10"/>
  <c r="AR8" i="2"/>
  <c r="AR52" i="2"/>
  <c r="BH7" i="10"/>
  <c r="E85" i="10"/>
  <c r="AB88" i="10"/>
  <c r="BH30" i="10"/>
  <c r="Z66" i="10"/>
  <c r="BH15" i="10"/>
  <c r="BH9" i="10"/>
  <c r="AR33" i="2"/>
  <c r="Q2" i="3"/>
  <c r="AJ5" i="10"/>
  <c r="AJ68" i="10" s="1"/>
  <c r="AZ63" i="10"/>
  <c r="N60" i="2"/>
  <c r="E65" i="10"/>
  <c r="E66" i="10" s="1"/>
  <c r="D5" i="7"/>
  <c r="H65" i="10"/>
  <c r="F5" i="7"/>
  <c r="D27" i="10"/>
  <c r="D92" i="10" s="1"/>
  <c r="G65" i="10"/>
  <c r="E27" i="10"/>
  <c r="D16" i="2"/>
  <c r="AN27" i="10"/>
  <c r="AF16" i="2"/>
  <c r="AF60" i="2" s="1"/>
  <c r="AZ69" i="10"/>
  <c r="E79" i="10"/>
  <c r="BH79" i="10" s="1"/>
  <c r="AF5" i="7"/>
  <c r="AN65" i="10"/>
  <c r="AN66" i="10" s="1"/>
  <c r="AZ24" i="10"/>
  <c r="AZ89" i="10" s="1"/>
  <c r="AN26" i="2"/>
  <c r="AZ4" i="10"/>
  <c r="AZ72" i="10" s="1"/>
  <c r="AN17" i="2"/>
  <c r="AR17" i="2" s="1"/>
  <c r="AJ6" i="10"/>
  <c r="AI6" i="10"/>
  <c r="AI69" i="10" s="1"/>
  <c r="K8" i="10"/>
  <c r="K71" i="10" s="1"/>
  <c r="AG42" i="10"/>
  <c r="AY39" i="10"/>
  <c r="AP12" i="10"/>
  <c r="AI7" i="10"/>
  <c r="AI70" i="10" s="1"/>
  <c r="AY63" i="10"/>
  <c r="AF49" i="10"/>
  <c r="AF77" i="10" s="1"/>
  <c r="AP16" i="10"/>
  <c r="AP80" i="10" s="1"/>
  <c r="AI48" i="10"/>
  <c r="AJ98" i="10"/>
  <c r="BH98" i="10" s="1"/>
  <c r="AP6" i="10"/>
  <c r="AP69" i="10" s="1"/>
  <c r="AP7" i="10"/>
  <c r="AP70" i="10" s="1"/>
  <c r="T5" i="10"/>
  <c r="T41" i="10" s="1"/>
  <c r="AI4" i="10"/>
  <c r="AF12" i="10"/>
  <c r="AY47" i="10"/>
  <c r="AY73" i="10" s="1"/>
  <c r="AY57" i="10"/>
  <c r="AY88" i="10" s="1"/>
  <c r="J43" i="10"/>
  <c r="J68" i="10" s="1"/>
  <c r="AP24" i="10"/>
  <c r="AP89" i="10" s="1"/>
  <c r="J8" i="10"/>
  <c r="J71" i="10" s="1"/>
  <c r="J48" i="10"/>
  <c r="J75" i="10" s="1"/>
  <c r="AY12" i="10"/>
  <c r="AI9" i="10"/>
  <c r="AI72" i="10" s="1"/>
  <c r="AH6" i="2"/>
  <c r="AQ39" i="10"/>
  <c r="AP39" i="10"/>
  <c r="AZ39" i="10"/>
  <c r="AP42" i="10"/>
  <c r="AQ6" i="10"/>
  <c r="AB26" i="10"/>
  <c r="BH26" i="10" s="1"/>
  <c r="V13" i="2"/>
  <c r="AR13" i="2" s="1"/>
  <c r="AB5" i="2"/>
  <c r="AQ12" i="10"/>
  <c r="AB5" i="10"/>
  <c r="AB68" i="10" s="1"/>
  <c r="AQ16" i="10"/>
  <c r="BH16" i="10" s="1"/>
  <c r="AH5" i="2"/>
  <c r="AQ36" i="10"/>
  <c r="AQ35" i="10"/>
  <c r="AP36" i="10"/>
  <c r="AP101" i="10" s="1"/>
  <c r="AP35" i="10"/>
  <c r="AY36" i="10"/>
  <c r="AY101" i="10" s="1"/>
  <c r="AY35" i="10"/>
  <c r="AZ40" i="10"/>
  <c r="AZ105" i="10" s="1"/>
  <c r="AZ37" i="10"/>
  <c r="AY40" i="10"/>
  <c r="AY105" i="10" s="1"/>
  <c r="AY37" i="10"/>
  <c r="AP40" i="10"/>
  <c r="AP105" i="10" s="1"/>
  <c r="AP37" i="10"/>
  <c r="AQ40" i="10"/>
  <c r="AQ37" i="10"/>
  <c r="AZ36" i="10"/>
  <c r="AZ35" i="10"/>
  <c r="K69" i="10"/>
  <c r="K68" i="10"/>
  <c r="J69" i="10"/>
  <c r="AB69" i="10"/>
  <c r="AY62" i="10"/>
  <c r="AP62" i="10"/>
  <c r="AQ62" i="10"/>
  <c r="AQ63" i="10"/>
  <c r="AZ62" i="10"/>
  <c r="AP63" i="10"/>
  <c r="AQ89" i="10"/>
  <c r="E34" i="10"/>
  <c r="AQ57" i="10"/>
  <c r="BH57" i="10" s="1"/>
  <c r="K34" i="10"/>
  <c r="J34" i="10"/>
  <c r="AP57" i="10"/>
  <c r="AP88" i="10" s="1"/>
  <c r="AY48" i="10"/>
  <c r="Z4" i="10"/>
  <c r="Z67" i="10" s="1"/>
  <c r="AB89" i="10"/>
  <c r="AB58" i="10"/>
  <c r="BH58" i="10" s="1"/>
  <c r="AB72" i="10"/>
  <c r="K70" i="10"/>
  <c r="J70" i="10"/>
  <c r="AJ12" i="10"/>
  <c r="AG4" i="10"/>
  <c r="Z70" i="10"/>
  <c r="AB5" i="7"/>
  <c r="AJ48" i="10"/>
  <c r="AQ48" i="10"/>
  <c r="Z75" i="10"/>
  <c r="AP4" i="10"/>
  <c r="AZ42" i="10"/>
  <c r="AF42" i="10"/>
  <c r="AJ42" i="10"/>
  <c r="AI42" i="10"/>
  <c r="AP48" i="10"/>
  <c r="U5" i="10"/>
  <c r="AI12" i="10"/>
  <c r="AQ4" i="10"/>
  <c r="AY42" i="10"/>
  <c r="AY67" i="10" s="1"/>
  <c r="AF4" i="10"/>
  <c r="E8" i="10"/>
  <c r="AQ42" i="10"/>
  <c r="AZ48" i="10"/>
  <c r="AZ75" i="10" s="1"/>
  <c r="AZ73" i="10"/>
  <c r="BH73" i="10" s="1"/>
  <c r="D8" i="10"/>
  <c r="Z72" i="10"/>
  <c r="AJ4" i="10"/>
  <c r="AG77" i="10"/>
  <c r="BH77" i="10" s="1"/>
  <c r="AF48" i="10"/>
  <c r="T43" i="10"/>
  <c r="T69" i="10" s="1"/>
  <c r="K66" i="10"/>
  <c r="U43" i="10"/>
  <c r="U69" i="10" s="1"/>
  <c r="K75" i="10"/>
  <c r="AG48" i="10"/>
  <c r="AG75" i="10" s="1"/>
  <c r="E95" i="10"/>
  <c r="E96" i="10"/>
  <c r="BH96" i="10" s="1"/>
  <c r="D23" i="10"/>
  <c r="D87" i="10" s="1"/>
  <c r="J19" i="10"/>
  <c r="J83" i="10" s="1"/>
  <c r="J22" i="10"/>
  <c r="J86" i="10" s="1"/>
  <c r="G20" i="10"/>
  <c r="G84" i="10" s="1"/>
  <c r="AY22" i="10"/>
  <c r="D21" i="10"/>
  <c r="D85" i="10" s="1"/>
  <c r="D28" i="10"/>
  <c r="D93" i="10" s="1"/>
  <c r="D20" i="10"/>
  <c r="D84" i="10" s="1"/>
  <c r="D34" i="10"/>
  <c r="G22" i="10"/>
  <c r="G86" i="10" s="1"/>
  <c r="J20" i="10"/>
  <c r="J84" i="10" s="1"/>
  <c r="G23" i="10"/>
  <c r="G87" i="10" s="1"/>
  <c r="D30" i="10"/>
  <c r="J30" i="10"/>
  <c r="AP20" i="10"/>
  <c r="K23" i="10"/>
  <c r="K87" i="10" s="1"/>
  <c r="AI22" i="10"/>
  <c r="D22" i="10"/>
  <c r="D86" i="10" s="1"/>
  <c r="AP22" i="10"/>
  <c r="AP86" i="10" s="1"/>
  <c r="G19" i="10"/>
  <c r="G21" i="10"/>
  <c r="G85" i="10" s="1"/>
  <c r="J23" i="10"/>
  <c r="J87" i="10" s="1"/>
  <c r="J4" i="10"/>
  <c r="D4" i="10"/>
  <c r="E28" i="10"/>
  <c r="BH28" i="10" s="1"/>
  <c r="D14" i="2"/>
  <c r="E22" i="10"/>
  <c r="E23" i="10"/>
  <c r="D21" i="2"/>
  <c r="E4" i="10"/>
  <c r="H84" i="10"/>
  <c r="AN6" i="2"/>
  <c r="AZ22" i="10"/>
  <c r="H86" i="10"/>
  <c r="H14" i="2"/>
  <c r="H19" i="10"/>
  <c r="BH19" i="10" s="1"/>
  <c r="AB6" i="2"/>
  <c r="AJ22" i="10"/>
  <c r="AQ22" i="10"/>
  <c r="AQ86" i="10" s="1"/>
  <c r="K95" i="10"/>
  <c r="AQ84" i="10"/>
  <c r="Z86" i="10"/>
  <c r="H87" i="10"/>
  <c r="H21" i="10"/>
  <c r="BH21" i="10" s="1"/>
  <c r="H21" i="2"/>
  <c r="K4" i="10"/>
  <c r="V20" i="2"/>
  <c r="AR20" i="2" s="1"/>
  <c r="AB20" i="10"/>
  <c r="BH20" i="10" s="1"/>
  <c r="T11" i="2"/>
  <c r="P11" i="2"/>
  <c r="V18" i="2"/>
  <c r="V5" i="7"/>
  <c r="T6" i="2"/>
  <c r="D6" i="2"/>
  <c r="Z11" i="2"/>
  <c r="AN14" i="2"/>
  <c r="Z16" i="2"/>
  <c r="T16" i="2"/>
  <c r="H5" i="7"/>
  <c r="T5" i="7"/>
  <c r="AH11" i="2"/>
  <c r="AH16" i="2"/>
  <c r="AB11" i="2"/>
  <c r="V16" i="2"/>
  <c r="P16" i="2"/>
  <c r="AN16" i="2"/>
  <c r="AB16" i="2"/>
  <c r="AH5" i="7"/>
  <c r="AN5" i="7"/>
  <c r="Z5" i="7"/>
  <c r="F6" i="2"/>
  <c r="F60" i="2" s="1"/>
  <c r="D39" i="2"/>
  <c r="AR39" i="2" s="1"/>
  <c r="D7" i="2"/>
  <c r="AR7" i="2" s="1"/>
  <c r="H6" i="2"/>
  <c r="AH18" i="2"/>
  <c r="D26" i="2"/>
  <c r="H50" i="2"/>
  <c r="D50" i="2"/>
  <c r="AH58" i="2"/>
  <c r="AR58" i="2" s="1"/>
  <c r="BD66" i="10" l="1"/>
  <c r="R68" i="10"/>
  <c r="R106" i="10" s="1"/>
  <c r="R66" i="10"/>
  <c r="H92" i="10"/>
  <c r="H66" i="10"/>
  <c r="G92" i="10"/>
  <c r="G66" i="10"/>
  <c r="BH89" i="10"/>
  <c r="BH12" i="10"/>
  <c r="BH63" i="10"/>
  <c r="AT67" i="10"/>
  <c r="AT106" i="10" s="1"/>
  <c r="AT41" i="10"/>
  <c r="AW41" i="10"/>
  <c r="AW67" i="10"/>
  <c r="AW106" i="10" s="1"/>
  <c r="AR26" i="2"/>
  <c r="BH5" i="10"/>
  <c r="BH37" i="10"/>
  <c r="BH39" i="10"/>
  <c r="BH42" i="10"/>
  <c r="BH65" i="10"/>
  <c r="E71" i="10"/>
  <c r="BH71" i="10" s="1"/>
  <c r="BH8" i="10"/>
  <c r="BH35" i="10"/>
  <c r="AR5" i="7"/>
  <c r="BH24" i="10"/>
  <c r="BH43" i="10"/>
  <c r="E86" i="10"/>
  <c r="BH22" i="10"/>
  <c r="BH95" i="10"/>
  <c r="BH34" i="10"/>
  <c r="BH48" i="10"/>
  <c r="E87" i="10"/>
  <c r="BH87" i="10" s="1"/>
  <c r="BH23" i="10"/>
  <c r="AQ105" i="10"/>
  <c r="BH105" i="10" s="1"/>
  <c r="BH40" i="10"/>
  <c r="AQ101" i="10"/>
  <c r="BH36" i="10"/>
  <c r="E72" i="10"/>
  <c r="BH4" i="10"/>
  <c r="BH62" i="10"/>
  <c r="AJ69" i="10"/>
  <c r="BH6" i="10"/>
  <c r="BH27" i="10"/>
  <c r="AR5" i="2"/>
  <c r="AR18" i="2"/>
  <c r="AR50" i="2"/>
  <c r="AR6" i="2"/>
  <c r="AR11" i="2"/>
  <c r="AR16" i="2"/>
  <c r="AR14" i="2"/>
  <c r="AR21" i="2"/>
  <c r="E92" i="10"/>
  <c r="AN92" i="10"/>
  <c r="AN106" i="10" s="1"/>
  <c r="AN41" i="10"/>
  <c r="AP67" i="10"/>
  <c r="AQ75" i="10"/>
  <c r="AP100" i="10"/>
  <c r="AQ66" i="10"/>
  <c r="AQ69" i="10"/>
  <c r="AZ66" i="10"/>
  <c r="K72" i="10"/>
  <c r="K41" i="10"/>
  <c r="AZ102" i="10"/>
  <c r="AF75" i="10"/>
  <c r="AP102" i="10"/>
  <c r="AY100" i="10"/>
  <c r="AI75" i="10"/>
  <c r="AY75" i="10"/>
  <c r="AP75" i="10"/>
  <c r="AI67" i="10"/>
  <c r="AY102" i="10"/>
  <c r="AP103" i="10"/>
  <c r="AP104" i="10"/>
  <c r="AZ103" i="10"/>
  <c r="AZ104" i="10"/>
  <c r="AQ103" i="10"/>
  <c r="AQ104" i="10"/>
  <c r="AY103" i="10"/>
  <c r="AY104" i="10"/>
  <c r="Z41" i="10"/>
  <c r="AB91" i="10"/>
  <c r="BH91" i="10" s="1"/>
  <c r="AQ80" i="10"/>
  <c r="BH80" i="10" s="1"/>
  <c r="AZ101" i="10"/>
  <c r="U68" i="10"/>
  <c r="T68" i="10"/>
  <c r="T106" i="10" s="1"/>
  <c r="AQ100" i="10"/>
  <c r="AQ88" i="10"/>
  <c r="BH88" i="10" s="1"/>
  <c r="AQ102" i="10"/>
  <c r="AZ100" i="10"/>
  <c r="AJ75" i="10"/>
  <c r="J99" i="10"/>
  <c r="J103" i="10"/>
  <c r="J102" i="10"/>
  <c r="J101" i="10"/>
  <c r="J100" i="10"/>
  <c r="K103" i="10"/>
  <c r="K102" i="10"/>
  <c r="K101" i="10"/>
  <c r="K100" i="10"/>
  <c r="D99" i="10"/>
  <c r="D103" i="10"/>
  <c r="D102" i="10"/>
  <c r="D101" i="10"/>
  <c r="D100" i="10"/>
  <c r="E99" i="10"/>
  <c r="E103" i="10"/>
  <c r="E102" i="10"/>
  <c r="E101" i="10"/>
  <c r="E100" i="10"/>
  <c r="AB66" i="10"/>
  <c r="AB90" i="10"/>
  <c r="BH90" i="10" s="1"/>
  <c r="D70" i="10"/>
  <c r="D71" i="10"/>
  <c r="AJ66" i="10"/>
  <c r="Z106" i="10"/>
  <c r="E70" i="10"/>
  <c r="BH70" i="10" s="1"/>
  <c r="AG72" i="10"/>
  <c r="AG41" i="10"/>
  <c r="AG67" i="10"/>
  <c r="AF41" i="10"/>
  <c r="AF67" i="10"/>
  <c r="U41" i="10"/>
  <c r="AJ72" i="10"/>
  <c r="AJ67" i="10"/>
  <c r="AQ72" i="10"/>
  <c r="AQ67" i="10"/>
  <c r="AZ67" i="10"/>
  <c r="AP84" i="10"/>
  <c r="AP41" i="10"/>
  <c r="D41" i="10"/>
  <c r="G83" i="10"/>
  <c r="G41" i="10"/>
  <c r="AI86" i="10"/>
  <c r="AI41" i="10"/>
  <c r="AY86" i="10"/>
  <c r="AY41" i="10"/>
  <c r="AG66" i="10"/>
  <c r="U66" i="10"/>
  <c r="U67" i="10"/>
  <c r="K104" i="10"/>
  <c r="K99" i="10"/>
  <c r="D104" i="10"/>
  <c r="E104" i="10"/>
  <c r="J104" i="10"/>
  <c r="D95" i="10"/>
  <c r="D96" i="10"/>
  <c r="J95" i="10"/>
  <c r="J96" i="10"/>
  <c r="D67" i="10"/>
  <c r="D72" i="10"/>
  <c r="J67" i="10"/>
  <c r="J72" i="10"/>
  <c r="AN60" i="2"/>
  <c r="E67" i="10"/>
  <c r="E41" i="10"/>
  <c r="E93" i="10"/>
  <c r="BH93" i="10" s="1"/>
  <c r="AZ41" i="10"/>
  <c r="AZ86" i="10"/>
  <c r="K67" i="10"/>
  <c r="AQ41" i="10"/>
  <c r="AJ41" i="10"/>
  <c r="AJ86" i="10"/>
  <c r="AB84" i="10"/>
  <c r="BH84" i="10" s="1"/>
  <c r="AB41" i="10"/>
  <c r="H85" i="10"/>
  <c r="BH85" i="10" s="1"/>
  <c r="H83" i="10"/>
  <c r="BH83" i="10" s="1"/>
  <c r="H41" i="10"/>
  <c r="AB60" i="2"/>
  <c r="V60" i="2"/>
  <c r="T60" i="2"/>
  <c r="Z60" i="2"/>
  <c r="D60" i="2"/>
  <c r="P60" i="2"/>
  <c r="AH60" i="2"/>
  <c r="H60" i="2"/>
  <c r="BH68" i="10" l="1"/>
  <c r="G106" i="10"/>
  <c r="BH66" i="10"/>
  <c r="BH75" i="10"/>
  <c r="BH104" i="10"/>
  <c r="BH102" i="10"/>
  <c r="BH100" i="10"/>
  <c r="BH101" i="10"/>
  <c r="BH92" i="10"/>
  <c r="BH69" i="10"/>
  <c r="BH99" i="10"/>
  <c r="BH41" i="10"/>
  <c r="BH72" i="10"/>
  <c r="BH86" i="10"/>
  <c r="BH67" i="10"/>
  <c r="BH103" i="10"/>
  <c r="AF106" i="10"/>
  <c r="AR60" i="2"/>
  <c r="AP106" i="10"/>
  <c r="AI106" i="10"/>
  <c r="AY106" i="10"/>
  <c r="AB106" i="10"/>
  <c r="U106" i="10"/>
  <c r="AQ106" i="10"/>
  <c r="AJ106" i="10"/>
  <c r="AZ106" i="10"/>
  <c r="J106" i="10"/>
  <c r="AG106" i="10"/>
  <c r="D106" i="10"/>
  <c r="E106" i="10"/>
  <c r="H106" i="10"/>
  <c r="K106" i="10"/>
  <c r="BH106" i="10" l="1"/>
</calcChain>
</file>

<file path=xl/sharedStrings.xml><?xml version="1.0" encoding="utf-8"?>
<sst xmlns="http://schemas.openxmlformats.org/spreadsheetml/2006/main" count="1974" uniqueCount="484">
  <si>
    <t>①地域密着型サービス施設等の整備助成</t>
  </si>
  <si>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rPh sb="17" eb="18">
      <t>オヨ</t>
    </rPh>
    <phoneticPr fontId="1"/>
  </si>
  <si>
    <t>地域密着型介護老人福祉施設及び併設されるショートステイ居室</t>
    <rPh sb="13" eb="14">
      <t>オヨ</t>
    </rPh>
    <phoneticPr fontId="1"/>
  </si>
  <si>
    <t>養護老人ホーム（定員30人以上）</t>
  </si>
  <si>
    <t>養護老人ホーム（定員29人以下）</t>
  </si>
  <si>
    <t>介護老人保健施設（定員30人以上）</t>
  </si>
  <si>
    <t>介護老人保健施設（定員29人以下）</t>
  </si>
  <si>
    <t>ケアハウス（定員30人以上）</t>
  </si>
  <si>
    <t>ケアハウス（定員29人以下）</t>
  </si>
  <si>
    <t>介護医療院（定員30人以上）</t>
    <rPh sb="0" eb="2">
      <t>カイゴ</t>
    </rPh>
    <rPh sb="2" eb="4">
      <t>イリョウ</t>
    </rPh>
    <rPh sb="4" eb="5">
      <t>イン</t>
    </rPh>
    <rPh sb="6" eb="8">
      <t>テイイン</t>
    </rPh>
    <rPh sb="10" eb="11">
      <t>ニン</t>
    </rPh>
    <rPh sb="11" eb="13">
      <t>イジョウ</t>
    </rPh>
    <phoneticPr fontId="1"/>
  </si>
  <si>
    <t>介護医療院（定員29人以下）</t>
    <rPh sb="0" eb="2">
      <t>カイゴ</t>
    </rPh>
    <rPh sb="2" eb="4">
      <t>イリョウ</t>
    </rPh>
    <rPh sb="4" eb="5">
      <t>イン</t>
    </rPh>
    <rPh sb="6" eb="8">
      <t>テイイン</t>
    </rPh>
    <rPh sb="10" eb="11">
      <t>ニン</t>
    </rPh>
    <rPh sb="11" eb="13">
      <t>イカ</t>
    </rPh>
    <phoneticPr fontId="1"/>
  </si>
  <si>
    <t>都市型軽費老人ホーム</t>
  </si>
  <si>
    <t>定期巡回・随時対応型訪問介護看護事業所</t>
  </si>
  <si>
    <t>小規模多機能型居宅介護事業所</t>
  </si>
  <si>
    <t>認知症対応型デイサービスセンター</t>
  </si>
  <si>
    <t>認知症高齢者グループホーム</t>
  </si>
  <si>
    <t>看護小規模多機能型居宅介護事業所</t>
  </si>
  <si>
    <t>介護予防拠点</t>
  </si>
  <si>
    <t>地域包括支援センター</t>
  </si>
  <si>
    <t>生活支援ハウス</t>
    <rPh sb="0" eb="2">
      <t>セイカツ</t>
    </rPh>
    <rPh sb="2" eb="4">
      <t>シエン</t>
    </rPh>
    <phoneticPr fontId="1"/>
  </si>
  <si>
    <t>施設内保育施設</t>
    <rPh sb="0" eb="2">
      <t>シセツ</t>
    </rPh>
    <rPh sb="2" eb="3">
      <t>ナイ</t>
    </rPh>
    <rPh sb="3" eb="5">
      <t>ホイク</t>
    </rPh>
    <rPh sb="5" eb="7">
      <t>シセツ</t>
    </rPh>
    <phoneticPr fontId="1"/>
  </si>
  <si>
    <t>訪問看護ステーション（大規模化・サテライト型設置）</t>
    <rPh sb="0" eb="2">
      <t>ホウモン</t>
    </rPh>
    <rPh sb="2" eb="4">
      <t>カンゴ</t>
    </rPh>
    <rPh sb="11" eb="15">
      <t>ダイキボカ</t>
    </rPh>
    <rPh sb="21" eb="22">
      <t>ガタ</t>
    </rPh>
    <rPh sb="22" eb="24">
      <t>セッチ</t>
    </rPh>
    <phoneticPr fontId="1"/>
  </si>
  <si>
    <t>緊急ショートステイ</t>
    <rPh sb="0" eb="2">
      <t>キンキュウ</t>
    </rPh>
    <phoneticPr fontId="1"/>
  </si>
  <si>
    <t>介護付きホーム(定員30人以上)</t>
  </si>
  <si>
    <t>介護付きホーム(定員29人以下)</t>
    <rPh sb="14" eb="15">
      <t>シタ</t>
    </rPh>
    <phoneticPr fontId="1"/>
  </si>
  <si>
    <t>②施設等の開設・設置に必要な準備経費支援</t>
    <rPh sb="1" eb="3">
      <t>シセツ</t>
    </rPh>
    <rPh sb="3" eb="4">
      <t>トウ</t>
    </rPh>
    <rPh sb="5" eb="7">
      <t>カイセツ</t>
    </rPh>
    <rPh sb="8" eb="10">
      <t>セッチ</t>
    </rPh>
    <rPh sb="11" eb="13">
      <t>ヒツヨウ</t>
    </rPh>
    <rPh sb="14" eb="16">
      <t>ジュンビ</t>
    </rPh>
    <rPh sb="16" eb="18">
      <t>ケイヒ</t>
    </rPh>
    <rPh sb="18" eb="20">
      <t>シエン</t>
    </rPh>
    <phoneticPr fontId="1"/>
  </si>
  <si>
    <t>整備床数</t>
    <rPh sb="0" eb="2">
      <t>セイビ</t>
    </rPh>
    <rPh sb="2" eb="3">
      <t>ユカ</t>
    </rPh>
    <rPh sb="3" eb="4">
      <t>スウ</t>
    </rPh>
    <phoneticPr fontId="1"/>
  </si>
  <si>
    <t>施設数</t>
    <rPh sb="0" eb="2">
      <t>シセツ</t>
    </rPh>
    <rPh sb="2" eb="3">
      <t>スウ</t>
    </rPh>
    <phoneticPr fontId="1"/>
  </si>
  <si>
    <t>定員数</t>
    <rPh sb="0" eb="3">
      <t>テイインスウ</t>
    </rPh>
    <phoneticPr fontId="1"/>
  </si>
  <si>
    <t>宿泊定員数</t>
    <rPh sb="0" eb="2">
      <t>シュクハク</t>
    </rPh>
    <rPh sb="2" eb="5">
      <t>テイインスウ</t>
    </rPh>
    <phoneticPr fontId="1"/>
  </si>
  <si>
    <t>地域密着型介護老人福祉施設及び併設されるショートステイ居室</t>
  </si>
  <si>
    <t>介護老人保健施設（定員29人以下）</t>
    <rPh sb="0" eb="2">
      <t>カイゴ</t>
    </rPh>
    <rPh sb="2" eb="4">
      <t>ロウジン</t>
    </rPh>
    <rPh sb="4" eb="6">
      <t>ホケン</t>
    </rPh>
    <rPh sb="6" eb="8">
      <t>シセツ</t>
    </rPh>
    <rPh sb="9" eb="11">
      <t>テイイン</t>
    </rPh>
    <rPh sb="13" eb="16">
      <t>ニンイカ</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</si>
  <si>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</si>
  <si>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</si>
  <si>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</si>
  <si>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介護予防拠点</t>
    <rPh sb="0" eb="2">
      <t>カイゴ</t>
    </rPh>
    <rPh sb="2" eb="4">
      <t>ヨボウ</t>
    </rPh>
    <rPh sb="4" eb="6">
      <t>キョテン</t>
    </rPh>
    <phoneticPr fontId="1"/>
  </si>
  <si>
    <t>生活支援ハウス</t>
    <rPh sb="2" eb="4">
      <t>シエン</t>
    </rPh>
    <phoneticPr fontId="1"/>
  </si>
  <si>
    <t>介護付きホーム(定員29人以下)</t>
  </si>
  <si>
    <t>⑥空き家を活用した整備支援</t>
    <rPh sb="1" eb="2">
      <t>ア</t>
    </rPh>
    <rPh sb="3" eb="4">
      <t>イエ</t>
    </rPh>
    <rPh sb="5" eb="7">
      <t>カツヨウ</t>
    </rPh>
    <rPh sb="9" eb="11">
      <t>セイビ</t>
    </rPh>
    <rPh sb="11" eb="13">
      <t>シエン</t>
    </rPh>
    <phoneticPr fontId="1"/>
  </si>
  <si>
    <t>認知症高齢者グループホーム</t>
    <rPh sb="0" eb="3">
      <t>ニンチショウ</t>
    </rPh>
    <rPh sb="3" eb="6">
      <t>コウレイシャ</t>
    </rPh>
    <phoneticPr fontId="1"/>
  </si>
  <si>
    <t>⑦_②既存の特養及び併設されるショートステイ多床室のプライバシー保護のための改修支援</t>
  </si>
  <si>
    <t>⑦_④看取り環境の整備促進</t>
  </si>
  <si>
    <t>⑦_⑤共生型サービス事業所の整備促進</t>
  </si>
  <si>
    <t>⑨介護施設等の創設を条件に行う広域型施設の大規模修繕・耐震化</t>
  </si>
  <si>
    <t>介護老人福祉施設(定員30人以上)</t>
    <rPh sb="0" eb="2">
      <t>カイゴ</t>
    </rPh>
    <rPh sb="2" eb="4">
      <t>ロウジン</t>
    </rPh>
    <rPh sb="4" eb="8">
      <t>フクシシセツ</t>
    </rPh>
    <rPh sb="9" eb="11">
      <t>テイイン</t>
    </rPh>
    <rPh sb="13" eb="14">
      <t>ニン</t>
    </rPh>
    <rPh sb="14" eb="16">
      <t>イジョウ</t>
    </rPh>
    <phoneticPr fontId="1"/>
  </si>
  <si>
    <t>地域密着型介護老人福祉施設</t>
  </si>
  <si>
    <t>軽費老人ホーム（定員30人以上）</t>
    <rPh sb="0" eb="2">
      <t>ケイヒ</t>
    </rPh>
    <rPh sb="2" eb="4">
      <t>ロウジン</t>
    </rPh>
    <phoneticPr fontId="1"/>
  </si>
  <si>
    <t>定員数</t>
  </si>
  <si>
    <t>⑩大規模修繕の際にあわせて行う介護ロボット・ICTの導入支援</t>
  </si>
  <si>
    <t>⑪介護職員の宿舎施設整備</t>
  </si>
  <si>
    <t>⑫介護予防・健康づくりを行う介護予防拠点における防災意識啓発の取組支援</t>
  </si>
  <si>
    <t>か所</t>
    <rPh sb="1" eb="2">
      <t>ショ</t>
    </rPh>
    <phoneticPr fontId="1"/>
  </si>
  <si>
    <t>台</t>
    <rPh sb="0" eb="1">
      <t>ダイ</t>
    </rPh>
    <phoneticPr fontId="1"/>
  </si>
  <si>
    <t>整備床数</t>
  </si>
  <si>
    <t>別紙２</t>
    <rPh sb="0" eb="2">
      <t>ベッシ</t>
    </rPh>
    <phoneticPr fontId="2"/>
  </si>
  <si>
    <t>市町村名</t>
    <rPh sb="0" eb="3">
      <t>シチョウソン</t>
    </rPh>
    <rPh sb="3" eb="4">
      <t>メイ</t>
    </rPh>
    <phoneticPr fontId="2"/>
  </si>
  <si>
    <t>日常生活圏域名</t>
    <rPh sb="0" eb="2">
      <t>ニチジョウ</t>
    </rPh>
    <rPh sb="2" eb="4">
      <t>セイカツ</t>
    </rPh>
    <rPh sb="4" eb="6">
      <t>ケンイキ</t>
    </rPh>
    <rPh sb="6" eb="7">
      <t>メイ</t>
    </rPh>
    <phoneticPr fontId="2"/>
  </si>
  <si>
    <t>法人名</t>
    <rPh sb="0" eb="2">
      <t>ホウジン</t>
    </rPh>
    <rPh sb="2" eb="3">
      <t>メイ</t>
    </rPh>
    <phoneticPr fontId="2"/>
  </si>
  <si>
    <t>施設名</t>
    <rPh sb="0" eb="2">
      <t>シセツ</t>
    </rPh>
    <rPh sb="2" eb="3">
      <t>メイ</t>
    </rPh>
    <phoneticPr fontId="2"/>
  </si>
  <si>
    <t>公募
時期</t>
    <rPh sb="0" eb="2">
      <t>コウボ</t>
    </rPh>
    <rPh sb="3" eb="5">
      <t>ジキ</t>
    </rPh>
    <phoneticPr fontId="2"/>
  </si>
  <si>
    <t>選定審査
実施時期</t>
    <rPh sb="5" eb="7">
      <t>ジッシ</t>
    </rPh>
    <rPh sb="7" eb="9">
      <t>ジキ</t>
    </rPh>
    <phoneticPr fontId="2"/>
  </si>
  <si>
    <t>開設
予定時期</t>
    <rPh sb="0" eb="2">
      <t>カイセツ</t>
    </rPh>
    <rPh sb="3" eb="5">
      <t>ヨテイ</t>
    </rPh>
    <rPh sb="5" eb="7">
      <t>ジキ</t>
    </rPh>
    <phoneticPr fontId="2"/>
  </si>
  <si>
    <t>事業内容</t>
    <rPh sb="0" eb="2">
      <t>ジギョウ</t>
    </rPh>
    <rPh sb="2" eb="4">
      <t>ナイヨウ</t>
    </rPh>
    <phoneticPr fontId="2"/>
  </si>
  <si>
    <t>整備対象施設種別</t>
    <rPh sb="0" eb="2">
      <t>セイビ</t>
    </rPh>
    <rPh sb="2" eb="4">
      <t>タイショウ</t>
    </rPh>
    <rPh sb="7" eb="8">
      <t>ベツ</t>
    </rPh>
    <phoneticPr fontId="2"/>
  </si>
  <si>
    <t>整備対象の
大規模／
小規模の別</t>
    <rPh sb="0" eb="2">
      <t>セイビ</t>
    </rPh>
    <rPh sb="2" eb="4">
      <t>タイショウ</t>
    </rPh>
    <rPh sb="6" eb="9">
      <t>ダイキボ</t>
    </rPh>
    <rPh sb="11" eb="14">
      <t>ショウキボ</t>
    </rPh>
    <rPh sb="15" eb="16">
      <t>ベツ</t>
    </rPh>
    <phoneticPr fontId="2"/>
  </si>
  <si>
    <t>金額</t>
    <rPh sb="0" eb="2">
      <t>キンガク</t>
    </rPh>
    <phoneticPr fontId="10"/>
  </si>
  <si>
    <t>介護保険事業計画・老人福祉計画との整合性</t>
    <rPh sb="0" eb="2">
      <t>カイゴ</t>
    </rPh>
    <rPh sb="2" eb="4">
      <t>ホケン</t>
    </rPh>
    <rPh sb="4" eb="6">
      <t>ジギョウ</t>
    </rPh>
    <rPh sb="6" eb="8">
      <t>ケイカク</t>
    </rPh>
    <rPh sb="9" eb="11">
      <t>ロウジン</t>
    </rPh>
    <rPh sb="11" eb="13">
      <t>フクシ</t>
    </rPh>
    <rPh sb="13" eb="15">
      <t>ケイカク</t>
    </rPh>
    <rPh sb="17" eb="20">
      <t>セイゴウセイ</t>
    </rPh>
    <phoneticPr fontId="2"/>
  </si>
  <si>
    <t>備考欄　　　　　　　　　　　　　　　　　　　　　　　　　　　　　　　　　　　　　　　　　　　　　　　　　　　　　　　　　　　　　　　　　　　　　　　　　　　　　　　　　　　　　　　　　　　　　　　　　　　　　　　　　　　　　　　　　　　　　　　　　　　　　　　　　　　　　　　　　　　　　　　　　　　　　　　　　　　　　　　　　　　　　　　　　　　　　　　　　　　　　　　　　　　　　　　　　　</t>
    <rPh sb="0" eb="2">
      <t>ビコウ</t>
    </rPh>
    <rPh sb="2" eb="3">
      <t>ラン</t>
    </rPh>
    <phoneticPr fontId="2"/>
  </si>
  <si>
    <t>小規模（地密型等）</t>
    <rPh sb="0" eb="3">
      <t>ショウキボ</t>
    </rPh>
    <rPh sb="4" eb="5">
      <t>チ</t>
    </rPh>
    <rPh sb="5" eb="6">
      <t>ミツ</t>
    </rPh>
    <rPh sb="6" eb="7">
      <t>ガタ</t>
    </rPh>
    <rPh sb="7" eb="8">
      <t>トウ</t>
    </rPh>
    <phoneticPr fontId="2"/>
  </si>
  <si>
    <t>②施設等の開設・設置に必要な準備経費支援</t>
  </si>
  <si>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rPh sb="17" eb="18">
      <t>オヨ</t>
    </rPh>
    <phoneticPr fontId="2"/>
  </si>
  <si>
    <t>大規模（広域型等）</t>
    <rPh sb="0" eb="3">
      <t>ダイキボ</t>
    </rPh>
    <rPh sb="4" eb="6">
      <t>コウイキ</t>
    </rPh>
    <rPh sb="6" eb="7">
      <t>ガタ</t>
    </rPh>
    <rPh sb="7" eb="8">
      <t>トウ</t>
    </rPh>
    <phoneticPr fontId="2"/>
  </si>
  <si>
    <t>施設内保育施設</t>
    <rPh sb="0" eb="2">
      <t>シセツ</t>
    </rPh>
    <rPh sb="2" eb="3">
      <t>ナイ</t>
    </rPh>
    <rPh sb="3" eb="5">
      <t>ホイク</t>
    </rPh>
    <rPh sb="5" eb="7">
      <t>シセツ</t>
    </rPh>
    <phoneticPr fontId="2"/>
  </si>
  <si>
    <t>介護老人保健施設（定員30人以上）</t>
    <rPh sb="9" eb="11">
      <t>テイイン</t>
    </rPh>
    <rPh sb="13" eb="16">
      <t>ニンイジョウ</t>
    </rPh>
    <phoneticPr fontId="2"/>
  </si>
  <si>
    <t>短期入所生活介護事業所（定員30人以上）</t>
  </si>
  <si>
    <t>有料老人ホーム（定員29人以下）</t>
    <rPh sb="0" eb="2">
      <t>ユウリョウ</t>
    </rPh>
    <rPh sb="2" eb="4">
      <t>ロウジン</t>
    </rPh>
    <phoneticPr fontId="2"/>
  </si>
  <si>
    <t>介護老人福祉施設(定員30人以上)</t>
    <rPh sb="0" eb="2">
      <t>カイゴ</t>
    </rPh>
    <rPh sb="2" eb="4">
      <t>ロウジン</t>
    </rPh>
    <rPh sb="4" eb="8">
      <t>フクシシセツ</t>
    </rPh>
    <rPh sb="9" eb="11">
      <t>テイイン</t>
    </rPh>
    <rPh sb="13" eb="14">
      <t>ニン</t>
    </rPh>
    <rPh sb="14" eb="16">
      <t>イジョウ</t>
    </rPh>
    <phoneticPr fontId="2"/>
  </si>
  <si>
    <t>定期巡回・随時対応型訪問介護看護事業所</t>
    <phoneticPr fontId="2"/>
  </si>
  <si>
    <t>介護付きホーム(定員29人以下)</t>
    <rPh sb="14" eb="15">
      <t>シタ</t>
    </rPh>
    <phoneticPr fontId="2"/>
  </si>
  <si>
    <t>サービス付き高齢者向け住宅（定員29人以下）</t>
  </si>
  <si>
    <t>通所介護事業所</t>
    <rPh sb="0" eb="2">
      <t>ツウショ</t>
    </rPh>
    <rPh sb="2" eb="4">
      <t>カイゴ</t>
    </rPh>
    <rPh sb="4" eb="7">
      <t>ジギョウショ</t>
    </rPh>
    <phoneticPr fontId="2"/>
  </si>
  <si>
    <t>短期入所生活介護事業所（定員29人以下）</t>
    <rPh sb="0" eb="2">
      <t>タンキ</t>
    </rPh>
    <rPh sb="2" eb="4">
      <t>ニュウショ</t>
    </rPh>
    <rPh sb="4" eb="6">
      <t>セイカツ</t>
    </rPh>
    <rPh sb="6" eb="8">
      <t>カイゴ</t>
    </rPh>
    <rPh sb="8" eb="11">
      <t>ジギョウショ</t>
    </rPh>
    <rPh sb="18" eb="19">
      <t>シタ</t>
    </rPh>
    <phoneticPr fontId="2"/>
  </si>
  <si>
    <t>短期入所生活介護事業所（定員29人以下）</t>
  </si>
  <si>
    <t>小規模多機能型居宅介護事業所</t>
    <rPh sb="0" eb="3">
      <t>ショウキボ</t>
    </rPh>
    <rPh sb="3" eb="7">
      <t>タキノウガタ</t>
    </rPh>
    <rPh sb="7" eb="9">
      <t>キョタク</t>
    </rPh>
    <rPh sb="9" eb="11">
      <t>カイゴ</t>
    </rPh>
    <rPh sb="11" eb="14">
      <t>ジギョウショ</t>
    </rPh>
    <phoneticPr fontId="2"/>
  </si>
  <si>
    <t>地域密着型介護老人福祉施設及び併設されるショートステイ居室</t>
    <rPh sb="13" eb="14">
      <t>オヨ</t>
    </rPh>
    <phoneticPr fontId="2"/>
  </si>
  <si>
    <t>看護小規模多機能型居宅介護事業所</t>
    <phoneticPr fontId="2"/>
  </si>
  <si>
    <t>単位</t>
    <rPh sb="0" eb="2">
      <t>タンイ</t>
    </rPh>
    <phoneticPr fontId="2"/>
  </si>
  <si>
    <t>単価</t>
    <rPh sb="0" eb="2">
      <t>タンカ</t>
    </rPh>
    <phoneticPr fontId="2"/>
  </si>
  <si>
    <t>補助金
交付金
区分</t>
    <rPh sb="0" eb="3">
      <t>ホジョキン</t>
    </rPh>
    <rPh sb="4" eb="7">
      <t>コウフキン</t>
    </rPh>
    <rPh sb="8" eb="10">
      <t>クブン</t>
    </rPh>
    <phoneticPr fontId="2"/>
  </si>
  <si>
    <t>基準単位数</t>
    <rPh sb="0" eb="2">
      <t>キジュン</t>
    </rPh>
    <rPh sb="2" eb="5">
      <t>タンイスウ</t>
    </rPh>
    <phoneticPr fontId="2"/>
  </si>
  <si>
    <t>介護老人福祉施設(定員30人以上)に併設されるショートステイ居室</t>
  </si>
  <si>
    <t>地域密着型介護老人福祉施設に併設されるショートステイ居室</t>
  </si>
  <si>
    <t>介護老人保健施設（定員30人以上）</t>
    <rPh sb="9" eb="11">
      <t>テイイン</t>
    </rPh>
    <rPh sb="13" eb="16">
      <t>ニンイジョウ</t>
    </rPh>
    <phoneticPr fontId="1"/>
  </si>
  <si>
    <t>介護老人保健施設（定員29人以下）</t>
    <rPh sb="9" eb="11">
      <t>テイイン</t>
    </rPh>
    <rPh sb="13" eb="14">
      <t>ニン</t>
    </rPh>
    <rPh sb="14" eb="16">
      <t>イカ</t>
    </rPh>
    <phoneticPr fontId="1"/>
  </si>
  <si>
    <t>介護医療院（定員30人以上）</t>
    <rPh sb="0" eb="2">
      <t>カイゴ</t>
    </rPh>
    <rPh sb="2" eb="4">
      <t>イリョウ</t>
    </rPh>
    <rPh sb="4" eb="5">
      <t>イン</t>
    </rPh>
    <rPh sb="6" eb="8">
      <t>テイイン</t>
    </rPh>
    <rPh sb="10" eb="13">
      <t>ニンイジョウ</t>
    </rPh>
    <phoneticPr fontId="1"/>
  </si>
  <si>
    <t>介護医療院（定員29人以下）</t>
    <rPh sb="0" eb="2">
      <t>カイゴ</t>
    </rPh>
    <rPh sb="2" eb="4">
      <t>イリョウ</t>
    </rPh>
    <rPh sb="4" eb="5">
      <t>イン</t>
    </rPh>
    <rPh sb="6" eb="8">
      <t>テイイン</t>
    </rPh>
    <rPh sb="10" eb="13">
      <t>ニンイカ</t>
    </rPh>
    <phoneticPr fontId="1"/>
  </si>
  <si>
    <t>介護療養型医療施設（定員30人以上）</t>
    <rPh sb="0" eb="9">
      <t>カイゴリョウヨウガタイリョウシセツ</t>
    </rPh>
    <rPh sb="10" eb="12">
      <t>テイイン</t>
    </rPh>
    <rPh sb="14" eb="17">
      <t>ニンイジョウ</t>
    </rPh>
    <phoneticPr fontId="1"/>
  </si>
  <si>
    <t>介護療養型医療施設（定員29人以下）</t>
    <rPh sb="0" eb="9">
      <t>カイゴリョウヨウガタイリョウシセツ</t>
    </rPh>
    <rPh sb="10" eb="12">
      <t>テイイン</t>
    </rPh>
    <rPh sb="14" eb="15">
      <t>ニン</t>
    </rPh>
    <rPh sb="15" eb="17">
      <t>イカ</t>
    </rPh>
    <phoneticPr fontId="1"/>
  </si>
  <si>
    <t>養護老人ホーム（定員29人以下）</t>
    <rPh sb="14" eb="15">
      <t>シタ</t>
    </rPh>
    <phoneticPr fontId="1"/>
  </si>
  <si>
    <t>軽費老人ホーム（定員29人以下）</t>
    <rPh sb="0" eb="2">
      <t>ケイヒ</t>
    </rPh>
    <rPh sb="2" eb="4">
      <t>ロウジン</t>
    </rPh>
    <rPh sb="14" eb="15">
      <t>シタ</t>
    </rPh>
    <phoneticPr fontId="1"/>
  </si>
  <si>
    <t>有料老人ホーム（定員30人以上）</t>
    <rPh sb="0" eb="2">
      <t>ユウリョウ</t>
    </rPh>
    <rPh sb="2" eb="4">
      <t>ロウジン</t>
    </rPh>
    <phoneticPr fontId="1"/>
  </si>
  <si>
    <t>有料老人ホーム（定員29人以下）</t>
    <rPh sb="0" eb="2">
      <t>ユウリョウ</t>
    </rPh>
    <rPh sb="2" eb="4">
      <t>ロウジン</t>
    </rPh>
    <phoneticPr fontId="1"/>
  </si>
  <si>
    <t>サービス付き高齢者向け住宅（定員30人以上）</t>
  </si>
  <si>
    <t>補助金</t>
    <rPh sb="0" eb="3">
      <t>ホジョキン</t>
    </rPh>
    <phoneticPr fontId="2"/>
  </si>
  <si>
    <t>有料老人ホーム（定員30人以上）</t>
    <rPh sb="0" eb="2">
      <t>ユウリョウ</t>
    </rPh>
    <rPh sb="2" eb="4">
      <t>ロウジン</t>
    </rPh>
    <phoneticPr fontId="2"/>
  </si>
  <si>
    <t>訪問看護ステーション（大規模化・サテライト型設置）</t>
    <rPh sb="0" eb="2">
      <t>ホウモン</t>
    </rPh>
    <rPh sb="2" eb="4">
      <t>カンゴ</t>
    </rPh>
    <rPh sb="11" eb="15">
      <t>ダイキボカ</t>
    </rPh>
    <rPh sb="21" eb="22">
      <t>ガタ</t>
    </rPh>
    <rPh sb="22" eb="24">
      <t>セッチ</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</si>
  <si>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</si>
  <si>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地域密着型介護老人福祉施設に併設されるショートステイ居室</t>
    <rPh sb="14" eb="16">
      <t>ヘイセツ</t>
    </rPh>
    <rPh sb="26" eb="28">
      <t>キョシツ</t>
    </rPh>
    <phoneticPr fontId="2"/>
  </si>
  <si>
    <t>基準単位数の合計</t>
    <rPh sb="0" eb="2">
      <t>キジュン</t>
    </rPh>
    <rPh sb="2" eb="5">
      <t>タンイスウ</t>
    </rPh>
    <rPh sb="6" eb="8">
      <t>ゴウケイ</t>
    </rPh>
    <phoneticPr fontId="2"/>
  </si>
  <si>
    <t>件数</t>
    <rPh sb="0" eb="2">
      <t>ケンスウ</t>
    </rPh>
    <phoneticPr fontId="2"/>
  </si>
  <si>
    <t>合計金額</t>
    <rPh sb="0" eb="2">
      <t>ゴウケイ</t>
    </rPh>
    <rPh sb="2" eb="4">
      <t>キンガク</t>
    </rPh>
    <phoneticPr fontId="2"/>
  </si>
  <si>
    <t>千円</t>
    <rPh sb="0" eb="2">
      <t>センエン</t>
    </rPh>
    <phoneticPr fontId="2"/>
  </si>
  <si>
    <t>⑩大規模修繕の際にあわせて行う介護ロボット・ICTの導入支援</t>
    <phoneticPr fontId="2"/>
  </si>
  <si>
    <t>⑨介護施設等の創設を条件に行う広域型施設の大規模修繕・耐震化</t>
    <phoneticPr fontId="2"/>
  </si>
  <si>
    <t>⑧民有地マッチング事業</t>
  </si>
  <si>
    <t>⑦_⑤共生型サービス事業所の整備促進</t>
    <phoneticPr fontId="2"/>
  </si>
  <si>
    <t>⑦_④看取り環境の整備促進</t>
    <phoneticPr fontId="2"/>
  </si>
  <si>
    <t>⑦_③介護療養型医療施設等の転換整備支援</t>
    <phoneticPr fontId="2"/>
  </si>
  <si>
    <t>⑦_②既存の特養及び併設されるショートステイ多床室のプライバシー保護のための改修支援</t>
    <phoneticPr fontId="2"/>
  </si>
  <si>
    <t>⑦_①既存の特別養護老人ホーム等のユニット化改修支援</t>
    <phoneticPr fontId="2"/>
  </si>
  <si>
    <t>⑥空き家を活用した整備支援</t>
  </si>
  <si>
    <t>③定期借地権利用による整備支援</t>
  </si>
  <si>
    <t>①地域密着型サービス施設等の整備助成</t>
    <phoneticPr fontId="2"/>
  </si>
  <si>
    <t>千葉市</t>
    <rPh sb="0" eb="3">
      <t>チバシ</t>
    </rPh>
    <phoneticPr fontId="17"/>
  </si>
  <si>
    <t>市川市</t>
    <rPh sb="0" eb="3">
      <t>イチカワシ</t>
    </rPh>
    <phoneticPr fontId="17"/>
  </si>
  <si>
    <t>浦安市</t>
    <rPh sb="0" eb="3">
      <t>ウラヤスシ</t>
    </rPh>
    <phoneticPr fontId="17"/>
  </si>
  <si>
    <t>習志野市</t>
    <rPh sb="0" eb="4">
      <t>ナラシノシ</t>
    </rPh>
    <phoneticPr fontId="17"/>
  </si>
  <si>
    <t>八千代市</t>
    <rPh sb="0" eb="4">
      <t>ヤチヨシ</t>
    </rPh>
    <phoneticPr fontId="17"/>
  </si>
  <si>
    <t>鎌ケ谷市</t>
    <rPh sb="0" eb="4">
      <t>カマガヤシ</t>
    </rPh>
    <phoneticPr fontId="17"/>
  </si>
  <si>
    <t>船橋市</t>
    <rPh sb="0" eb="3">
      <t>フナバシシ</t>
    </rPh>
    <phoneticPr fontId="17"/>
  </si>
  <si>
    <t>野田市</t>
    <rPh sb="0" eb="2">
      <t>ノダ</t>
    </rPh>
    <rPh sb="2" eb="3">
      <t>シ</t>
    </rPh>
    <phoneticPr fontId="17"/>
  </si>
  <si>
    <t>松戸市</t>
    <rPh sb="0" eb="3">
      <t>マツドシ</t>
    </rPh>
    <phoneticPr fontId="17"/>
  </si>
  <si>
    <t>流山市</t>
    <rPh sb="0" eb="3">
      <t>ナガレヤマシ</t>
    </rPh>
    <phoneticPr fontId="17"/>
  </si>
  <si>
    <t>我孫子市</t>
    <rPh sb="0" eb="4">
      <t>アビコシ</t>
    </rPh>
    <phoneticPr fontId="17"/>
  </si>
  <si>
    <t>柏市</t>
    <rPh sb="0" eb="2">
      <t>カシワシ</t>
    </rPh>
    <phoneticPr fontId="17"/>
  </si>
  <si>
    <t>成田市</t>
    <rPh sb="0" eb="3">
      <t>ナリタシ</t>
    </rPh>
    <phoneticPr fontId="17"/>
  </si>
  <si>
    <t>佐倉市</t>
    <rPh sb="0" eb="3">
      <t>サクラシ</t>
    </rPh>
    <phoneticPr fontId="17"/>
  </si>
  <si>
    <t>四街道市</t>
    <rPh sb="0" eb="4">
      <t>ヨツカイドウシ</t>
    </rPh>
    <phoneticPr fontId="17"/>
  </si>
  <si>
    <t>八街市</t>
    <rPh sb="0" eb="2">
      <t>ヤチマタ</t>
    </rPh>
    <rPh sb="2" eb="3">
      <t>シ</t>
    </rPh>
    <phoneticPr fontId="17"/>
  </si>
  <si>
    <t>印西市</t>
    <rPh sb="0" eb="3">
      <t>インザイシ</t>
    </rPh>
    <phoneticPr fontId="17"/>
  </si>
  <si>
    <t>白井市</t>
    <rPh sb="0" eb="3">
      <t>シロイシ</t>
    </rPh>
    <phoneticPr fontId="17"/>
  </si>
  <si>
    <t>富里市</t>
    <rPh sb="0" eb="3">
      <t>トミサトシ</t>
    </rPh>
    <phoneticPr fontId="17"/>
  </si>
  <si>
    <t>酒々井町</t>
    <rPh sb="0" eb="3">
      <t>シスイ</t>
    </rPh>
    <rPh sb="3" eb="4">
      <t>マチ</t>
    </rPh>
    <phoneticPr fontId="17"/>
  </si>
  <si>
    <t>栄町</t>
    <rPh sb="0" eb="1">
      <t>サカエ</t>
    </rPh>
    <rPh sb="1" eb="2">
      <t>マチ</t>
    </rPh>
    <phoneticPr fontId="17"/>
  </si>
  <si>
    <t>香取市</t>
    <rPh sb="0" eb="3">
      <t>カトリシ</t>
    </rPh>
    <phoneticPr fontId="17"/>
  </si>
  <si>
    <t>神崎町</t>
    <rPh sb="0" eb="2">
      <t>コウザキ</t>
    </rPh>
    <rPh sb="2" eb="3">
      <t>マチ</t>
    </rPh>
    <phoneticPr fontId="17"/>
  </si>
  <si>
    <t>多古町</t>
    <rPh sb="0" eb="2">
      <t>タコ</t>
    </rPh>
    <rPh sb="2" eb="3">
      <t>マチ</t>
    </rPh>
    <phoneticPr fontId="17"/>
  </si>
  <si>
    <t>東庄町</t>
    <rPh sb="0" eb="2">
      <t>トウノショウ</t>
    </rPh>
    <rPh sb="2" eb="3">
      <t>マチ</t>
    </rPh>
    <phoneticPr fontId="17"/>
  </si>
  <si>
    <t>銚子市</t>
    <rPh sb="0" eb="3">
      <t>チョウシシ</t>
    </rPh>
    <phoneticPr fontId="17"/>
  </si>
  <si>
    <t>旭市</t>
    <rPh sb="0" eb="2">
      <t>アサヒシ</t>
    </rPh>
    <phoneticPr fontId="17"/>
  </si>
  <si>
    <t>匝瑳市</t>
    <rPh sb="0" eb="2">
      <t>ソウサ</t>
    </rPh>
    <rPh sb="2" eb="3">
      <t>シ</t>
    </rPh>
    <phoneticPr fontId="17"/>
  </si>
  <si>
    <t>東金市</t>
    <rPh sb="0" eb="2">
      <t>トウガネ</t>
    </rPh>
    <rPh sb="2" eb="3">
      <t>シ</t>
    </rPh>
    <phoneticPr fontId="17"/>
  </si>
  <si>
    <t>山武市</t>
    <rPh sb="0" eb="2">
      <t>サンブ</t>
    </rPh>
    <rPh sb="2" eb="3">
      <t>シ</t>
    </rPh>
    <phoneticPr fontId="17"/>
  </si>
  <si>
    <t>大網白里市</t>
    <rPh sb="0" eb="2">
      <t>オオアミ</t>
    </rPh>
    <rPh sb="2" eb="3">
      <t>シロ</t>
    </rPh>
    <rPh sb="3" eb="4">
      <t>サト</t>
    </rPh>
    <rPh sb="4" eb="5">
      <t>シ</t>
    </rPh>
    <phoneticPr fontId="17"/>
  </si>
  <si>
    <t>九十九里町</t>
    <rPh sb="0" eb="3">
      <t>ツクモ</t>
    </rPh>
    <rPh sb="3" eb="4">
      <t>サト</t>
    </rPh>
    <rPh sb="4" eb="5">
      <t>マチ</t>
    </rPh>
    <phoneticPr fontId="17"/>
  </si>
  <si>
    <t>芝山町</t>
    <rPh sb="0" eb="2">
      <t>シバヤマ</t>
    </rPh>
    <rPh sb="2" eb="3">
      <t>マチ</t>
    </rPh>
    <phoneticPr fontId="17"/>
  </si>
  <si>
    <t>横芝光町</t>
    <rPh sb="0" eb="1">
      <t>ヨコ</t>
    </rPh>
    <rPh sb="1" eb="2">
      <t>シバ</t>
    </rPh>
    <rPh sb="2" eb="3">
      <t>ヒカリ</t>
    </rPh>
    <rPh sb="3" eb="4">
      <t>マチ</t>
    </rPh>
    <phoneticPr fontId="17"/>
  </si>
  <si>
    <t>茂原市</t>
    <rPh sb="0" eb="3">
      <t>モバラシ</t>
    </rPh>
    <phoneticPr fontId="17"/>
  </si>
  <si>
    <t>一宮町</t>
    <rPh sb="0" eb="2">
      <t>イチミヤ</t>
    </rPh>
    <rPh sb="2" eb="3">
      <t>マチ</t>
    </rPh>
    <phoneticPr fontId="17"/>
  </si>
  <si>
    <t>睦沢町</t>
    <rPh sb="0" eb="2">
      <t>ムツザワ</t>
    </rPh>
    <rPh sb="2" eb="3">
      <t>マチ</t>
    </rPh>
    <phoneticPr fontId="17"/>
  </si>
  <si>
    <t>長生村</t>
    <rPh sb="0" eb="2">
      <t>チョウセイ</t>
    </rPh>
    <rPh sb="2" eb="3">
      <t>ムラ</t>
    </rPh>
    <phoneticPr fontId="17"/>
  </si>
  <si>
    <t>白子町</t>
    <rPh sb="0" eb="2">
      <t>シラコ</t>
    </rPh>
    <rPh sb="2" eb="3">
      <t>マチ</t>
    </rPh>
    <phoneticPr fontId="17"/>
  </si>
  <si>
    <t>長柄町</t>
    <rPh sb="0" eb="2">
      <t>ナガラ</t>
    </rPh>
    <rPh sb="2" eb="3">
      <t>マチ</t>
    </rPh>
    <phoneticPr fontId="17"/>
  </si>
  <si>
    <t>長南町</t>
    <rPh sb="0" eb="2">
      <t>チョウナン</t>
    </rPh>
    <rPh sb="2" eb="3">
      <t>マチ</t>
    </rPh>
    <phoneticPr fontId="17"/>
  </si>
  <si>
    <t>勝浦市</t>
    <rPh sb="0" eb="2">
      <t>カツウラ</t>
    </rPh>
    <rPh sb="2" eb="3">
      <t>シ</t>
    </rPh>
    <phoneticPr fontId="17"/>
  </si>
  <si>
    <t>いすみ市</t>
    <rPh sb="3" eb="4">
      <t>シ</t>
    </rPh>
    <phoneticPr fontId="17"/>
  </si>
  <si>
    <t>大多喜町</t>
    <rPh sb="0" eb="3">
      <t>オオタキ</t>
    </rPh>
    <rPh sb="3" eb="4">
      <t>マチ</t>
    </rPh>
    <phoneticPr fontId="17"/>
  </si>
  <si>
    <t>御宿町</t>
    <rPh sb="0" eb="2">
      <t>オンジュク</t>
    </rPh>
    <rPh sb="2" eb="3">
      <t>マチ</t>
    </rPh>
    <phoneticPr fontId="17"/>
  </si>
  <si>
    <t>館山市</t>
    <rPh sb="0" eb="3">
      <t>タテヤマシ</t>
    </rPh>
    <phoneticPr fontId="17"/>
  </si>
  <si>
    <t>鴨川市</t>
    <rPh sb="0" eb="3">
      <t>カモガワシ</t>
    </rPh>
    <phoneticPr fontId="17"/>
  </si>
  <si>
    <t>南房総市</t>
    <rPh sb="0" eb="1">
      <t>ミナミ</t>
    </rPh>
    <rPh sb="1" eb="3">
      <t>ボウソウ</t>
    </rPh>
    <rPh sb="3" eb="4">
      <t>シ</t>
    </rPh>
    <phoneticPr fontId="17"/>
  </si>
  <si>
    <t>鋸南町</t>
    <rPh sb="0" eb="2">
      <t>キョナン</t>
    </rPh>
    <rPh sb="2" eb="3">
      <t>マチ</t>
    </rPh>
    <phoneticPr fontId="17"/>
  </si>
  <si>
    <t>木更津市</t>
    <rPh sb="0" eb="4">
      <t>キサラヅシ</t>
    </rPh>
    <phoneticPr fontId="17"/>
  </si>
  <si>
    <t>君津市</t>
    <rPh sb="0" eb="3">
      <t>キミツシ</t>
    </rPh>
    <phoneticPr fontId="17"/>
  </si>
  <si>
    <t>富津市</t>
    <rPh sb="0" eb="3">
      <t>フッツシ</t>
    </rPh>
    <phoneticPr fontId="17"/>
  </si>
  <si>
    <t>袖ケ浦市</t>
    <rPh sb="0" eb="4">
      <t>ソデガウラシ</t>
    </rPh>
    <phoneticPr fontId="17"/>
  </si>
  <si>
    <t>市原市</t>
    <rPh sb="0" eb="3">
      <t>イチハラシ</t>
    </rPh>
    <phoneticPr fontId="17"/>
  </si>
  <si>
    <t>交付金集計</t>
    <rPh sb="0" eb="3">
      <t>コウフキン</t>
    </rPh>
    <rPh sb="3" eb="5">
      <t>シュウケイ</t>
    </rPh>
    <phoneticPr fontId="2"/>
  </si>
  <si>
    <t>件数</t>
    <rPh sb="0" eb="1">
      <t>ケン</t>
    </rPh>
    <rPh sb="1" eb="2">
      <t>スウ</t>
    </rPh>
    <phoneticPr fontId="2"/>
  </si>
  <si>
    <t>金額</t>
    <rPh sb="0" eb="2">
      <t>キンガク</t>
    </rPh>
    <phoneticPr fontId="2"/>
  </si>
  <si>
    <t>合計</t>
    <rPh sb="0" eb="2">
      <t>ゴウケイ</t>
    </rPh>
    <phoneticPr fontId="2"/>
  </si>
  <si>
    <t>補助金集計</t>
    <rPh sb="0" eb="3">
      <t>ホジョキン</t>
    </rPh>
    <rPh sb="3" eb="5">
      <t>シュウケイ</t>
    </rPh>
    <phoneticPr fontId="2"/>
  </si>
  <si>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</si>
  <si>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地域密着型通所介護事業所</t>
    <rPh sb="0" eb="2">
      <t>チイキ</t>
    </rPh>
    <rPh sb="2" eb="5">
      <t>ミッチャクガタ</t>
    </rPh>
    <rPh sb="5" eb="7">
      <t>ツウショ</t>
    </rPh>
    <rPh sb="7" eb="9">
      <t>カイゴ</t>
    </rPh>
    <rPh sb="9" eb="12">
      <t>ジギョウショ</t>
    </rPh>
    <phoneticPr fontId="2"/>
  </si>
  <si>
    <t>介護医療院（定員30人以上）</t>
    <rPh sb="0" eb="2">
      <t>カイゴ</t>
    </rPh>
    <rPh sb="2" eb="4">
      <t>イリョウ</t>
    </rPh>
    <rPh sb="4" eb="5">
      <t>イン</t>
    </rPh>
    <rPh sb="6" eb="8">
      <t>テイイン</t>
    </rPh>
    <rPh sb="10" eb="13">
      <t>ニンイジョウ</t>
    </rPh>
    <phoneticPr fontId="2"/>
  </si>
  <si>
    <t>介護老人福祉施設(定員30人以上)</t>
    <phoneticPr fontId="1"/>
  </si>
  <si>
    <t>軽費老人ホーム（定員30人以上）</t>
    <phoneticPr fontId="2"/>
  </si>
  <si>
    <t>地域密着型介護老人福祉施設</t>
    <phoneticPr fontId="1"/>
  </si>
  <si>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</si>
  <si>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</si>
  <si>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地域密着型介護老人福祉施設に併設されるショートステイ居室</t>
    <phoneticPr fontId="2"/>
  </si>
  <si>
    <t>通所介護事業所</t>
    <rPh sb="0" eb="2">
      <t>ツウショ</t>
    </rPh>
    <rPh sb="2" eb="4">
      <t>カイゴ</t>
    </rPh>
    <rPh sb="4" eb="7">
      <t>ジギョウショ</t>
    </rPh>
    <phoneticPr fontId="1"/>
  </si>
  <si>
    <t>地域密着型介護老人福祉施設に併設されるショートステイ居室</t>
    <phoneticPr fontId="1"/>
  </si>
  <si>
    <t>短期入所生活介護事業所（定員29人以下）</t>
    <phoneticPr fontId="2"/>
  </si>
  <si>
    <t>サービス付き高齢者向け住宅（定員30人以上）</t>
    <phoneticPr fontId="2"/>
  </si>
  <si>
    <t>サービス付き高齢者向け住宅（定員30人以上）</t>
    <phoneticPr fontId="1"/>
  </si>
  <si>
    <t>有料老人ホーム（定員30人以上）</t>
    <phoneticPr fontId="1"/>
  </si>
  <si>
    <t>短期入所生活介護事業所（定員30人以上）</t>
    <rPh sb="18" eb="19">
      <t>ウエ</t>
    </rPh>
    <phoneticPr fontId="2"/>
  </si>
  <si>
    <t>サービス付き高齢者向け住宅（定員29人以下）</t>
    <rPh sb="20" eb="21">
      <t>シタ</t>
    </rPh>
    <phoneticPr fontId="1"/>
  </si>
  <si>
    <t>有料老人ホーム（定員29人以下）</t>
    <rPh sb="14" eb="15">
      <t>シタ</t>
    </rPh>
    <phoneticPr fontId="1"/>
  </si>
  <si>
    <t>介護老人福祉施設(定員30人以上)に併設されるショートステイ居室</t>
    <rPh sb="0" eb="2">
      <t>カイゴ</t>
    </rPh>
    <rPh sb="2" eb="4">
      <t>ロウジン</t>
    </rPh>
    <rPh sb="4" eb="8">
      <t>フクシシセツ</t>
    </rPh>
    <rPh sb="9" eb="11">
      <t>テイイン</t>
    </rPh>
    <rPh sb="13" eb="14">
      <t>ニン</t>
    </rPh>
    <rPh sb="14" eb="16">
      <t>イジョウ</t>
    </rPh>
    <phoneticPr fontId="1"/>
  </si>
  <si>
    <t>サービス付き高齢者向け住宅（定員29人以下）</t>
    <phoneticPr fontId="1"/>
  </si>
  <si>
    <t>介護付きホーム(定員30人以上)</t>
    <rPh sb="14" eb="15">
      <t>ウエ</t>
    </rPh>
    <phoneticPr fontId="1"/>
  </si>
  <si>
    <t>介護老人福祉施設(定員30人以上)に併設されるショートステイ居室</t>
    <rPh sb="0" eb="2">
      <t>カイゴ</t>
    </rPh>
    <rPh sb="2" eb="4">
      <t>ロウジン</t>
    </rPh>
    <rPh sb="4" eb="8">
      <t>フクシシセツ</t>
    </rPh>
    <rPh sb="9" eb="11">
      <t>テイイン</t>
    </rPh>
    <rPh sb="13" eb="14">
      <t>ニン</t>
    </rPh>
    <rPh sb="14" eb="16">
      <t>イジョウ</t>
    </rPh>
    <rPh sb="18" eb="20">
      <t>ヘイセツ</t>
    </rPh>
    <phoneticPr fontId="1"/>
  </si>
  <si>
    <t>介護予防拠点</t>
    <phoneticPr fontId="1"/>
  </si>
  <si>
    <t>介護予防拠点</t>
    <rPh sb="0" eb="2">
      <t>カイゴ</t>
    </rPh>
    <rPh sb="2" eb="4">
      <t>ヨボウ</t>
    </rPh>
    <rPh sb="4" eb="6">
      <t>キョテン</t>
    </rPh>
    <phoneticPr fontId="2"/>
  </si>
  <si>
    <t>⑫介護予防・健康づくりを行う介護予防拠点における防災意識啓発の取組支援</t>
    <phoneticPr fontId="2"/>
  </si>
  <si>
    <t>地域密着型介護老人福祉施設</t>
    <phoneticPr fontId="2"/>
  </si>
  <si>
    <t>小規模多機能型居宅介護事業所</t>
    <phoneticPr fontId="2"/>
  </si>
  <si>
    <t>施設１</t>
    <rPh sb="0" eb="2">
      <t>シセツ</t>
    </rPh>
    <phoneticPr fontId="2"/>
  </si>
  <si>
    <t>施設２</t>
    <rPh sb="0" eb="2">
      <t>シセツ</t>
    </rPh>
    <phoneticPr fontId="2"/>
  </si>
  <si>
    <t>施設３</t>
    <rPh sb="0" eb="2">
      <t>シセツ</t>
    </rPh>
    <phoneticPr fontId="2"/>
  </si>
  <si>
    <t>施設４</t>
    <rPh sb="0" eb="2">
      <t>シセツ</t>
    </rPh>
    <phoneticPr fontId="2"/>
  </si>
  <si>
    <t>施設５</t>
    <rPh sb="0" eb="2">
      <t>シセツ</t>
    </rPh>
    <phoneticPr fontId="2"/>
  </si>
  <si>
    <t>施設６</t>
    <rPh sb="0" eb="2">
      <t>シセツ</t>
    </rPh>
    <phoneticPr fontId="2"/>
  </si>
  <si>
    <t>施設７</t>
    <rPh sb="0" eb="2">
      <t>シセツ</t>
    </rPh>
    <phoneticPr fontId="2"/>
  </si>
  <si>
    <t>施設８</t>
    <rPh sb="0" eb="2">
      <t>シセツ</t>
    </rPh>
    <phoneticPr fontId="2"/>
  </si>
  <si>
    <t>施設９</t>
    <rPh sb="0" eb="2">
      <t>シセツ</t>
    </rPh>
    <phoneticPr fontId="2"/>
  </si>
  <si>
    <t>施設１０</t>
    <rPh sb="0" eb="2">
      <t>シセツ</t>
    </rPh>
    <phoneticPr fontId="2"/>
  </si>
  <si>
    <t>施設１１</t>
    <rPh sb="0" eb="2">
      <t>シセツ</t>
    </rPh>
    <phoneticPr fontId="2"/>
  </si>
  <si>
    <t>施設１２</t>
    <rPh sb="0" eb="2">
      <t>シセツ</t>
    </rPh>
    <phoneticPr fontId="2"/>
  </si>
  <si>
    <t>施設１３</t>
    <rPh sb="0" eb="2">
      <t>シセツ</t>
    </rPh>
    <phoneticPr fontId="2"/>
  </si>
  <si>
    <t>施設１４</t>
    <rPh sb="0" eb="2">
      <t>シセツ</t>
    </rPh>
    <phoneticPr fontId="2"/>
  </si>
  <si>
    <t>⑤介護施設等の合築・併設支援</t>
    <phoneticPr fontId="2"/>
  </si>
  <si>
    <t>宿舎数</t>
    <rPh sb="0" eb="2">
      <t>シュクシャ</t>
    </rPh>
    <rPh sb="2" eb="3">
      <t>スウ</t>
    </rPh>
    <phoneticPr fontId="2"/>
  </si>
  <si>
    <t>金額を入力してください</t>
    <rPh sb="0" eb="2">
      <t>キンガク</t>
    </rPh>
    <rPh sb="3" eb="5">
      <t>ニュウリョク</t>
    </rPh>
    <phoneticPr fontId="2"/>
  </si>
  <si>
    <t>養護老人ホーム（定員30人以上）</t>
    <rPh sb="0" eb="2">
      <t>ヨウゴ</t>
    </rPh>
    <rPh sb="2" eb="4">
      <t>ロウジン</t>
    </rPh>
    <phoneticPr fontId="1"/>
  </si>
  <si>
    <t>養護老人ホーム（定員29人以下）</t>
    <rPh sb="0" eb="2">
      <t>ヨウゴ</t>
    </rPh>
    <rPh sb="2" eb="4">
      <t>ロウジン</t>
    </rPh>
    <phoneticPr fontId="1"/>
  </si>
  <si>
    <t>軽費老人ホーム（定員29人以下）</t>
    <rPh sb="0" eb="2">
      <t>ケイヒ</t>
    </rPh>
    <rPh sb="2" eb="4">
      <t>ロウジン</t>
    </rPh>
    <phoneticPr fontId="1"/>
  </si>
  <si>
    <t>地域密着型通所介護事業所</t>
    <rPh sb="0" eb="2">
      <t>チイキ</t>
    </rPh>
    <rPh sb="2" eb="5">
      <t>ミッチャクガタ</t>
    </rPh>
    <rPh sb="5" eb="7">
      <t>ツウショ</t>
    </rPh>
    <rPh sb="7" eb="9">
      <t>カイゴ</t>
    </rPh>
    <rPh sb="9" eb="12">
      <t>ジギョウショ</t>
    </rPh>
    <phoneticPr fontId="1"/>
  </si>
  <si>
    <t>短期入所生活介護事業所（定員30人以上）</t>
    <rPh sb="0" eb="2">
      <t>タンキ</t>
    </rPh>
    <rPh sb="2" eb="4">
      <t>ニュウショ</t>
    </rPh>
    <rPh sb="4" eb="6">
      <t>セイカツ</t>
    </rPh>
    <rPh sb="6" eb="8">
      <t>カイゴ</t>
    </rPh>
    <rPh sb="8" eb="11">
      <t>ジギョウショ</t>
    </rPh>
    <phoneticPr fontId="1"/>
  </si>
  <si>
    <t>短期入所生活介護事業所（定員29人以下）</t>
    <rPh sb="0" eb="2">
      <t>タンキ</t>
    </rPh>
    <rPh sb="2" eb="4">
      <t>ニュウショ</t>
    </rPh>
    <rPh sb="4" eb="6">
      <t>セイカツ</t>
    </rPh>
    <rPh sb="6" eb="8">
      <t>カイゴ</t>
    </rPh>
    <rPh sb="8" eb="11">
      <t>ジギョウショ</t>
    </rPh>
    <rPh sb="18" eb="19">
      <t>シタ</t>
    </rPh>
    <phoneticPr fontId="1"/>
  </si>
  <si>
    <t>⑤介護施設等の合築・併設支援</t>
    <rPh sb="1" eb="3">
      <t>カイゴ</t>
    </rPh>
    <rPh sb="3" eb="5">
      <t>シセツ</t>
    </rPh>
    <rPh sb="5" eb="6">
      <t>トウ</t>
    </rPh>
    <rPh sb="7" eb="8">
      <t>ゴウ</t>
    </rPh>
    <rPh sb="8" eb="9">
      <t>チク</t>
    </rPh>
    <rPh sb="10" eb="12">
      <t>ヘイセツ</t>
    </rPh>
    <rPh sb="12" eb="14">
      <t>シエン</t>
    </rPh>
    <phoneticPr fontId="1"/>
  </si>
  <si>
    <t>市町村名</t>
  </si>
  <si>
    <t>○調査票作成上の留意事項</t>
    <rPh sb="4" eb="6">
      <t>サクセイ</t>
    </rPh>
    <rPh sb="6" eb="7">
      <t>ジョウ</t>
    </rPh>
    <rPh sb="8" eb="10">
      <t>リュウイ</t>
    </rPh>
    <rPh sb="10" eb="12">
      <t>ジコウ</t>
    </rPh>
    <phoneticPr fontId="2"/>
  </si>
  <si>
    <t>別添１</t>
    <rPh sb="0" eb="2">
      <t>ベッテン</t>
    </rPh>
    <phoneticPr fontId="2"/>
  </si>
  <si>
    <t>整備床数</t>
    <rPh sb="0" eb="2">
      <t>セイビ</t>
    </rPh>
    <rPh sb="2" eb="3">
      <t>ユカ</t>
    </rPh>
    <rPh sb="3" eb="4">
      <t>スウ</t>
    </rPh>
    <phoneticPr fontId="2"/>
  </si>
  <si>
    <t>記入例</t>
    <rPh sb="0" eb="2">
      <t>キニュウ</t>
    </rPh>
    <rPh sb="2" eb="3">
      <t>レイ</t>
    </rPh>
    <phoneticPr fontId="2"/>
  </si>
  <si>
    <t>第２</t>
    <rPh sb="0" eb="1">
      <t>ダイ</t>
    </rPh>
    <phoneticPr fontId="2"/>
  </si>
  <si>
    <t>〇〇市</t>
    <rPh sb="2" eb="3">
      <t>シ</t>
    </rPh>
    <phoneticPr fontId="2"/>
  </si>
  <si>
    <t>補助金</t>
    <rPh sb="0" eb="3">
      <t>ホジョキン</t>
    </rPh>
    <phoneticPr fontId="2"/>
  </si>
  <si>
    <t>交付金</t>
    <rPh sb="0" eb="3">
      <t>コウフキン</t>
    </rPh>
    <phoneticPr fontId="2"/>
  </si>
  <si>
    <t>医療社団法人法人××会</t>
    <rPh sb="0" eb="2">
      <t>イリョウ</t>
    </rPh>
    <rPh sb="2" eb="4">
      <t>シャダン</t>
    </rPh>
    <rPh sb="4" eb="6">
      <t>ホウジン</t>
    </rPh>
    <rPh sb="6" eb="8">
      <t>ホウジン</t>
    </rPh>
    <rPh sb="10" eb="11">
      <t>カイ</t>
    </rPh>
    <phoneticPr fontId="2"/>
  </si>
  <si>
    <t>◆◆</t>
    <phoneticPr fontId="2"/>
  </si>
  <si>
    <t>ー</t>
    <phoneticPr fontId="2"/>
  </si>
  <si>
    <t>介護療養型医療施設から介護医療院へ転換</t>
    <rPh sb="0" eb="2">
      <t>カイゴ</t>
    </rPh>
    <rPh sb="2" eb="5">
      <t>リョウヨウガタ</t>
    </rPh>
    <rPh sb="5" eb="7">
      <t>イリョウ</t>
    </rPh>
    <rPh sb="7" eb="9">
      <t>シセツ</t>
    </rPh>
    <rPh sb="11" eb="13">
      <t>カイゴ</t>
    </rPh>
    <rPh sb="13" eb="15">
      <t>イリョウ</t>
    </rPh>
    <rPh sb="15" eb="16">
      <t>イン</t>
    </rPh>
    <rPh sb="17" eb="19">
      <t>テンカン</t>
    </rPh>
    <phoneticPr fontId="2"/>
  </si>
  <si>
    <t>介護医療院　現100床→150床
（別添○○市介護保険事業計画
抜粋資料参照）</t>
    <rPh sb="0" eb="2">
      <t>カイゴ</t>
    </rPh>
    <rPh sb="2" eb="4">
      <t>イリョウ</t>
    </rPh>
    <rPh sb="4" eb="5">
      <t>イン</t>
    </rPh>
    <rPh sb="6" eb="7">
      <t>ゲン</t>
    </rPh>
    <rPh sb="10" eb="11">
      <t>ユカ</t>
    </rPh>
    <rPh sb="15" eb="16">
      <t>ユカ</t>
    </rPh>
    <rPh sb="18" eb="20">
      <t>ベッテン</t>
    </rPh>
    <rPh sb="22" eb="23">
      <t>シ</t>
    </rPh>
    <rPh sb="23" eb="25">
      <t>カイゴ</t>
    </rPh>
    <rPh sb="25" eb="27">
      <t>ホケン</t>
    </rPh>
    <rPh sb="27" eb="29">
      <t>ジギョウ</t>
    </rPh>
    <rPh sb="29" eb="31">
      <t>ケイカク</t>
    </rPh>
    <rPh sb="32" eb="34">
      <t>バッスイ</t>
    </rPh>
    <rPh sb="34" eb="36">
      <t>シリョウ</t>
    </rPh>
    <rPh sb="36" eb="38">
      <t>サンショウ</t>
    </rPh>
    <phoneticPr fontId="1"/>
  </si>
  <si>
    <t>基金利用による介護施設等の整備に関する事業量の見込み等</t>
    <phoneticPr fontId="2"/>
  </si>
  <si>
    <t>介護施設等の種類</t>
    <phoneticPr fontId="2"/>
  </si>
  <si>
    <t>②施設等の開設・設置に必要な準備経費支援</t>
    <rPh sb="1" eb="3">
      <t>シセツ</t>
    </rPh>
    <rPh sb="3" eb="4">
      <t>トウ</t>
    </rPh>
    <rPh sb="5" eb="7">
      <t>カイセツ</t>
    </rPh>
    <rPh sb="8" eb="10">
      <t>セッチ</t>
    </rPh>
    <rPh sb="11" eb="13">
      <t>ヒツヨウ</t>
    </rPh>
    <rPh sb="14" eb="16">
      <t>ジュンビ</t>
    </rPh>
    <rPh sb="16" eb="18">
      <t>ケイヒ</t>
    </rPh>
    <rPh sb="18" eb="20">
      <t>シエン</t>
    </rPh>
    <phoneticPr fontId="2"/>
  </si>
  <si>
    <t>定員数</t>
    <rPh sb="0" eb="3">
      <t>テイインスウ</t>
    </rPh>
    <phoneticPr fontId="2"/>
  </si>
  <si>
    <t>養護老人ホーム（定員29人以下）</t>
    <phoneticPr fontId="2"/>
  </si>
  <si>
    <t>介護老人保健施設（定員29人以下）</t>
    <phoneticPr fontId="2"/>
  </si>
  <si>
    <t>施設数</t>
    <rPh sb="0" eb="2">
      <t>シセツ</t>
    </rPh>
    <rPh sb="2" eb="3">
      <t>スウ</t>
    </rPh>
    <phoneticPr fontId="2"/>
  </si>
  <si>
    <t>ケアハウス（定員30人以上）</t>
    <phoneticPr fontId="2"/>
  </si>
  <si>
    <t>ケアハウス（定員29人以下）</t>
    <phoneticPr fontId="2"/>
  </si>
  <si>
    <t>介護医療院（定員30人以上）</t>
    <rPh sb="0" eb="2">
      <t>カイゴ</t>
    </rPh>
    <rPh sb="2" eb="4">
      <t>イリョウ</t>
    </rPh>
    <rPh sb="4" eb="5">
      <t>イン</t>
    </rPh>
    <rPh sb="6" eb="8">
      <t>テイイン</t>
    </rPh>
    <rPh sb="10" eb="11">
      <t>ニン</t>
    </rPh>
    <rPh sb="11" eb="13">
      <t>イジョウ</t>
    </rPh>
    <phoneticPr fontId="2"/>
  </si>
  <si>
    <t>介護医療院（定員29人以下）</t>
    <rPh sb="0" eb="2">
      <t>カイゴ</t>
    </rPh>
    <rPh sb="2" eb="4">
      <t>イリョウ</t>
    </rPh>
    <rPh sb="4" eb="5">
      <t>イン</t>
    </rPh>
    <rPh sb="6" eb="8">
      <t>テイイン</t>
    </rPh>
    <rPh sb="10" eb="11">
      <t>ニン</t>
    </rPh>
    <rPh sb="11" eb="13">
      <t>イカ</t>
    </rPh>
    <phoneticPr fontId="2"/>
  </si>
  <si>
    <t>都市型軽費老人ホーム</t>
    <phoneticPr fontId="2"/>
  </si>
  <si>
    <t>宿泊定員数</t>
    <rPh sb="0" eb="2">
      <t>シュクハク</t>
    </rPh>
    <rPh sb="2" eb="5">
      <t>テイインスウ</t>
    </rPh>
    <phoneticPr fontId="2"/>
  </si>
  <si>
    <t>生活支援ハウス</t>
    <rPh sb="0" eb="2">
      <t>セイカツ</t>
    </rPh>
    <rPh sb="2" eb="4">
      <t>シエン</t>
    </rPh>
    <phoneticPr fontId="2"/>
  </si>
  <si>
    <t>緊急ショートステイ</t>
    <rPh sb="0" eb="2">
      <t>キンキュウ</t>
    </rPh>
    <phoneticPr fontId="2"/>
  </si>
  <si>
    <t>介護付きホーム(定員30人以上)</t>
    <phoneticPr fontId="2"/>
  </si>
  <si>
    <t>③定期借地権利用による整備支援</t>
    <phoneticPr fontId="2"/>
  </si>
  <si>
    <t>算出方法</t>
    <rPh sb="0" eb="2">
      <t>サンシュツ</t>
    </rPh>
    <rPh sb="2" eb="4">
      <t>ホウホウ</t>
    </rPh>
    <phoneticPr fontId="2"/>
  </si>
  <si>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phoneticPr fontId="2"/>
  </si>
  <si>
    <t>当該施設等を整備する用地に係る国税局長が定める路線価（路線価が定められていない地域においては、固定資産税評価額に国税局庁が定める倍率を乗じた額等、都道府県知事が定める合理的な方法による額）の２分の１</t>
    <rPh sb="77" eb="79">
      <t>チジ</t>
    </rPh>
    <phoneticPr fontId="2"/>
  </si>
  <si>
    <t>地域密着型介護老人福祉施設及び併設されるショートステイ居室</t>
    <phoneticPr fontId="2"/>
  </si>
  <si>
    <t>認知症高齢者グループホーム</t>
    <phoneticPr fontId="2"/>
  </si>
  <si>
    <t>施設内保育施設</t>
  </si>
  <si>
    <t>生活支援ハウス</t>
  </si>
  <si>
    <t>緊急ショートステイ</t>
    <phoneticPr fontId="2"/>
  </si>
  <si>
    <t>介護施設等の種類</t>
    <rPh sb="0" eb="2">
      <t>カイゴ</t>
    </rPh>
    <rPh sb="2" eb="4">
      <t>シセツ</t>
    </rPh>
    <rPh sb="4" eb="5">
      <t>トウ</t>
    </rPh>
    <rPh sb="6" eb="8">
      <t>シュルイ</t>
    </rPh>
    <phoneticPr fontId="2"/>
  </si>
  <si>
    <t>⑤介護施設等の合築・併設支援</t>
    <rPh sb="1" eb="3">
      <t>カイゴ</t>
    </rPh>
    <rPh sb="3" eb="5">
      <t>シセツ</t>
    </rPh>
    <rPh sb="5" eb="6">
      <t>トウ</t>
    </rPh>
    <rPh sb="7" eb="8">
      <t>ゴウ</t>
    </rPh>
    <rPh sb="8" eb="9">
      <t>チク</t>
    </rPh>
    <rPh sb="10" eb="12">
      <t>ヘイセツ</t>
    </rPh>
    <rPh sb="12" eb="14">
      <t>シエン</t>
    </rPh>
    <phoneticPr fontId="2"/>
  </si>
  <si>
    <t>加算率</t>
    <rPh sb="0" eb="3">
      <t>カサンリツ</t>
    </rPh>
    <phoneticPr fontId="2"/>
  </si>
  <si>
    <t>介護老人保健施設（定員29人以下）</t>
    <rPh sb="0" eb="2">
      <t>カイゴ</t>
    </rPh>
    <rPh sb="2" eb="4">
      <t>ロウジン</t>
    </rPh>
    <rPh sb="4" eb="6">
      <t>ホケン</t>
    </rPh>
    <rPh sb="6" eb="8">
      <t>シセツ</t>
    </rPh>
    <rPh sb="9" eb="11">
      <t>テイイン</t>
    </rPh>
    <rPh sb="13" eb="16">
      <t>ニンイカ</t>
    </rPh>
    <phoneticPr fontId="2"/>
  </si>
  <si>
    <t>定期巡回・臨時対応型訪問介護看護事業所</t>
    <rPh sb="0" eb="2">
      <t>テイキ</t>
    </rPh>
    <rPh sb="2" eb="4">
      <t>ジュンカイ</t>
    </rPh>
    <rPh sb="5" eb="7">
      <t>リンジ</t>
    </rPh>
    <rPh sb="7" eb="10">
      <t>タイオウガタ</t>
    </rPh>
    <rPh sb="10" eb="12">
      <t>ホウモン</t>
    </rPh>
    <rPh sb="12" eb="14">
      <t>カイゴ</t>
    </rPh>
    <rPh sb="14" eb="16">
      <t>カンゴ</t>
    </rPh>
    <rPh sb="16" eb="19">
      <t>ジギョウショ</t>
    </rPh>
    <phoneticPr fontId="2"/>
  </si>
  <si>
    <t>認知症対応型デイサービスセンター</t>
    <rPh sb="0" eb="3">
      <t>ニンチショウ</t>
    </rPh>
    <rPh sb="3" eb="6">
      <t>タイオウガタ</t>
    </rPh>
    <phoneticPr fontId="2"/>
  </si>
  <si>
    <t>生活支援ハウス</t>
    <rPh sb="2" eb="4">
      <t>シエン</t>
    </rPh>
    <phoneticPr fontId="2"/>
  </si>
  <si>
    <t>介護付きホーム(定員29人以下)</t>
    <phoneticPr fontId="2"/>
  </si>
  <si>
    <t>補助対象施設</t>
    <rPh sb="0" eb="2">
      <t>ホジョ</t>
    </rPh>
    <rPh sb="2" eb="4">
      <t>タイショウ</t>
    </rPh>
    <rPh sb="4" eb="6">
      <t>シセツ</t>
    </rPh>
    <phoneticPr fontId="2"/>
  </si>
  <si>
    <t>⑥空き家を活用した整備支援</t>
    <rPh sb="1" eb="2">
      <t>ア</t>
    </rPh>
    <rPh sb="3" eb="4">
      <t>イエ</t>
    </rPh>
    <rPh sb="5" eb="7">
      <t>カツヨウ</t>
    </rPh>
    <rPh sb="9" eb="11">
      <t>セイビ</t>
    </rPh>
    <rPh sb="11" eb="13">
      <t>シエン</t>
    </rPh>
    <phoneticPr fontId="2"/>
  </si>
  <si>
    <t>認知症高齢者グループホーム</t>
    <rPh sb="0" eb="3">
      <t>ニンチショウ</t>
    </rPh>
    <rPh sb="3" eb="6">
      <t>コウレイシャ</t>
    </rPh>
    <phoneticPr fontId="2"/>
  </si>
  <si>
    <t>⑦基金利用による既存施設の改修等</t>
    <rPh sb="3" eb="5">
      <t>リヨウ</t>
    </rPh>
    <rPh sb="8" eb="10">
      <t>キゾン</t>
    </rPh>
    <rPh sb="10" eb="12">
      <t>シセツ</t>
    </rPh>
    <rPh sb="13" eb="15">
      <t>カイシュウ</t>
    </rPh>
    <rPh sb="15" eb="16">
      <t>トウ</t>
    </rPh>
    <phoneticPr fontId="2"/>
  </si>
  <si>
    <t>事業区分</t>
    <rPh sb="0" eb="2">
      <t>ジギョウ</t>
    </rPh>
    <phoneticPr fontId="2"/>
  </si>
  <si>
    <t>整備区分</t>
    <rPh sb="0" eb="2">
      <t>セイビ</t>
    </rPh>
    <rPh sb="2" eb="4">
      <t>クブン</t>
    </rPh>
    <phoneticPr fontId="2"/>
  </si>
  <si>
    <t>単位</t>
    <phoneticPr fontId="2"/>
  </si>
  <si>
    <t>「個室→ユニット化」改修（定員30人以上）</t>
    <phoneticPr fontId="2"/>
  </si>
  <si>
    <t>整備床数</t>
    <phoneticPr fontId="2"/>
  </si>
  <si>
    <t>「個室→ユニット化」改修（定員29人以下）</t>
    <phoneticPr fontId="2"/>
  </si>
  <si>
    <t>介護施設等の種類</t>
    <rPh sb="0" eb="2">
      <t>カイゴ</t>
    </rPh>
    <rPh sb="2" eb="5">
      <t>シセツナド</t>
    </rPh>
    <rPh sb="6" eb="8">
      <t>シュルイ</t>
    </rPh>
    <phoneticPr fontId="2"/>
  </si>
  <si>
    <t>看取り環境の整備促進</t>
    <rPh sb="0" eb="2">
      <t>ミト</t>
    </rPh>
    <rPh sb="3" eb="5">
      <t>カンキョウ</t>
    </rPh>
    <rPh sb="6" eb="8">
      <t>セイビ</t>
    </rPh>
    <rPh sb="8" eb="10">
      <t>ソクシン</t>
    </rPh>
    <phoneticPr fontId="2"/>
  </si>
  <si>
    <t>養護老人ホーム（定員30人以上）</t>
    <rPh sb="0" eb="2">
      <t>ヨウゴ</t>
    </rPh>
    <rPh sb="2" eb="4">
      <t>ロウジン</t>
    </rPh>
    <phoneticPr fontId="2"/>
  </si>
  <si>
    <t>養護老人ホーム（定員29人以下）</t>
    <rPh sb="0" eb="2">
      <t>ヨウゴ</t>
    </rPh>
    <rPh sb="2" eb="4">
      <t>ロウジン</t>
    </rPh>
    <phoneticPr fontId="2"/>
  </si>
  <si>
    <t>軽費老人ホーム（定員30人以上）</t>
    <rPh sb="0" eb="2">
      <t>ケイヒ</t>
    </rPh>
    <rPh sb="2" eb="4">
      <t>ロウジン</t>
    </rPh>
    <phoneticPr fontId="2"/>
  </si>
  <si>
    <t>軽費老人ホーム（定員29人以下）</t>
    <rPh sb="0" eb="2">
      <t>ケイヒ</t>
    </rPh>
    <rPh sb="2" eb="4">
      <t>ロウジン</t>
    </rPh>
    <phoneticPr fontId="2"/>
  </si>
  <si>
    <t>共生型サービス事業所の整備促進</t>
    <rPh sb="0" eb="3">
      <t>キョウセイガタ</t>
    </rPh>
    <rPh sb="7" eb="10">
      <t>ジギョウショ</t>
    </rPh>
    <rPh sb="11" eb="13">
      <t>セイビ</t>
    </rPh>
    <rPh sb="13" eb="15">
      <t>ソクシン</t>
    </rPh>
    <phoneticPr fontId="2"/>
  </si>
  <si>
    <t>事業所数</t>
    <rPh sb="0" eb="3">
      <t>ジギョウショ</t>
    </rPh>
    <rPh sb="3" eb="4">
      <t>スウ</t>
    </rPh>
    <phoneticPr fontId="2"/>
  </si>
  <si>
    <t>短期入所生活介護事業所（定員30人以上）</t>
    <rPh sb="0" eb="2">
      <t>タンキ</t>
    </rPh>
    <rPh sb="2" eb="4">
      <t>ニュウショ</t>
    </rPh>
    <rPh sb="4" eb="6">
      <t>セイカツ</t>
    </rPh>
    <rPh sb="6" eb="8">
      <t>カイゴ</t>
    </rPh>
    <rPh sb="8" eb="11">
      <t>ジギョウショ</t>
    </rPh>
    <phoneticPr fontId="2"/>
  </si>
  <si>
    <t>⑧民有地マッチング事業</t>
    <rPh sb="1" eb="4">
      <t>ミンユウチ</t>
    </rPh>
    <rPh sb="9" eb="11">
      <t>ジギョウ</t>
    </rPh>
    <phoneticPr fontId="2"/>
  </si>
  <si>
    <t>区分</t>
  </si>
  <si>
    <t>土地等所有者と介護施設等整備法人等のマッチング支援</t>
    <phoneticPr fontId="2"/>
  </si>
  <si>
    <t>自治体</t>
    <rPh sb="0" eb="3">
      <t>ジチタイ</t>
    </rPh>
    <phoneticPr fontId="2"/>
  </si>
  <si>
    <t>整備候補地等の確保支援</t>
    <rPh sb="0" eb="2">
      <t>セイビ</t>
    </rPh>
    <rPh sb="2" eb="5">
      <t>コウホチ</t>
    </rPh>
    <rPh sb="5" eb="6">
      <t>トウ</t>
    </rPh>
    <rPh sb="7" eb="9">
      <t>カクホ</t>
    </rPh>
    <rPh sb="9" eb="11">
      <t>シエン</t>
    </rPh>
    <phoneticPr fontId="2"/>
  </si>
  <si>
    <t>地域連携コーディネーターの配置支援</t>
    <rPh sb="0" eb="2">
      <t>チイキ</t>
    </rPh>
    <rPh sb="2" eb="4">
      <t>レンケイ</t>
    </rPh>
    <rPh sb="13" eb="15">
      <t>ハイチ</t>
    </rPh>
    <rPh sb="15" eb="17">
      <t>シエン</t>
    </rPh>
    <phoneticPr fontId="2"/>
  </si>
  <si>
    <t>１箇所</t>
    <rPh sb="1" eb="3">
      <t>カショ</t>
    </rPh>
    <phoneticPr fontId="2"/>
  </si>
  <si>
    <t>⑨介護施設等の創設を条件に行う広域型施設の大規模修繕・耐震化</t>
    <rPh sb="15" eb="20">
      <t>コウイキガタシセツ</t>
    </rPh>
    <rPh sb="21" eb="26">
      <t>ダイキボシュウゼン</t>
    </rPh>
    <rPh sb="27" eb="30">
      <t>タイシンカ</t>
    </rPh>
    <phoneticPr fontId="2"/>
  </si>
  <si>
    <t>⑩大規模修繕の際にあわせて行う介護ロボット・ICTの導入支援</t>
    <rPh sb="1" eb="6">
      <t>ダイキボシュウゼン</t>
    </rPh>
    <rPh sb="7" eb="8">
      <t>サイ</t>
    </rPh>
    <rPh sb="13" eb="14">
      <t>オコナ</t>
    </rPh>
    <rPh sb="15" eb="17">
      <t>カイゴ</t>
    </rPh>
    <rPh sb="26" eb="28">
      <t>ドウニュウ</t>
    </rPh>
    <rPh sb="28" eb="30">
      <t>シエン</t>
    </rPh>
    <phoneticPr fontId="2"/>
  </si>
  <si>
    <t>介護老人福祉施設(定員30人以上）に併設されるショートステイ居室</t>
    <rPh sb="18" eb="20">
      <t>ヘイセツ</t>
    </rPh>
    <rPh sb="30" eb="32">
      <t>キョシツ</t>
    </rPh>
    <phoneticPr fontId="2"/>
  </si>
  <si>
    <t>定員数</t>
    <phoneticPr fontId="2"/>
  </si>
  <si>
    <t>軽費老人ホームとして募集</t>
    <rPh sb="0" eb="2">
      <t>ケイヒ</t>
    </rPh>
    <rPh sb="2" eb="4">
      <t>ロウジン</t>
    </rPh>
    <rPh sb="10" eb="12">
      <t>ボシュウ</t>
    </rPh>
    <phoneticPr fontId="2"/>
  </si>
  <si>
    <t>主として宿舎を利用する職員が勤務する介護施設等の種類</t>
    <rPh sb="0" eb="1">
      <t>シュ</t>
    </rPh>
    <rPh sb="4" eb="6">
      <t>シュクシャ</t>
    </rPh>
    <rPh sb="7" eb="9">
      <t>リヨウ</t>
    </rPh>
    <rPh sb="11" eb="13">
      <t>ショクイン</t>
    </rPh>
    <rPh sb="14" eb="16">
      <t>キンム</t>
    </rPh>
    <phoneticPr fontId="2"/>
  </si>
  <si>
    <t>⑪介護職員の宿舎施設整備</t>
    <rPh sb="1" eb="3">
      <t>カイゴ</t>
    </rPh>
    <rPh sb="3" eb="5">
      <t>ショクイン</t>
    </rPh>
    <rPh sb="6" eb="12">
      <t>シュクシャシセツセイビ</t>
    </rPh>
    <phoneticPr fontId="2"/>
  </si>
  <si>
    <t>介護職員１定員当たりの延べ床面積（バルコニー、廊下、階段等共用部分を含む。）３３㎡までに該当する工事費又は工事請負費及び工事事務費の３分の１</t>
    <rPh sb="0" eb="2">
      <t>カイゴ</t>
    </rPh>
    <rPh sb="2" eb="4">
      <t>ショクイン</t>
    </rPh>
    <rPh sb="5" eb="7">
      <t>テイイン</t>
    </rPh>
    <rPh sb="7" eb="8">
      <t>ア</t>
    </rPh>
    <rPh sb="11" eb="12">
      <t>ノ</t>
    </rPh>
    <rPh sb="13" eb="16">
      <t>ユカメンセキ</t>
    </rPh>
    <rPh sb="23" eb="25">
      <t>ロウカ</t>
    </rPh>
    <rPh sb="26" eb="29">
      <t>カイダンナド</t>
    </rPh>
    <rPh sb="29" eb="31">
      <t>キョウヨウ</t>
    </rPh>
    <rPh sb="31" eb="33">
      <t>ブブン</t>
    </rPh>
    <rPh sb="34" eb="35">
      <t>フク</t>
    </rPh>
    <rPh sb="44" eb="46">
      <t>ガイトウ</t>
    </rPh>
    <rPh sb="58" eb="59">
      <t>オヨ</t>
    </rPh>
    <rPh sb="60" eb="62">
      <t>コウジ</t>
    </rPh>
    <rPh sb="62" eb="65">
      <t>ジムヒ</t>
    </rPh>
    <rPh sb="67" eb="68">
      <t>ブン</t>
    </rPh>
    <phoneticPr fontId="2"/>
  </si>
  <si>
    <t>か所</t>
    <rPh sb="1" eb="2">
      <t>ショ</t>
    </rPh>
    <phoneticPr fontId="2"/>
  </si>
  <si>
    <t>台</t>
    <rPh sb="0" eb="1">
      <t>ダイ</t>
    </rPh>
    <phoneticPr fontId="2"/>
  </si>
  <si>
    <t>介護老人福祉施設(定員30人以上)に併設されるショートステイ居室</t>
    <phoneticPr fontId="2"/>
  </si>
  <si>
    <t>介護老人保健施設（定員29人以下）</t>
    <rPh sb="9" eb="11">
      <t>テイイン</t>
    </rPh>
    <rPh sb="13" eb="14">
      <t>ニン</t>
    </rPh>
    <rPh sb="14" eb="16">
      <t>イカ</t>
    </rPh>
    <phoneticPr fontId="2"/>
  </si>
  <si>
    <t>介護医療院（定員29人以下）</t>
    <rPh sb="0" eb="2">
      <t>カイゴ</t>
    </rPh>
    <rPh sb="2" eb="4">
      <t>イリョウ</t>
    </rPh>
    <rPh sb="4" eb="5">
      <t>イン</t>
    </rPh>
    <rPh sb="6" eb="8">
      <t>テイイン</t>
    </rPh>
    <rPh sb="10" eb="13">
      <t>ニンイカ</t>
    </rPh>
    <phoneticPr fontId="2"/>
  </si>
  <si>
    <t>介護療養型医療施設（定員30人以上）</t>
    <rPh sb="0" eb="9">
      <t>カイゴリョウヨウガタイリョウシセツ</t>
    </rPh>
    <rPh sb="10" eb="12">
      <t>テイイン</t>
    </rPh>
    <rPh sb="14" eb="17">
      <t>ニンイジョウ</t>
    </rPh>
    <phoneticPr fontId="2"/>
  </si>
  <si>
    <t>介護療養型医療施設（定員29人以下）</t>
    <rPh sb="0" eb="9">
      <t>カイゴリョウヨウガタイリョウシセツ</t>
    </rPh>
    <rPh sb="10" eb="12">
      <t>テイイン</t>
    </rPh>
    <rPh sb="14" eb="15">
      <t>ニン</t>
    </rPh>
    <rPh sb="15" eb="17">
      <t>イカ</t>
    </rPh>
    <phoneticPr fontId="2"/>
  </si>
  <si>
    <t>養護老人ホーム（定員30人以上）</t>
    <phoneticPr fontId="2"/>
  </si>
  <si>
    <t>養護老人ホーム（定員29人以下）</t>
    <rPh sb="14" eb="15">
      <t>シタ</t>
    </rPh>
    <phoneticPr fontId="2"/>
  </si>
  <si>
    <t>軽費老人ホーム（定員29人以下）</t>
    <rPh sb="0" eb="2">
      <t>ケイヒ</t>
    </rPh>
    <rPh sb="2" eb="4">
      <t>ロウジン</t>
    </rPh>
    <rPh sb="14" eb="15">
      <t>シタ</t>
    </rPh>
    <phoneticPr fontId="2"/>
  </si>
  <si>
    <t>サービス付き高齢者向け住宅（定員29人以下）</t>
    <phoneticPr fontId="2"/>
  </si>
  <si>
    <t>短期入所生活介護事業所（定員30人以上）</t>
    <phoneticPr fontId="2"/>
  </si>
  <si>
    <t>転換整備（定員30人以上）</t>
    <rPh sb="0" eb="2">
      <t>テンカン</t>
    </rPh>
    <rPh sb="2" eb="4">
      <t>セイビ</t>
    </rPh>
    <rPh sb="5" eb="7">
      <t>テイイン</t>
    </rPh>
    <rPh sb="9" eb="10">
      <t>ニン</t>
    </rPh>
    <rPh sb="10" eb="12">
      <t>イジョウ</t>
    </rPh>
    <phoneticPr fontId="1"/>
  </si>
  <si>
    <t>転換整備（定員29人以下）</t>
    <rPh sb="0" eb="2">
      <t>テンカン</t>
    </rPh>
    <rPh sb="2" eb="4">
      <t>セイビ</t>
    </rPh>
    <rPh sb="5" eb="7">
      <t>テイイン</t>
    </rPh>
    <rPh sb="9" eb="10">
      <t>ニン</t>
    </rPh>
    <rPh sb="10" eb="12">
      <t>イカ</t>
    </rPh>
    <phoneticPr fontId="1"/>
  </si>
  <si>
    <t>転換整備（定員29人以下）</t>
    <rPh sb="11" eb="12">
      <t>シタ</t>
    </rPh>
    <phoneticPr fontId="1"/>
  </si>
  <si>
    <t>⑦_①既存の特別養護老人ホーム等のユニット化改修支援_個室→ユニット</t>
    <phoneticPr fontId="2"/>
  </si>
  <si>
    <t>⑦_①既存の特別養護老人ホーム等のユニット化改修支援_多床室→ユニット</t>
    <phoneticPr fontId="2"/>
  </si>
  <si>
    <r>
      <t>⑦_①既存の特別養護老人ホーム等のユニット化改修支援</t>
    </r>
    <r>
      <rPr>
        <sz val="11"/>
        <color theme="1"/>
        <rFont val="游ゴシック"/>
        <family val="2"/>
        <charset val="128"/>
        <scheme val="minor"/>
      </rPr>
      <t>_</t>
    </r>
    <r>
      <rPr>
        <sz val="11"/>
        <color theme="1"/>
        <rFont val="游ゴシック"/>
        <family val="2"/>
        <charset val="128"/>
        <scheme val="minor"/>
      </rPr>
      <t>個室→ユニット</t>
    </r>
    <phoneticPr fontId="2"/>
  </si>
  <si>
    <r>
      <t>⑦_①既存の特別養護老人ホーム等のユニット化改修支援</t>
    </r>
    <r>
      <rPr>
        <sz val="11"/>
        <color theme="1"/>
        <rFont val="游ゴシック"/>
        <family val="2"/>
        <charset val="128"/>
        <scheme val="minor"/>
      </rPr>
      <t>_</t>
    </r>
    <r>
      <rPr>
        <sz val="11"/>
        <color theme="1"/>
        <rFont val="游ゴシック"/>
        <family val="2"/>
        <charset val="128"/>
        <scheme val="minor"/>
      </rPr>
      <t>多床室→ユニット</t>
    </r>
    <phoneticPr fontId="2"/>
  </si>
  <si>
    <t>施設１５</t>
    <rPh sb="0" eb="2">
      <t>シセツ</t>
    </rPh>
    <phoneticPr fontId="2"/>
  </si>
  <si>
    <t>施設１６</t>
    <rPh sb="0" eb="2">
      <t>シセツ</t>
    </rPh>
    <phoneticPr fontId="2"/>
  </si>
  <si>
    <t>施設１７</t>
    <rPh sb="0" eb="2">
      <t>シセツ</t>
    </rPh>
    <phoneticPr fontId="2"/>
  </si>
  <si>
    <t>施設１８</t>
    <rPh sb="0" eb="2">
      <t>シセツ</t>
    </rPh>
    <phoneticPr fontId="2"/>
  </si>
  <si>
    <t>施設１９</t>
    <rPh sb="0" eb="2">
      <t>シセツ</t>
    </rPh>
    <phoneticPr fontId="2"/>
  </si>
  <si>
    <t>施設２０</t>
    <rPh sb="0" eb="2">
      <t>シセツ</t>
    </rPh>
    <phoneticPr fontId="2"/>
  </si>
  <si>
    <t>施設２１</t>
    <rPh sb="0" eb="2">
      <t>シセツ</t>
    </rPh>
    <phoneticPr fontId="2"/>
  </si>
  <si>
    <t>施設２２</t>
    <rPh sb="0" eb="2">
      <t>シセツ</t>
    </rPh>
    <phoneticPr fontId="2"/>
  </si>
  <si>
    <t>施設２３</t>
    <rPh sb="0" eb="2">
      <t>シセツ</t>
    </rPh>
    <phoneticPr fontId="2"/>
  </si>
  <si>
    <t>施設２４</t>
    <rPh sb="0" eb="2">
      <t>シセツ</t>
    </rPh>
    <phoneticPr fontId="2"/>
  </si>
  <si>
    <t>施設２５</t>
    <rPh sb="0" eb="2">
      <t>シセツ</t>
    </rPh>
    <phoneticPr fontId="2"/>
  </si>
  <si>
    <t>施設２６</t>
    <rPh sb="0" eb="2">
      <t>シセツ</t>
    </rPh>
    <phoneticPr fontId="2"/>
  </si>
  <si>
    <t>※「①地域密着型サービス施設等の整備助成」において、既存建物を改修する整備を行う場合、左記の施設のみ、補助単価を左記のとおり変更する（他の施設種別の場合、単価に変更はない）。</t>
    <rPh sb="26" eb="28">
      <t>キゾン</t>
    </rPh>
    <rPh sb="28" eb="30">
      <t>タテモノ</t>
    </rPh>
    <rPh sb="69" eb="71">
      <t>シセツ</t>
    </rPh>
    <phoneticPr fontId="2"/>
  </si>
  <si>
    <t>既存の特別養護老人ホーム等のユニット化改修支援</t>
    <phoneticPr fontId="2"/>
  </si>
  <si>
    <t>介護施設等整備事業補助金交付金　補助対象施設・単価一覧</t>
    <rPh sb="0" eb="2">
      <t>カイゴ</t>
    </rPh>
    <rPh sb="2" eb="4">
      <t>シセツ</t>
    </rPh>
    <rPh sb="4" eb="5">
      <t>トウ</t>
    </rPh>
    <rPh sb="5" eb="7">
      <t>セイビ</t>
    </rPh>
    <rPh sb="7" eb="9">
      <t>ジギョウ</t>
    </rPh>
    <rPh sb="9" eb="11">
      <t>ホジョ</t>
    </rPh>
    <rPh sb="11" eb="12">
      <t>キン</t>
    </rPh>
    <rPh sb="12" eb="15">
      <t>コウフキン</t>
    </rPh>
    <rPh sb="16" eb="18">
      <t>ホジョ</t>
    </rPh>
    <rPh sb="18" eb="20">
      <t>タイショウ</t>
    </rPh>
    <rPh sb="20" eb="22">
      <t>シセツ</t>
    </rPh>
    <rPh sb="23" eb="25">
      <t>タンカ</t>
    </rPh>
    <rPh sb="25" eb="27">
      <t>イチラン</t>
    </rPh>
    <phoneticPr fontId="2"/>
  </si>
  <si>
    <t>整備床数（上限100床）</t>
    <rPh sb="0" eb="2">
      <t>セイビ</t>
    </rPh>
    <rPh sb="2" eb="3">
      <t>ユカ</t>
    </rPh>
    <rPh sb="3" eb="4">
      <t>スウ</t>
    </rPh>
    <rPh sb="5" eb="7">
      <t>ジョウゲン</t>
    </rPh>
    <rPh sb="10" eb="11">
      <t>ユカ</t>
    </rPh>
    <phoneticPr fontId="2"/>
  </si>
  <si>
    <t>定員数（上限100床）</t>
    <rPh sb="0" eb="3">
      <t>テイインスウ</t>
    </rPh>
    <phoneticPr fontId="2"/>
  </si>
  <si>
    <t>介護予防拠点（通いの場等、民間事業者実施）</t>
    <rPh sb="0" eb="2">
      <t>カイゴ</t>
    </rPh>
    <rPh sb="2" eb="4">
      <t>ヨボウ</t>
    </rPh>
    <rPh sb="4" eb="6">
      <t>キョテン</t>
    </rPh>
    <rPh sb="7" eb="8">
      <t>カヨ</t>
    </rPh>
    <rPh sb="10" eb="11">
      <t>バ</t>
    </rPh>
    <rPh sb="11" eb="12">
      <t>ナド</t>
    </rPh>
    <rPh sb="13" eb="15">
      <t>ミンカン</t>
    </rPh>
    <rPh sb="15" eb="18">
      <t>ジギョウシャ</t>
    </rPh>
    <rPh sb="18" eb="20">
      <t>ジッシ</t>
    </rPh>
    <phoneticPr fontId="2"/>
  </si>
  <si>
    <t>介護予防拠点（通いの場等、市町村実施）</t>
    <rPh sb="0" eb="2">
      <t>カイゴ</t>
    </rPh>
    <rPh sb="2" eb="4">
      <t>ヨボウ</t>
    </rPh>
    <rPh sb="4" eb="6">
      <t>キョテン</t>
    </rPh>
    <rPh sb="7" eb="8">
      <t>カヨ</t>
    </rPh>
    <rPh sb="10" eb="11">
      <t>バ</t>
    </rPh>
    <rPh sb="11" eb="12">
      <t>ナド</t>
    </rPh>
    <rPh sb="13" eb="16">
      <t>シチョウソン</t>
    </rPh>
    <rPh sb="16" eb="18">
      <t>ジッシ</t>
    </rPh>
    <phoneticPr fontId="2"/>
  </si>
  <si>
    <t>介護老人福祉施設(定員30人以上)及び併設されるショートステイ居室</t>
    <rPh sb="17" eb="18">
      <t>オヨ</t>
    </rPh>
    <rPh sb="19" eb="21">
      <t>ヘイセツ</t>
    </rPh>
    <rPh sb="31" eb="33">
      <t>キョシツ</t>
    </rPh>
    <phoneticPr fontId="1"/>
  </si>
  <si>
    <t>地域密着型介護老人福祉施設及び併設されるショートステイ居室</t>
    <rPh sb="13" eb="14">
      <t>オヨ</t>
    </rPh>
    <rPh sb="15" eb="17">
      <t>ヘイセツ</t>
    </rPh>
    <rPh sb="27" eb="29">
      <t>キョシツ</t>
    </rPh>
    <phoneticPr fontId="1"/>
  </si>
  <si>
    <t>⑬介護施設等における簡易陰圧装置の設置に係る経費支援</t>
    <phoneticPr fontId="2"/>
  </si>
  <si>
    <t>⑬介護施設等における簡易陰圧装置の設置に係る経費支援</t>
    <phoneticPr fontId="2"/>
  </si>
  <si>
    <t>簡易陰圧装置（上限1台/施設）</t>
    <rPh sb="0" eb="2">
      <t>カンイ</t>
    </rPh>
    <rPh sb="2" eb="4">
      <t>インアツ</t>
    </rPh>
    <rPh sb="4" eb="6">
      <t>ソウチ</t>
    </rPh>
    <rPh sb="7" eb="9">
      <t>ジョウゲン</t>
    </rPh>
    <rPh sb="10" eb="11">
      <t>ダイ</t>
    </rPh>
    <rPh sb="12" eb="14">
      <t>シセツ</t>
    </rPh>
    <phoneticPr fontId="2"/>
  </si>
  <si>
    <t>⑭介護施設等における多床室の個室化に要する改修費支援事業</t>
  </si>
  <si>
    <t>⑭介護施設等における多床室の個室化に要する改修費支援事業</t>
    <phoneticPr fontId="2"/>
  </si>
  <si>
    <t>⑮ユニット型施設の各ユニットへの玄関室設置によるゾーニング経費支援</t>
  </si>
  <si>
    <t>⑮ユニット型施設の各ユニットへの玄関室設置によるゾーニング経費支援</t>
    <phoneticPr fontId="2"/>
  </si>
  <si>
    <t>⑯従来型個室・多床室のゾーニング経費支援</t>
  </si>
  <si>
    <t>⑯従来型個室・多床室のゾーニング経費支援</t>
    <phoneticPr fontId="2"/>
  </si>
  <si>
    <t>⑮ユニット型施設の各ユニットへの玄関室設置によるゾーニング経費支援</t>
    <phoneticPr fontId="2"/>
  </si>
  <si>
    <t>⑯従来型個室・多床室のゾーニング経費支援</t>
    <phoneticPr fontId="2"/>
  </si>
  <si>
    <t>⑭介護施設等における多床室の個室化に要する改修費支援事業</t>
    <phoneticPr fontId="2"/>
  </si>
  <si>
    <t>箇所数</t>
    <rPh sb="0" eb="2">
      <t>カショ</t>
    </rPh>
    <rPh sb="2" eb="3">
      <t>スウ</t>
    </rPh>
    <phoneticPr fontId="2"/>
  </si>
  <si>
    <t>単価額
(千円)</t>
  </si>
  <si>
    <t>単価額
(千円)</t>
    <phoneticPr fontId="2"/>
  </si>
  <si>
    <t>単価額
(千円)</t>
    <rPh sb="0" eb="2">
      <t>タンカ</t>
    </rPh>
    <rPh sb="2" eb="3">
      <t>ガク</t>
    </rPh>
    <rPh sb="5" eb="6">
      <t>セン</t>
    </rPh>
    <rPh sb="6" eb="7">
      <t>エン</t>
    </rPh>
    <phoneticPr fontId="2"/>
  </si>
  <si>
    <t>単価額
(千円)</t>
    <rPh sb="5" eb="6">
      <t>セン</t>
    </rPh>
    <rPh sb="6" eb="7">
      <t>エン</t>
    </rPh>
    <phoneticPr fontId="2"/>
  </si>
  <si>
    <t>介護施設等における感染拡大防止のためのゾーニング環境等の整備に係る経費支援事業</t>
    <phoneticPr fontId="2"/>
  </si>
  <si>
    <t>短期入所療養介護事業所（定員30人以上）</t>
    <rPh sb="0" eb="2">
      <t>タンキ</t>
    </rPh>
    <rPh sb="2" eb="4">
      <t>ニュウショ</t>
    </rPh>
    <rPh sb="4" eb="6">
      <t>リョウヨウ</t>
    </rPh>
    <rPh sb="6" eb="8">
      <t>カイゴ</t>
    </rPh>
    <rPh sb="8" eb="11">
      <t>ジギョウショ</t>
    </rPh>
    <phoneticPr fontId="2"/>
  </si>
  <si>
    <t>短期入所療養介護事業所（定員29人以下）</t>
    <phoneticPr fontId="2"/>
  </si>
  <si>
    <t>「多床室（ユニット型個室的多床室を含む）→ユニット化」改修（定員30人以上）</t>
    <phoneticPr fontId="2"/>
  </si>
  <si>
    <t>「多床室（ユニット型個室的多床室を含む）→ユニット化」改修（定員29人以下）</t>
    <phoneticPr fontId="2"/>
  </si>
  <si>
    <t>既存の特養及び併設されるショートステイ多床室のプライバシー保護のための改修支援</t>
    <rPh sb="5" eb="6">
      <t>オヨ</t>
    </rPh>
    <phoneticPr fontId="2"/>
  </si>
  <si>
    <t>千葉市</t>
    <rPh sb="0" eb="3">
      <t>チバシ</t>
    </rPh>
    <phoneticPr fontId="1"/>
  </si>
  <si>
    <t>市川市</t>
    <rPh sb="0" eb="3">
      <t>イチカワシ</t>
    </rPh>
    <phoneticPr fontId="1"/>
  </si>
  <si>
    <t>浦安市</t>
    <rPh sb="0" eb="3">
      <t>ウラヤスシ</t>
    </rPh>
    <phoneticPr fontId="1"/>
  </si>
  <si>
    <t>習志野市</t>
    <rPh sb="0" eb="4">
      <t>ナラシノシ</t>
    </rPh>
    <phoneticPr fontId="1"/>
  </si>
  <si>
    <t>八千代市</t>
    <rPh sb="0" eb="4">
      <t>ヤチヨシ</t>
    </rPh>
    <phoneticPr fontId="1"/>
  </si>
  <si>
    <t>鎌ケ谷市</t>
    <rPh sb="0" eb="4">
      <t>カマガヤシ</t>
    </rPh>
    <phoneticPr fontId="1"/>
  </si>
  <si>
    <t>船橋市</t>
    <rPh sb="0" eb="3">
      <t>フナバシシ</t>
    </rPh>
    <phoneticPr fontId="1"/>
  </si>
  <si>
    <t>野田市</t>
    <rPh sb="0" eb="2">
      <t>ノダ</t>
    </rPh>
    <rPh sb="2" eb="3">
      <t>シ</t>
    </rPh>
    <phoneticPr fontId="1"/>
  </si>
  <si>
    <t>松戸市</t>
    <rPh sb="0" eb="3">
      <t>マツドシ</t>
    </rPh>
    <phoneticPr fontId="1"/>
  </si>
  <si>
    <t>流山市</t>
    <rPh sb="0" eb="3">
      <t>ナガレヤマシ</t>
    </rPh>
    <phoneticPr fontId="1"/>
  </si>
  <si>
    <t>我孫子市</t>
    <rPh sb="0" eb="4">
      <t>アビコシ</t>
    </rPh>
    <phoneticPr fontId="1"/>
  </si>
  <si>
    <t>柏市</t>
    <rPh sb="0" eb="2">
      <t>カシワシ</t>
    </rPh>
    <phoneticPr fontId="1"/>
  </si>
  <si>
    <t>成田市</t>
    <rPh sb="0" eb="3">
      <t>ナリタシ</t>
    </rPh>
    <phoneticPr fontId="1"/>
  </si>
  <si>
    <t>佐倉市</t>
    <rPh sb="0" eb="3">
      <t>サクラシ</t>
    </rPh>
    <phoneticPr fontId="1"/>
  </si>
  <si>
    <t>四街道市</t>
    <rPh sb="0" eb="4">
      <t>ヨツカイドウシ</t>
    </rPh>
    <phoneticPr fontId="1"/>
  </si>
  <si>
    <t>八街市</t>
    <rPh sb="0" eb="2">
      <t>ヤチマタ</t>
    </rPh>
    <rPh sb="2" eb="3">
      <t>シ</t>
    </rPh>
    <phoneticPr fontId="1"/>
  </si>
  <si>
    <t>印西市</t>
    <rPh sb="0" eb="3">
      <t>インザイシ</t>
    </rPh>
    <phoneticPr fontId="1"/>
  </si>
  <si>
    <t>白井市</t>
    <rPh sb="0" eb="3">
      <t>シロイシ</t>
    </rPh>
    <phoneticPr fontId="1"/>
  </si>
  <si>
    <t>富里市</t>
    <rPh sb="0" eb="3">
      <t>トミサトシ</t>
    </rPh>
    <phoneticPr fontId="1"/>
  </si>
  <si>
    <t>酒々井町</t>
    <rPh sb="0" eb="3">
      <t>シスイ</t>
    </rPh>
    <rPh sb="3" eb="4">
      <t>マチ</t>
    </rPh>
    <phoneticPr fontId="1"/>
  </si>
  <si>
    <t>栄町</t>
    <rPh sb="0" eb="1">
      <t>サカエ</t>
    </rPh>
    <rPh sb="1" eb="2">
      <t>マチ</t>
    </rPh>
    <phoneticPr fontId="1"/>
  </si>
  <si>
    <t>香取市</t>
    <rPh sb="0" eb="3">
      <t>カトリシ</t>
    </rPh>
    <phoneticPr fontId="1"/>
  </si>
  <si>
    <t>神崎町</t>
    <rPh sb="0" eb="2">
      <t>コウザキ</t>
    </rPh>
    <rPh sb="2" eb="3">
      <t>マチ</t>
    </rPh>
    <phoneticPr fontId="1"/>
  </si>
  <si>
    <t>多古町</t>
    <rPh sb="0" eb="2">
      <t>タコ</t>
    </rPh>
    <rPh sb="2" eb="3">
      <t>マチ</t>
    </rPh>
    <phoneticPr fontId="1"/>
  </si>
  <si>
    <t>東庄町</t>
    <rPh sb="0" eb="2">
      <t>トウノショウ</t>
    </rPh>
    <rPh sb="2" eb="3">
      <t>マチ</t>
    </rPh>
    <phoneticPr fontId="1"/>
  </si>
  <si>
    <t>銚子市</t>
    <rPh sb="0" eb="3">
      <t>チョウシシ</t>
    </rPh>
    <phoneticPr fontId="1"/>
  </si>
  <si>
    <t>旭市</t>
    <rPh sb="0" eb="2">
      <t>アサヒシ</t>
    </rPh>
    <phoneticPr fontId="1"/>
  </si>
  <si>
    <t>匝瑳市</t>
    <rPh sb="0" eb="2">
      <t>ソウサ</t>
    </rPh>
    <rPh sb="2" eb="3">
      <t>シ</t>
    </rPh>
    <phoneticPr fontId="1"/>
  </si>
  <si>
    <t>東金市</t>
    <rPh sb="0" eb="2">
      <t>トウガネ</t>
    </rPh>
    <rPh sb="2" eb="3">
      <t>シ</t>
    </rPh>
    <phoneticPr fontId="1"/>
  </si>
  <si>
    <t>山武市</t>
    <rPh sb="0" eb="2">
      <t>サンブ</t>
    </rPh>
    <rPh sb="2" eb="3">
      <t>シ</t>
    </rPh>
    <phoneticPr fontId="1"/>
  </si>
  <si>
    <t>大網白里市</t>
    <rPh sb="0" eb="2">
      <t>オオアミ</t>
    </rPh>
    <rPh sb="2" eb="3">
      <t>シロ</t>
    </rPh>
    <rPh sb="3" eb="4">
      <t>サト</t>
    </rPh>
    <rPh sb="4" eb="5">
      <t>シ</t>
    </rPh>
    <phoneticPr fontId="1"/>
  </si>
  <si>
    <t>九十九里町</t>
    <rPh sb="0" eb="3">
      <t>ツクモ</t>
    </rPh>
    <rPh sb="3" eb="4">
      <t>サト</t>
    </rPh>
    <rPh sb="4" eb="5">
      <t>マチ</t>
    </rPh>
    <phoneticPr fontId="1"/>
  </si>
  <si>
    <t>芝山町</t>
    <rPh sb="0" eb="2">
      <t>シバヤマ</t>
    </rPh>
    <rPh sb="2" eb="3">
      <t>マチ</t>
    </rPh>
    <phoneticPr fontId="1"/>
  </si>
  <si>
    <t>横芝光町</t>
    <rPh sb="0" eb="1">
      <t>ヨコ</t>
    </rPh>
    <rPh sb="1" eb="2">
      <t>シバ</t>
    </rPh>
    <rPh sb="2" eb="3">
      <t>ヒカリ</t>
    </rPh>
    <rPh sb="3" eb="4">
      <t>マチ</t>
    </rPh>
    <phoneticPr fontId="1"/>
  </si>
  <si>
    <t>茂原市</t>
    <rPh sb="0" eb="3">
      <t>モバラシ</t>
    </rPh>
    <phoneticPr fontId="1"/>
  </si>
  <si>
    <t>一宮町</t>
    <rPh sb="0" eb="2">
      <t>イチミヤ</t>
    </rPh>
    <rPh sb="2" eb="3">
      <t>マチ</t>
    </rPh>
    <phoneticPr fontId="1"/>
  </si>
  <si>
    <t>睦沢町</t>
    <rPh sb="0" eb="2">
      <t>ムツザワ</t>
    </rPh>
    <rPh sb="2" eb="3">
      <t>マチ</t>
    </rPh>
    <phoneticPr fontId="1"/>
  </si>
  <si>
    <t>長生村</t>
    <rPh sb="0" eb="2">
      <t>チョウセイ</t>
    </rPh>
    <rPh sb="2" eb="3">
      <t>ムラ</t>
    </rPh>
    <phoneticPr fontId="1"/>
  </si>
  <si>
    <t>白子町</t>
    <rPh sb="0" eb="2">
      <t>シラコ</t>
    </rPh>
    <rPh sb="2" eb="3">
      <t>マチ</t>
    </rPh>
    <phoneticPr fontId="1"/>
  </si>
  <si>
    <t>長柄町</t>
    <rPh sb="0" eb="2">
      <t>ナガラ</t>
    </rPh>
    <rPh sb="2" eb="3">
      <t>マチ</t>
    </rPh>
    <phoneticPr fontId="1"/>
  </si>
  <si>
    <t>長南町</t>
    <rPh sb="0" eb="2">
      <t>チョウナン</t>
    </rPh>
    <rPh sb="2" eb="3">
      <t>マチ</t>
    </rPh>
    <phoneticPr fontId="1"/>
  </si>
  <si>
    <t>勝浦市</t>
    <rPh sb="0" eb="2">
      <t>カツウラ</t>
    </rPh>
    <rPh sb="2" eb="3">
      <t>シ</t>
    </rPh>
    <phoneticPr fontId="1"/>
  </si>
  <si>
    <t>いすみ市</t>
    <rPh sb="3" eb="4">
      <t>シ</t>
    </rPh>
    <phoneticPr fontId="1"/>
  </si>
  <si>
    <t>大多喜町</t>
    <rPh sb="0" eb="3">
      <t>オオタキ</t>
    </rPh>
    <rPh sb="3" eb="4">
      <t>マチ</t>
    </rPh>
    <phoneticPr fontId="1"/>
  </si>
  <si>
    <t>御宿町</t>
    <rPh sb="0" eb="2">
      <t>オンジュク</t>
    </rPh>
    <rPh sb="2" eb="3">
      <t>マチ</t>
    </rPh>
    <phoneticPr fontId="1"/>
  </si>
  <si>
    <t>館山市</t>
    <rPh sb="0" eb="3">
      <t>タテヤマシ</t>
    </rPh>
    <phoneticPr fontId="1"/>
  </si>
  <si>
    <t>鴨川市</t>
    <rPh sb="0" eb="3">
      <t>カモガワシ</t>
    </rPh>
    <phoneticPr fontId="1"/>
  </si>
  <si>
    <t>南房総市</t>
    <rPh sb="0" eb="1">
      <t>ミナミ</t>
    </rPh>
    <rPh sb="1" eb="3">
      <t>ボウソウ</t>
    </rPh>
    <rPh sb="3" eb="4">
      <t>シ</t>
    </rPh>
    <phoneticPr fontId="1"/>
  </si>
  <si>
    <t>鋸南町</t>
    <rPh sb="0" eb="2">
      <t>キョナン</t>
    </rPh>
    <rPh sb="2" eb="3">
      <t>マチ</t>
    </rPh>
    <phoneticPr fontId="1"/>
  </si>
  <si>
    <t>木更津市</t>
    <rPh sb="0" eb="4">
      <t>キサラヅシ</t>
    </rPh>
    <phoneticPr fontId="1"/>
  </si>
  <si>
    <t>君津市</t>
    <rPh sb="0" eb="3">
      <t>キミツシ</t>
    </rPh>
    <phoneticPr fontId="1"/>
  </si>
  <si>
    <t>富津市</t>
    <rPh sb="0" eb="3">
      <t>フッツシ</t>
    </rPh>
    <phoneticPr fontId="1"/>
  </si>
  <si>
    <t>袖ケ浦市</t>
    <rPh sb="0" eb="4">
      <t>ソデガウラシ</t>
    </rPh>
    <phoneticPr fontId="1"/>
  </si>
  <si>
    <t>市原市</t>
    <rPh sb="0" eb="3">
      <t>イチハラシ</t>
    </rPh>
    <phoneticPr fontId="1"/>
  </si>
  <si>
    <t>養護老人ホーム（定員30人以上）</t>
    <rPh sb="14" eb="15">
      <t>ウエ</t>
    </rPh>
    <phoneticPr fontId="2"/>
  </si>
  <si>
    <t>ケアハウス（定員30人以上）</t>
    <rPh sb="12" eb="13">
      <t>ウエ</t>
    </rPh>
    <phoneticPr fontId="2"/>
  </si>
  <si>
    <t>⑰家族面会室の整備等経費支援</t>
    <rPh sb="9" eb="10">
      <t>トウ</t>
    </rPh>
    <phoneticPr fontId="2"/>
  </si>
  <si>
    <t>⑰家族面会室の整備等経費支援</t>
    <rPh sb="9" eb="10">
      <t>トウ</t>
    </rPh>
    <phoneticPr fontId="2"/>
  </si>
  <si>
    <t>養護老人ホーム（定員30人以上）</t>
    <phoneticPr fontId="2"/>
  </si>
  <si>
    <t>ケアハウス（定員30人以上）</t>
    <phoneticPr fontId="2"/>
  </si>
  <si>
    <t>介護付きホーム(定員30人以上)</t>
    <phoneticPr fontId="2"/>
  </si>
  <si>
    <t>⑦_①既存の特別養護老人ホーム等のユニット化改修支援_多床室→ユニット</t>
  </si>
  <si>
    <t>⑰家族面会室の整備等経費支援</t>
    <rPh sb="9" eb="10">
      <t>トウ</t>
    </rPh>
    <phoneticPr fontId="2"/>
  </si>
  <si>
    <t>（備考）
水色のセルは、県が補助を行う種別となります（政令・中核市除く）。
※　「ケアハウス」として記載のあるものは、特定入居者生活介護の指定を受けるものに限ります。ただし、「軽費老人ホーム」として記載のあるものはその限りではありません。</t>
    <rPh sb="1" eb="3">
      <t>ビコウ</t>
    </rPh>
    <rPh sb="5" eb="6">
      <t>ミズ</t>
    </rPh>
    <rPh sb="6" eb="7">
      <t>イロ</t>
    </rPh>
    <rPh sb="12" eb="13">
      <t>ケン</t>
    </rPh>
    <rPh sb="14" eb="16">
      <t>ホジョ</t>
    </rPh>
    <rPh sb="17" eb="18">
      <t>オコナ</t>
    </rPh>
    <rPh sb="19" eb="21">
      <t>シュベツ</t>
    </rPh>
    <rPh sb="27" eb="29">
      <t>セイレイ</t>
    </rPh>
    <rPh sb="30" eb="33">
      <t>チュウカクシ</t>
    </rPh>
    <rPh sb="33" eb="34">
      <t>ノゾ</t>
    </rPh>
    <rPh sb="51" eb="53">
      <t>キサイ</t>
    </rPh>
    <rPh sb="60" eb="62">
      <t>トクテイ</t>
    </rPh>
    <rPh sb="62" eb="65">
      <t>ニュウキョシャ</t>
    </rPh>
    <rPh sb="65" eb="67">
      <t>セイカツ</t>
    </rPh>
    <rPh sb="67" eb="69">
      <t>カイゴ</t>
    </rPh>
    <rPh sb="70" eb="72">
      <t>シテイ</t>
    </rPh>
    <rPh sb="73" eb="74">
      <t>ウ</t>
    </rPh>
    <rPh sb="79" eb="80">
      <t>カギ</t>
    </rPh>
    <rPh sb="89" eb="91">
      <t>ケイヒ</t>
    </rPh>
    <rPh sb="91" eb="93">
      <t>ロウジン</t>
    </rPh>
    <rPh sb="100" eb="102">
      <t>キサイ</t>
    </rPh>
    <rPh sb="110" eb="111">
      <t>カギ</t>
    </rPh>
    <phoneticPr fontId="2"/>
  </si>
  <si>
    <t>施設数</t>
  </si>
  <si>
    <t>事業所数</t>
  </si>
  <si>
    <t>１．別紙には、介護施設等整備事業補助金交付金の補助対象となる整備（開設準備　等）について記載してください。</t>
    <rPh sb="2" eb="4">
      <t>ベッシ</t>
    </rPh>
    <rPh sb="7" eb="9">
      <t>カイゴ</t>
    </rPh>
    <rPh sb="9" eb="11">
      <t>シセツ</t>
    </rPh>
    <rPh sb="11" eb="12">
      <t>トウ</t>
    </rPh>
    <rPh sb="12" eb="14">
      <t>セイビ</t>
    </rPh>
    <rPh sb="14" eb="16">
      <t>ジギョウ</t>
    </rPh>
    <rPh sb="16" eb="18">
      <t>ホジョ</t>
    </rPh>
    <rPh sb="18" eb="19">
      <t>キン</t>
    </rPh>
    <rPh sb="19" eb="22">
      <t>コウフキン</t>
    </rPh>
    <rPh sb="23" eb="25">
      <t>ホジョ</t>
    </rPh>
    <rPh sb="25" eb="27">
      <t>タイショウ</t>
    </rPh>
    <rPh sb="30" eb="32">
      <t>セイビ</t>
    </rPh>
    <rPh sb="33" eb="35">
      <t>カイセツ</t>
    </rPh>
    <rPh sb="35" eb="37">
      <t>ジュンビ</t>
    </rPh>
    <rPh sb="38" eb="39">
      <t>トウ</t>
    </rPh>
    <rPh sb="44" eb="46">
      <t>キサイ</t>
    </rPh>
    <phoneticPr fontId="2"/>
  </si>
  <si>
    <r>
      <t>２．別紙</t>
    </r>
    <r>
      <rPr>
        <sz val="12"/>
        <color theme="1"/>
        <rFont val="游ゴシック"/>
        <family val="3"/>
        <charset val="128"/>
        <scheme val="minor"/>
      </rPr>
      <t xml:space="preserve">作成に当たっては、貴市町村にて補助を行う施設種別に対して要望調査を行ってください。
　　（政令市・中核市以外：小規模施設、政令市・中核市：全施設）
</t>
    </r>
    <rPh sb="2" eb="4">
      <t>ベッシ</t>
    </rPh>
    <rPh sb="4" eb="6">
      <t>サクセイ</t>
    </rPh>
    <rPh sb="7" eb="8">
      <t>ア</t>
    </rPh>
    <rPh sb="32" eb="34">
      <t>ヨウボウ</t>
    </rPh>
    <phoneticPr fontId="2"/>
  </si>
  <si>
    <t>４．様式について、計算式の変更等は行わないでください。行が不足する場合は追加してください。
　　また、別紙以外のシートの編集は不要です。</t>
    <rPh sb="2" eb="4">
      <t>ヨウシキ</t>
    </rPh>
    <rPh sb="9" eb="12">
      <t>ケイサンシキ</t>
    </rPh>
    <rPh sb="13" eb="15">
      <t>ヘンコウ</t>
    </rPh>
    <rPh sb="15" eb="16">
      <t>トウ</t>
    </rPh>
    <rPh sb="17" eb="18">
      <t>オコナ</t>
    </rPh>
    <rPh sb="27" eb="28">
      <t>ギョウ</t>
    </rPh>
    <rPh sb="29" eb="31">
      <t>フソク</t>
    </rPh>
    <rPh sb="33" eb="35">
      <t>バアイ</t>
    </rPh>
    <rPh sb="36" eb="38">
      <t>ツイカ</t>
    </rPh>
    <rPh sb="51" eb="53">
      <t>ベッシ</t>
    </rPh>
    <rPh sb="53" eb="55">
      <t>イガイ</t>
    </rPh>
    <rPh sb="60" eb="62">
      <t>ヘンシュウ</t>
    </rPh>
    <rPh sb="63" eb="65">
      <t>フヨウ</t>
    </rPh>
    <phoneticPr fontId="2"/>
  </si>
  <si>
    <t>金額を入力してください</t>
  </si>
  <si>
    <t>３．別紙の「整備対象の大規模／小規模の別」において、大規模施設（広域型等、定員30人以上）に該当する整備の場合は県が、小規模施設（地密型等、定員29人以下）に該当する整備の場合は市町村が、原則として補助を行うこととなります（政令市・中核市を除く）。
※　宿舎整備についてのみ、宿舎整備の対象となる施設が複数市町村にまたがる場合や、小規模施設と大規模施設の両方のための宿舎を整備する場合には、県が補助者となります。
　　該当する場合は、別紙備考欄にその旨を御記入ください。</t>
    <rPh sb="2" eb="4">
      <t>ベッシ</t>
    </rPh>
    <rPh sb="26" eb="29">
      <t>ダイキボ</t>
    </rPh>
    <rPh sb="29" eb="31">
      <t>シセツ</t>
    </rPh>
    <rPh sb="32" eb="34">
      <t>コウイキ</t>
    </rPh>
    <rPh sb="34" eb="35">
      <t>ガタ</t>
    </rPh>
    <rPh sb="35" eb="36">
      <t>トウ</t>
    </rPh>
    <rPh sb="46" eb="48">
      <t>ガイトウ</t>
    </rPh>
    <rPh sb="50" eb="52">
      <t>セイビ</t>
    </rPh>
    <rPh sb="53" eb="55">
      <t>バアイ</t>
    </rPh>
    <rPh sb="56" eb="57">
      <t>ケン</t>
    </rPh>
    <rPh sb="59" eb="62">
      <t>ショウキボ</t>
    </rPh>
    <rPh sb="62" eb="64">
      <t>シセツ</t>
    </rPh>
    <rPh sb="65" eb="66">
      <t>チ</t>
    </rPh>
    <rPh sb="66" eb="67">
      <t>ミツ</t>
    </rPh>
    <rPh sb="67" eb="68">
      <t>ガタ</t>
    </rPh>
    <rPh sb="68" eb="69">
      <t>トウ</t>
    </rPh>
    <rPh sb="70" eb="72">
      <t>テイイン</t>
    </rPh>
    <rPh sb="74" eb="77">
      <t>ニンイカ</t>
    </rPh>
    <rPh sb="79" eb="81">
      <t>ガイトウ</t>
    </rPh>
    <rPh sb="83" eb="85">
      <t>セイビ</t>
    </rPh>
    <rPh sb="86" eb="88">
      <t>バアイ</t>
    </rPh>
    <rPh sb="89" eb="92">
      <t>シチョウソン</t>
    </rPh>
    <rPh sb="94" eb="96">
      <t>ゲンソク</t>
    </rPh>
    <rPh sb="99" eb="101">
      <t>ホジョ</t>
    </rPh>
    <rPh sb="102" eb="103">
      <t>オコナ</t>
    </rPh>
    <rPh sb="112" eb="115">
      <t>セイレイシ</t>
    </rPh>
    <rPh sb="116" eb="119">
      <t>チュウカクシ</t>
    </rPh>
    <rPh sb="120" eb="121">
      <t>ノゾ</t>
    </rPh>
    <rPh sb="127" eb="129">
      <t>シュクシャ</t>
    </rPh>
    <rPh sb="129" eb="131">
      <t>セイビ</t>
    </rPh>
    <rPh sb="209" eb="211">
      <t>ガイトウ</t>
    </rPh>
    <rPh sb="213" eb="215">
      <t>バアイ</t>
    </rPh>
    <rPh sb="217" eb="219">
      <t>ベッシ</t>
    </rPh>
    <rPh sb="219" eb="221">
      <t>ビコウ</t>
    </rPh>
    <rPh sb="221" eb="222">
      <t>ラン</t>
    </rPh>
    <rPh sb="225" eb="226">
      <t>ムネ</t>
    </rPh>
    <rPh sb="227" eb="228">
      <t>ゴ</t>
    </rPh>
    <rPh sb="228" eb="230">
      <t>キニュウ</t>
    </rPh>
    <phoneticPr fontId="2"/>
  </si>
  <si>
    <t>令和８年度県当初予算要求に係る事業量調査について</t>
    <rPh sb="5" eb="6">
      <t>ケン</t>
    </rPh>
    <rPh sb="6" eb="8">
      <t>トウショ</t>
    </rPh>
    <rPh sb="8" eb="10">
      <t>ヨサン</t>
    </rPh>
    <rPh sb="10" eb="12">
      <t>ヨウキュウ</t>
    </rPh>
    <rPh sb="13" eb="14">
      <t>カカ</t>
    </rPh>
    <rPh sb="15" eb="17">
      <t>ジギョウ</t>
    </rPh>
    <rPh sb="17" eb="18">
      <t>リョウ</t>
    </rPh>
    <rPh sb="18" eb="20">
      <t>チョウサ</t>
    </rPh>
    <phoneticPr fontId="2"/>
  </si>
  <si>
    <r>
      <rPr>
        <u/>
        <sz val="12"/>
        <rFont val="游ゴシック"/>
        <family val="3"/>
        <charset val="128"/>
        <scheme val="minor"/>
      </rPr>
      <t xml:space="preserve">５．「介護施設等における新型コロナウイルス感染拡大防止対策支援事業」
については補助額を以下の前提で調査します。
</t>
    </r>
    <r>
      <rPr>
        <sz val="12"/>
        <rFont val="游ゴシック"/>
        <family val="3"/>
        <charset val="128"/>
        <scheme val="minor"/>
      </rPr>
      <t xml:space="preserve">○変更内容
</t>
    </r>
    <r>
      <rPr>
        <u/>
        <sz val="12"/>
        <rFont val="游ゴシック"/>
        <family val="3"/>
        <charset val="128"/>
        <scheme val="minor"/>
      </rPr>
      <t xml:space="preserve">・補助率の：1/3
・補助額　　　：事業費×1/3
・補助上限額　：交付基準単価×1/3
・交付基準単価：以下のとおり
</t>
    </r>
    <r>
      <rPr>
        <sz val="12"/>
        <rFont val="游ゴシック"/>
        <family val="3"/>
        <charset val="128"/>
        <scheme val="minor"/>
      </rPr>
      <t xml:space="preserve">
(交付基準単価)
・介護施設等における簡易陰圧装置の設置に係る経費支援事業：5,340千円
・介護施設等における感染拡大防止のためのゾーニング環境等の整備に係る経費支援事業
　　ユニット型施設の各ユニットへの玄関室設置によるゾーニング経費支援：1,240千円
　　従来型個室・多床室のゾーニング経費支援：7,410千円
　　家族面会室の整備等経費支援：4,330千円
・介護施設等における多床室の個室化に要する改修費支援事業：1,220千円</t>
    </r>
    <rPh sb="116" eb="118">
      <t>イカ</t>
    </rPh>
    <phoneticPr fontId="2"/>
  </si>
  <si>
    <t>単価額
(千円)</t>
    <rPh sb="0" eb="2">
      <t>タンカ</t>
    </rPh>
    <rPh sb="2" eb="3">
      <t>ガク</t>
    </rPh>
    <rPh sb="5" eb="7">
      <t>センエン</t>
    </rPh>
    <phoneticPr fontId="2"/>
  </si>
  <si>
    <t>整備床数
※移転後床数。ただし、増員分は対象外。</t>
    <phoneticPr fontId="2"/>
  </si>
  <si>
    <t>介護老人保健施設</t>
  </si>
  <si>
    <t>施設数</t>
    <phoneticPr fontId="2"/>
  </si>
  <si>
    <t>介護医療院</t>
  </si>
  <si>
    <t>養護老人ホーム</t>
  </si>
  <si>
    <t>ケアハウス（特定施設入居者生活介護の指定を受けるもの）</t>
  </si>
  <si>
    <t>介護付きホーム（有料老人ホーム又はサービス付き高齢者向け住宅であって、特定施設入居者生活介護の指定を受けるもの）</t>
  </si>
  <si>
    <t>所要額小計</t>
    <rPh sb="0" eb="2">
      <t>ショヨウ</t>
    </rPh>
    <rPh sb="2" eb="3">
      <t>ガク</t>
    </rPh>
    <rPh sb="3" eb="5">
      <t>ショウケイ</t>
    </rPh>
    <phoneticPr fontId="2"/>
  </si>
  <si>
    <t>⑱災害レッドゾーンに所在する老朽化した広域型介護施設等の移転改築整備</t>
  </si>
  <si>
    <t>⑱災害レッドゾーンに所在する老朽化した広域型介護施設等の移転改築整備</t>
    <rPh sb="26" eb="27">
      <t>トウ</t>
    </rPh>
    <phoneticPr fontId="2"/>
  </si>
  <si>
    <t>⑲災害イエローゾーンに所在する老朽化した広域型介護施設等の移転改築整備</t>
  </si>
  <si>
    <t>⑲災害イエローゾーンに所在する老朽化した広域型介護施設等の移転改築整備</t>
    <rPh sb="27" eb="28">
      <t>トウ</t>
    </rPh>
    <phoneticPr fontId="2"/>
  </si>
  <si>
    <t>⑱災害レッドゾーンに所在する老朽化した広域型介護施設等の移転改築整備</t>
    <phoneticPr fontId="2"/>
  </si>
  <si>
    <t>施設数</t>
    <rPh sb="0" eb="3">
      <t>シセツスウ</t>
    </rPh>
    <phoneticPr fontId="2"/>
  </si>
  <si>
    <t>整備床数</t>
    <rPh sb="0" eb="3">
      <t>セイビユカ</t>
    </rPh>
    <rPh sb="3" eb="4">
      <t>スウ</t>
    </rPh>
    <phoneticPr fontId="2"/>
  </si>
  <si>
    <t>整備床数</t>
    <rPh sb="0" eb="2">
      <t>セイビ</t>
    </rPh>
    <rPh sb="2" eb="3">
      <t>ユカ</t>
    </rPh>
    <rPh sb="3" eb="4">
      <t>スウ</t>
    </rPh>
    <phoneticPr fontId="2"/>
  </si>
  <si>
    <t>特別養護老人ホーム(定員30人以上)及び併設されるショートステイ居室</t>
    <rPh sb="10" eb="12">
      <t>テイイン</t>
    </rPh>
    <rPh sb="14" eb="15">
      <t>ニン</t>
    </rPh>
    <rPh sb="15" eb="17">
      <t>イジョウ</t>
    </rPh>
    <rPh sb="18" eb="19">
      <t>オヨ</t>
    </rPh>
    <rPh sb="20" eb="22">
      <t>ヘイセツ</t>
    </rPh>
    <phoneticPr fontId="2"/>
  </si>
  <si>
    <t>介護老人保健施設(定員30人以上)</t>
    <phoneticPr fontId="2"/>
  </si>
  <si>
    <t>介護医療院(定員30人以上)</t>
    <phoneticPr fontId="2"/>
  </si>
  <si>
    <t>養護老人ホーム(定員30人以上)</t>
    <phoneticPr fontId="2"/>
  </si>
  <si>
    <t>ケアハウス(定員30人以上)</t>
    <phoneticPr fontId="2"/>
  </si>
  <si>
    <t>介護老人保健施設(定員30人以上)</t>
  </si>
  <si>
    <t>介護医療院(定員30人以上)</t>
  </si>
  <si>
    <t>養護老人ホーム(定員30人以上)</t>
  </si>
  <si>
    <t>ケアハウス(定員30人以上)</t>
  </si>
  <si>
    <t>介護老人保健施設(定員30人以上)</t>
    <phoneticPr fontId="2"/>
  </si>
  <si>
    <t>介護医療院(定員30人以上)</t>
    <phoneticPr fontId="2"/>
  </si>
  <si>
    <t>養護老人ホーム(定員30人以上)</t>
    <phoneticPr fontId="2"/>
  </si>
  <si>
    <t>ケアハウス(定員30人以上)</t>
    <phoneticPr fontId="2"/>
  </si>
  <si>
    <t>介護付きホーム(定員30人以上)</t>
    <phoneticPr fontId="2"/>
  </si>
  <si>
    <t>⑲災害イエローゾーンに所在する老朽化した広域型介護施設等の移転改築整備</t>
    <phoneticPr fontId="2"/>
  </si>
  <si>
    <t>⑱災害レッドゾーンに所在する老朽化した広域型介護施設等の移転改築整備</t>
    <phoneticPr fontId="2"/>
  </si>
  <si>
    <t>令和８年度　介護施設等整備事業補助金交付金補助対象施設の整備計画調査</t>
    <rPh sb="0" eb="1">
      <t>レイ</t>
    </rPh>
    <rPh sb="1" eb="2">
      <t>ワ</t>
    </rPh>
    <rPh sb="3" eb="5">
      <t>ネンド</t>
    </rPh>
    <rPh sb="6" eb="8">
      <t>カイゴ</t>
    </rPh>
    <rPh sb="8" eb="10">
      <t>シセツ</t>
    </rPh>
    <rPh sb="10" eb="11">
      <t>トウ</t>
    </rPh>
    <rPh sb="11" eb="13">
      <t>セイビ</t>
    </rPh>
    <rPh sb="13" eb="15">
      <t>ジギョウ</t>
    </rPh>
    <rPh sb="15" eb="18">
      <t>ホジョキン</t>
    </rPh>
    <rPh sb="18" eb="21">
      <t>コウフキン</t>
    </rPh>
    <rPh sb="21" eb="23">
      <t>ホジョ</t>
    </rPh>
    <rPh sb="23" eb="25">
      <t>タイショウ</t>
    </rPh>
    <rPh sb="25" eb="27">
      <t>シセツ</t>
    </rPh>
    <rPh sb="28" eb="30">
      <t>セイビ</t>
    </rPh>
    <rPh sb="30" eb="32">
      <t>ケイカク</t>
    </rPh>
    <rPh sb="32" eb="34">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</si>
</sst>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6"/>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6"/>
      <name val="游ゴシック"/>
      <family val="3"/>
      <charset val="128"/>
      <scheme val="minor"/>
    </font>
    <font>
      <sz val="11"/>
      <color theme="1"/>
      <name val="游ゴシック"/>
      <family val="2"/>
      <scheme val="minor"/>
    </font>
    <font>
      <sz val="12"/>
      <color theme="1"/>
      <name val="游ゴシック"/>
      <family val="2"/>
      <charset val="128"/>
      <scheme val="minor"/>
    </font>
    <font>
      <sz val="11"/>
      <name val="游ゴシック"/>
      <family val="2"/>
      <charset val="128"/>
      <scheme val="minor"/>
    </font>
    <font>
      <sz val="11"/>
      <color theme="0" tint="-0.34998626667073579"/>
      <name val="游ゴシック"/>
      <family val="3"/>
      <charset val="128"/>
      <scheme val="minor"/>
    </font>
    <font>
      <sz val="11"/>
      <name val="游ゴシック"/>
      <family val="3"/>
      <charset val="128"/>
      <scheme val="minor"/>
    </font>
    <font>
      <sz val="18"/>
      <color theme="1"/>
      <name val="游ゴシック"/>
      <family val="3"/>
      <charset val="128"/>
      <scheme val="minor"/>
    </font>
    <font>
      <b/>
      <sz val="13"/>
      <color theme="3"/>
      <name val="游ゴシック"/>
      <family val="2"/>
      <charset val="128"/>
      <scheme val="minor"/>
    </font>
    <font>
      <sz val="11"/>
      <color theme="1"/>
      <name val="游ゴシック"/>
      <family val="3"/>
      <charset val="128"/>
      <scheme val="minor"/>
    </font>
    <font>
      <sz val="12"/>
      <name val="游ゴシック"/>
      <family val="3"/>
      <charset val="128"/>
      <scheme val="minor"/>
    </font>
    <font>
      <sz val="12"/>
      <color theme="1"/>
      <name val="ＭＳ ゴシック"/>
      <family val="3"/>
      <charset val="128"/>
    </font>
    <font>
      <b/>
      <sz val="12"/>
      <color theme="1"/>
      <name val="游ゴシック"/>
      <family val="2"/>
      <charset val="128"/>
      <scheme val="minor"/>
    </font>
    <font>
      <b/>
      <sz val="14"/>
      <color theme="1"/>
      <name val="ＭＳ ゴシック"/>
      <family val="3"/>
      <charset val="128"/>
    </font>
    <font>
      <sz val="14"/>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font>
    <font>
      <sz val="8"/>
      <color theme="1"/>
      <name val="ＭＳ Ｐゴシック"/>
      <family val="3"/>
      <charset val="128"/>
    </font>
    <font>
      <sz val="8"/>
      <name val="ＭＳ Ｐゴシック"/>
      <family val="3"/>
      <charset val="128"/>
    </font>
    <font>
      <sz val="10"/>
      <color theme="1"/>
      <name val="ＭＳ Ｐゴシック"/>
      <family val="3"/>
      <charset val="128"/>
    </font>
    <font>
      <sz val="8"/>
      <color theme="1"/>
      <name val="游ゴシック"/>
      <family val="3"/>
      <charset val="128"/>
      <scheme val="minor"/>
    </font>
    <font>
      <b/>
      <sz val="8"/>
      <name val="ＭＳ Ｐゴシック"/>
      <family val="3"/>
      <charset val="128"/>
    </font>
    <font>
      <sz val="9"/>
      <name val="ＭＳ Ｐゴシック"/>
      <family val="3"/>
      <charset val="128"/>
    </font>
    <font>
      <u/>
      <sz val="12"/>
      <name val="游ゴシック"/>
      <family val="3"/>
      <charset val="128"/>
      <scheme val="minor"/>
    </font>
    <font>
      <sz val="24"/>
      <color rgb="FFFF0000"/>
      <name val="游ゴシック"/>
      <family val="3"/>
      <charset val="128"/>
      <scheme val="minor"/>
    </font>
  </fonts>
  <fills count="1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CD5B4"/>
        <bgColor indexed="64"/>
      </patternFill>
    </fill>
    <fill>
      <patternFill patternType="solid">
        <fgColor rgb="FFFFFFFF"/>
        <bgColor indexed="64"/>
      </patternFill>
    </fill>
    <fill>
      <patternFill patternType="solid">
        <fgColor theme="1" tint="0.499984740745262"/>
        <bgColor indexed="64"/>
      </patternFill>
    </fill>
  </fills>
  <borders count="105">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diagonalUp="1">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left style="medium">
        <color indexed="64"/>
      </left>
      <right/>
      <top/>
      <bottom style="medium">
        <color indexed="64"/>
      </bottom>
      <diagonal/>
    </border>
    <border diagonalUp="1">
      <left style="medium">
        <color indexed="64"/>
      </left>
      <right/>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diagonalUp="1">
      <left/>
      <right style="medium">
        <color indexed="64"/>
      </right>
      <top style="double">
        <color indexed="64"/>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cellStyleXfs>
  <cellXfs count="497">
    <xf numFmtId="0" fontId="0" fillId="0" borderId="0" xfId="0">
      <alignment vertical="center"/>
    </xf>
    <xf numFmtId="0" fontId="3" fillId="0" borderId="0" xfId="0" applyFont="1">
      <alignment vertical="center"/>
    </xf>
    <xf numFmtId="0" fontId="4" fillId="0" borderId="0" xfId="2" applyFont="1" applyProtection="1">
      <alignment vertical="center"/>
      <protection locked="0"/>
    </xf>
    <xf numFmtId="0" fontId="5" fillId="0" borderId="0" xfId="2" applyFont="1" applyProtection="1">
      <alignment vertical="center"/>
      <protection locked="0"/>
    </xf>
    <xf numFmtId="176" fontId="1" fillId="0" borderId="0" xfId="2" applyNumberFormat="1" applyProtection="1">
      <alignment vertical="center"/>
      <protection locked="0"/>
    </xf>
    <xf numFmtId="0" fontId="6" fillId="0" borderId="0" xfId="2" applyFont="1" applyAlignment="1" applyProtection="1">
      <alignment horizontal="right" vertical="center" wrapText="1"/>
      <protection locked="0"/>
    </xf>
    <xf numFmtId="0" fontId="1" fillId="0" borderId="0" xfId="2" applyAlignment="1" applyProtection="1">
      <alignment horizontal="right" vertical="center" wrapText="1"/>
      <protection locked="0"/>
    </xf>
    <xf numFmtId="0" fontId="1" fillId="2" borderId="0" xfId="2" applyFill="1">
      <alignment vertical="center"/>
    </xf>
    <xf numFmtId="0" fontId="1" fillId="0" borderId="0" xfId="2">
      <alignment vertical="center"/>
    </xf>
    <xf numFmtId="0" fontId="8" fillId="0" borderId="0" xfId="2" applyFont="1" applyProtection="1">
      <alignment vertical="center"/>
      <protection locked="0"/>
    </xf>
    <xf numFmtId="0" fontId="8" fillId="0" borderId="0" xfId="2" applyFont="1" applyAlignment="1" applyProtection="1">
      <alignment vertical="center" wrapText="1"/>
      <protection locked="0"/>
    </xf>
    <xf numFmtId="0" fontId="8" fillId="2" borderId="0" xfId="2" applyFont="1" applyFill="1">
      <alignment vertical="center"/>
    </xf>
    <xf numFmtId="0" fontId="8" fillId="0" borderId="0" xfId="2" applyFont="1">
      <alignment vertical="center"/>
    </xf>
    <xf numFmtId="0" fontId="9" fillId="0" borderId="0" xfId="2" applyFont="1" applyProtection="1">
      <alignment vertical="center"/>
      <protection locked="0"/>
    </xf>
    <xf numFmtId="0" fontId="7" fillId="0" borderId="0" xfId="2" applyFont="1" applyProtection="1">
      <alignment vertical="center"/>
      <protection locked="0"/>
    </xf>
    <xf numFmtId="176" fontId="8" fillId="0" borderId="0" xfId="2" applyNumberFormat="1" applyFont="1" applyProtection="1">
      <alignment vertical="center"/>
      <protection locked="0"/>
    </xf>
    <xf numFmtId="0" fontId="8" fillId="0" borderId="8" xfId="2" applyFont="1" applyBorder="1" applyAlignment="1" applyProtection="1">
      <alignment vertical="center" wrapText="1"/>
      <protection locked="0"/>
    </xf>
    <xf numFmtId="0" fontId="8" fillId="0" borderId="8"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protection locked="0"/>
    </xf>
    <xf numFmtId="57" fontId="8" fillId="0" borderId="4" xfId="2" applyNumberFormat="1" applyFont="1" applyBorder="1" applyAlignment="1" applyProtection="1">
      <alignment horizontal="center" vertical="center"/>
      <protection locked="0"/>
    </xf>
    <xf numFmtId="0" fontId="8" fillId="0" borderId="4" xfId="2" applyFont="1" applyBorder="1" applyAlignment="1" applyProtection="1">
      <alignment horizontal="center" vertical="center" wrapText="1"/>
      <protection locked="0"/>
    </xf>
    <xf numFmtId="57" fontId="8" fillId="0" borderId="4" xfId="2" applyNumberFormat="1" applyFont="1" applyBorder="1" applyAlignment="1" applyProtection="1">
      <alignment horizontal="center" vertical="center" wrapText="1"/>
      <protection locked="0"/>
    </xf>
    <xf numFmtId="0" fontId="8" fillId="0" borderId="4" xfId="2" applyFont="1" applyBorder="1" applyAlignment="1" applyProtection="1">
      <alignment vertical="center" wrapText="1"/>
      <protection locked="0"/>
    </xf>
    <xf numFmtId="0" fontId="8" fillId="3" borderId="8" xfId="2" applyFont="1" applyFill="1" applyBorder="1" applyAlignment="1" applyProtection="1">
      <alignment horizontal="center" vertical="center" wrapText="1"/>
      <protection locked="0"/>
    </xf>
    <xf numFmtId="0" fontId="8" fillId="3" borderId="8" xfId="2" applyFont="1" applyFill="1" applyBorder="1" applyAlignment="1" applyProtection="1">
      <alignment vertical="center" wrapText="1"/>
      <protection locked="0"/>
    </xf>
    <xf numFmtId="57" fontId="8" fillId="3" borderId="4" xfId="2" applyNumberFormat="1"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wrapText="1"/>
      <protection locked="0"/>
    </xf>
    <xf numFmtId="57" fontId="8" fillId="3" borderId="4" xfId="2" applyNumberFormat="1" applyFont="1" applyFill="1" applyBorder="1" applyAlignment="1" applyProtection="1">
      <alignment horizontal="center" vertical="center" wrapText="1"/>
      <protection locked="0"/>
    </xf>
    <xf numFmtId="0" fontId="8" fillId="3" borderId="4" xfId="2" applyFont="1" applyFill="1" applyBorder="1" applyAlignment="1" applyProtection="1">
      <alignment vertical="center" wrapText="1"/>
      <protection locked="0"/>
    </xf>
    <xf numFmtId="0" fontId="1" fillId="3" borderId="0" xfId="2" applyFill="1">
      <alignment vertical="center"/>
    </xf>
    <xf numFmtId="0" fontId="11" fillId="0" borderId="0" xfId="3" applyAlignment="1">
      <alignment vertical="center"/>
    </xf>
    <xf numFmtId="0" fontId="12" fillId="0" borderId="9" xfId="2" applyFont="1" applyBorder="1" applyProtection="1">
      <alignment vertical="center"/>
      <protection locked="0"/>
    </xf>
    <xf numFmtId="0" fontId="8" fillId="0" borderId="0" xfId="2" applyFont="1" applyAlignment="1">
      <alignment vertical="center" wrapText="1"/>
    </xf>
    <xf numFmtId="0" fontId="13" fillId="0" borderId="0" xfId="2" applyFont="1">
      <alignment vertical="center"/>
    </xf>
    <xf numFmtId="176" fontId="13" fillId="0" borderId="0" xfId="2" applyNumberFormat="1" applyFont="1">
      <alignment vertical="center"/>
    </xf>
    <xf numFmtId="0" fontId="1" fillId="0" borderId="0" xfId="2" applyAlignment="1">
      <alignment vertical="center" wrapText="1"/>
    </xf>
    <xf numFmtId="176" fontId="14" fillId="0" borderId="0" xfId="2" applyNumberFormat="1" applyFont="1">
      <alignment vertical="center"/>
    </xf>
    <xf numFmtId="176" fontId="1" fillId="0" borderId="0" xfId="2" applyNumberFormat="1">
      <alignment vertical="center"/>
    </xf>
    <xf numFmtId="0" fontId="15" fillId="0" borderId="0" xfId="2" applyFont="1">
      <alignment vertical="center"/>
    </xf>
    <xf numFmtId="38" fontId="8" fillId="0" borderId="4" xfId="1" applyFont="1" applyFill="1" applyBorder="1" applyAlignment="1" applyProtection="1">
      <alignment horizontal="right" vertical="center" wrapText="1"/>
      <protection locked="0"/>
    </xf>
    <xf numFmtId="0" fontId="8" fillId="0" borderId="8" xfId="0" applyFont="1" applyBorder="1" applyAlignment="1" applyProtection="1">
      <alignment horizontal="center" vertical="center" wrapText="1"/>
      <protection locked="0"/>
    </xf>
    <xf numFmtId="176" fontId="12" fillId="0" borderId="9" xfId="2" applyNumberFormat="1" applyFont="1" applyBorder="1" applyProtection="1">
      <alignment vertical="center"/>
      <protection locked="0"/>
    </xf>
    <xf numFmtId="0" fontId="16" fillId="0" borderId="0" xfId="2" applyFont="1" applyProtection="1">
      <alignment vertical="center"/>
      <protection locked="0"/>
    </xf>
    <xf numFmtId="0" fontId="16" fillId="0" borderId="0" xfId="2" applyFont="1" applyAlignment="1" applyProtection="1">
      <alignment horizontal="right" vertical="center"/>
      <protection locked="0"/>
    </xf>
    <xf numFmtId="0" fontId="16" fillId="0" borderId="0" xfId="2" applyFont="1" applyAlignment="1" applyProtection="1">
      <alignment vertical="center" wrapText="1"/>
      <protection locked="0"/>
    </xf>
    <xf numFmtId="0" fontId="0" fillId="0" borderId="0" xfId="0" applyAlignment="1"/>
    <xf numFmtId="0" fontId="8" fillId="6" borderId="8" xfId="2" applyFont="1" applyFill="1" applyBorder="1" applyAlignment="1" applyProtection="1">
      <alignment horizontal="left" vertical="center"/>
      <protection locked="0"/>
    </xf>
    <xf numFmtId="0" fontId="0" fillId="7" borderId="0" xfId="0" applyFill="1">
      <alignment vertical="center"/>
    </xf>
    <xf numFmtId="0" fontId="0" fillId="6" borderId="0" xfId="0" applyFill="1">
      <alignment vertical="center"/>
    </xf>
    <xf numFmtId="0" fontId="0" fillId="7" borderId="0" xfId="2" applyFont="1" applyFill="1" applyAlignment="1">
      <alignment horizontal="center" vertical="center" wrapText="1"/>
    </xf>
    <xf numFmtId="0" fontId="0" fillId="6" borderId="0" xfId="2" applyFont="1" applyFill="1" applyAlignment="1">
      <alignment horizontal="center" vertical="center" wrapText="1"/>
    </xf>
    <xf numFmtId="0" fontId="1" fillId="0" borderId="8" xfId="2" applyBorder="1" applyAlignment="1">
      <alignment vertical="center" wrapText="1"/>
    </xf>
    <xf numFmtId="0" fontId="1" fillId="0" borderId="6" xfId="2" applyBorder="1" applyAlignment="1">
      <alignment vertical="center" wrapText="1"/>
    </xf>
    <xf numFmtId="0" fontId="1" fillId="7" borderId="6" xfId="2" applyFill="1" applyBorder="1" applyAlignment="1">
      <alignment vertical="center" wrapText="1"/>
    </xf>
    <xf numFmtId="0" fontId="0" fillId="4" borderId="0" xfId="0" applyFill="1">
      <alignment vertical="center"/>
    </xf>
    <xf numFmtId="38" fontId="0" fillId="6" borderId="0" xfId="1" applyFont="1" applyFill="1">
      <alignment vertical="center"/>
    </xf>
    <xf numFmtId="0" fontId="8" fillId="5" borderId="8" xfId="2" applyFont="1" applyFill="1" applyBorder="1" applyAlignment="1" applyProtection="1">
      <alignment horizontal="left" vertical="center"/>
      <protection locked="0"/>
    </xf>
    <xf numFmtId="0" fontId="0" fillId="5" borderId="0" xfId="2" applyFont="1" applyFill="1" applyAlignment="1">
      <alignment horizontal="center" vertical="center" wrapText="1"/>
    </xf>
    <xf numFmtId="38" fontId="0" fillId="5" borderId="0" xfId="1" applyFont="1" applyFill="1">
      <alignment vertical="center"/>
    </xf>
    <xf numFmtId="38" fontId="8" fillId="3" borderId="4" xfId="1" applyFont="1" applyFill="1" applyBorder="1" applyAlignment="1" applyProtection="1">
      <alignment horizontal="right" vertical="center" wrapText="1"/>
      <protection locked="0"/>
    </xf>
    <xf numFmtId="176" fontId="8" fillId="0" borderId="0" xfId="2" applyNumberFormat="1" applyFont="1" applyAlignment="1" applyProtection="1">
      <alignment vertical="center" wrapText="1"/>
      <protection locked="0"/>
    </xf>
    <xf numFmtId="38" fontId="0" fillId="0" borderId="0" xfId="1" applyFont="1" applyFill="1">
      <alignment vertical="center"/>
    </xf>
    <xf numFmtId="38" fontId="1" fillId="0" borderId="8" xfId="1" applyFill="1" applyBorder="1" applyAlignment="1">
      <alignment vertical="center" wrapText="1"/>
    </xf>
    <xf numFmtId="38" fontId="0" fillId="6" borderId="0" xfId="1" applyFont="1" applyFill="1" applyBorder="1" applyAlignment="1">
      <alignment horizontal="center" vertical="center" wrapText="1"/>
    </xf>
    <xf numFmtId="38" fontId="0" fillId="7" borderId="0" xfId="1" applyFont="1" applyFill="1">
      <alignment vertical="center"/>
    </xf>
    <xf numFmtId="0" fontId="0" fillId="8" borderId="0" xfId="0" applyFill="1">
      <alignment vertical="center"/>
    </xf>
    <xf numFmtId="0" fontId="0" fillId="9" borderId="0" xfId="0" applyFill="1" applyAlignment="1">
      <alignment horizontal="center"/>
    </xf>
    <xf numFmtId="0" fontId="0" fillId="9" borderId="0" xfId="0" applyFill="1">
      <alignment vertical="center"/>
    </xf>
    <xf numFmtId="38" fontId="0" fillId="9" borderId="0" xfId="1" applyFont="1" applyFill="1">
      <alignment vertical="center"/>
    </xf>
    <xf numFmtId="0" fontId="0" fillId="10" borderId="0" xfId="0" applyFill="1">
      <alignment vertical="center"/>
    </xf>
    <xf numFmtId="38" fontId="0" fillId="10" borderId="0" xfId="1" applyFont="1" applyFill="1">
      <alignment vertical="center"/>
    </xf>
    <xf numFmtId="38" fontId="8" fillId="0" borderId="0" xfId="1" applyFont="1" applyFill="1" applyBorder="1" applyAlignment="1" applyProtection="1">
      <alignment vertical="center"/>
      <protection locked="0"/>
    </xf>
    <xf numFmtId="38" fontId="3" fillId="0" borderId="0" xfId="1" applyFont="1">
      <alignment vertical="center"/>
    </xf>
    <xf numFmtId="38" fontId="0" fillId="0" borderId="0" xfId="1" applyFont="1">
      <alignment vertical="center"/>
    </xf>
    <xf numFmtId="0" fontId="0" fillId="0" borderId="8" xfId="2" applyFont="1" applyBorder="1" applyAlignment="1">
      <alignment vertical="center" wrapText="1"/>
    </xf>
    <xf numFmtId="38" fontId="0" fillId="0" borderId="8" xfId="1" applyFont="1" applyFill="1" applyBorder="1" applyAlignment="1">
      <alignment vertical="center" wrapText="1"/>
    </xf>
    <xf numFmtId="0" fontId="7" fillId="0" borderId="1" xfId="2" applyFont="1" applyBorder="1" applyProtection="1">
      <alignment vertical="center"/>
      <protection locked="0"/>
    </xf>
    <xf numFmtId="0" fontId="12"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7"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24" fillId="0" borderId="0" xfId="0" applyFont="1">
      <alignment vertical="center"/>
    </xf>
    <xf numFmtId="0" fontId="8" fillId="3" borderId="8" xfId="0" applyFont="1" applyFill="1" applyBorder="1" applyAlignment="1" applyProtection="1">
      <alignment horizontal="center" vertical="center" wrapText="1"/>
      <protection locked="0"/>
    </xf>
    <xf numFmtId="0" fontId="8" fillId="3" borderId="4" xfId="2" applyFont="1" applyFill="1" applyBorder="1" applyAlignment="1" applyProtection="1">
      <alignment horizontal="center" vertical="center"/>
      <protection locked="0"/>
    </xf>
    <xf numFmtId="0" fontId="0" fillId="3" borderId="0" xfId="0" applyFill="1">
      <alignment vertical="center"/>
    </xf>
    <xf numFmtId="0" fontId="0" fillId="3" borderId="0" xfId="2" applyFont="1" applyFill="1">
      <alignment vertical="center"/>
    </xf>
    <xf numFmtId="0" fontId="0" fillId="0" borderId="0" xfId="2" applyFont="1">
      <alignment vertical="center"/>
    </xf>
    <xf numFmtId="176" fontId="16" fillId="0" borderId="0" xfId="2" applyNumberFormat="1" applyFont="1" applyProtection="1">
      <alignment vertical="center"/>
      <protection locked="0"/>
    </xf>
    <xf numFmtId="176" fontId="16" fillId="0" borderId="15" xfId="2" applyNumberFormat="1" applyFont="1" applyBorder="1" applyProtection="1">
      <alignment vertical="center"/>
      <protection locked="0"/>
    </xf>
    <xf numFmtId="177" fontId="16" fillId="0" borderId="15" xfId="2" applyNumberFormat="1" applyFont="1" applyBorder="1" applyProtection="1">
      <alignment vertical="center"/>
      <protection locked="0"/>
    </xf>
    <xf numFmtId="0" fontId="22" fillId="0" borderId="16" xfId="0" applyFont="1" applyBorder="1" applyAlignment="1">
      <alignment horizontal="left" vertical="center"/>
    </xf>
    <xf numFmtId="0" fontId="28" fillId="0" borderId="24" xfId="0" applyFont="1" applyBorder="1" applyAlignment="1">
      <alignment horizontal="center" vertical="center" wrapText="1"/>
    </xf>
    <xf numFmtId="0" fontId="28" fillId="12" borderId="3" xfId="0" applyFont="1" applyFill="1" applyBorder="1">
      <alignment vertical="center"/>
    </xf>
    <xf numFmtId="0" fontId="28" fillId="12" borderId="37" xfId="0" applyFont="1" applyFill="1" applyBorder="1">
      <alignment vertical="center"/>
    </xf>
    <xf numFmtId="0" fontId="28" fillId="12" borderId="3" xfId="0" applyFont="1" applyFill="1" applyBorder="1" applyAlignment="1">
      <alignment vertical="center" shrinkToFit="1"/>
    </xf>
    <xf numFmtId="0" fontId="28" fillId="12" borderId="4" xfId="0" applyFont="1" applyFill="1" applyBorder="1">
      <alignment vertical="center"/>
    </xf>
    <xf numFmtId="0" fontId="28" fillId="12" borderId="2" xfId="0" applyFont="1" applyFill="1" applyBorder="1">
      <alignment vertical="center"/>
    </xf>
    <xf numFmtId="0" fontId="28" fillId="0" borderId="0" xfId="0" applyFont="1" applyAlignment="1">
      <alignment horizontal="center" vertical="center"/>
    </xf>
    <xf numFmtId="0" fontId="28" fillId="12" borderId="13" xfId="0" applyFont="1" applyFill="1" applyBorder="1">
      <alignment vertical="center"/>
    </xf>
    <xf numFmtId="0" fontId="28" fillId="12" borderId="20" xfId="0" applyFont="1" applyFill="1" applyBorder="1">
      <alignment vertical="center"/>
    </xf>
    <xf numFmtId="0" fontId="28" fillId="12" borderId="21" xfId="0" applyFont="1" applyFill="1" applyBorder="1">
      <alignment vertical="center"/>
    </xf>
    <xf numFmtId="0" fontId="28" fillId="12" borderId="63" xfId="0" applyFont="1" applyFill="1" applyBorder="1">
      <alignment vertical="center"/>
    </xf>
    <xf numFmtId="0" fontId="28" fillId="12" borderId="77" xfId="0" applyFont="1" applyFill="1" applyBorder="1">
      <alignment vertical="center"/>
    </xf>
    <xf numFmtId="0" fontId="28" fillId="12" borderId="33" xfId="0" applyFont="1" applyFill="1" applyBorder="1">
      <alignment vertical="center"/>
    </xf>
    <xf numFmtId="0" fontId="28" fillId="12" borderId="78" xfId="0" applyFont="1" applyFill="1" applyBorder="1">
      <alignment vertical="center"/>
    </xf>
    <xf numFmtId="0" fontId="28" fillId="12" borderId="26" xfId="0" applyFont="1" applyFill="1" applyBorder="1">
      <alignment vertical="center"/>
    </xf>
    <xf numFmtId="0" fontId="28" fillId="12" borderId="82" xfId="0" applyFont="1" applyFill="1" applyBorder="1" applyAlignment="1">
      <alignment horizontal="center" vertical="center" wrapText="1"/>
    </xf>
    <xf numFmtId="0" fontId="28" fillId="12" borderId="14" xfId="0" applyFont="1" applyFill="1" applyBorder="1">
      <alignment vertical="center"/>
    </xf>
    <xf numFmtId="0" fontId="28" fillId="12" borderId="72" xfId="0" applyFont="1" applyFill="1" applyBorder="1">
      <alignment vertical="center"/>
    </xf>
    <xf numFmtId="0" fontId="0" fillId="13" borderId="0" xfId="0" applyFill="1">
      <alignment vertical="center"/>
    </xf>
    <xf numFmtId="0" fontId="25" fillId="0" borderId="0" xfId="0" applyFont="1" applyAlignment="1">
      <alignment horizontal="center" vertical="center" textRotation="255" wrapText="1"/>
    </xf>
    <xf numFmtId="0" fontId="29" fillId="0" borderId="53" xfId="0" applyFont="1" applyBorder="1" applyAlignment="1">
      <alignment vertical="top" wrapText="1"/>
    </xf>
    <xf numFmtId="0" fontId="29" fillId="0" borderId="0" xfId="0" applyFont="1" applyAlignment="1">
      <alignment horizontal="left" vertical="top" wrapText="1"/>
    </xf>
    <xf numFmtId="0" fontId="28" fillId="0" borderId="0" xfId="0" applyFont="1" applyAlignment="1">
      <alignment vertical="center" wrapText="1"/>
    </xf>
    <xf numFmtId="0" fontId="28" fillId="0" borderId="79" xfId="0" applyFont="1" applyBorder="1" applyAlignment="1">
      <alignment horizontal="center" vertical="center" wrapText="1"/>
    </xf>
    <xf numFmtId="0" fontId="28" fillId="0" borderId="48" xfId="0" applyFont="1" applyBorder="1" applyAlignment="1">
      <alignment horizontal="center" vertical="center" wrapText="1"/>
    </xf>
    <xf numFmtId="0" fontId="28" fillId="7" borderId="13" xfId="0" applyFont="1" applyFill="1" applyBorder="1">
      <alignment vertical="center"/>
    </xf>
    <xf numFmtId="0" fontId="28" fillId="7" borderId="3" xfId="0" applyFont="1" applyFill="1" applyBorder="1">
      <alignment vertical="center"/>
    </xf>
    <xf numFmtId="0" fontId="28" fillId="7" borderId="37" xfId="0" applyFont="1" applyFill="1" applyBorder="1">
      <alignment vertical="center"/>
    </xf>
    <xf numFmtId="0" fontId="28" fillId="0" borderId="3" xfId="0" applyFont="1" applyBorder="1">
      <alignment vertical="center"/>
    </xf>
    <xf numFmtId="0" fontId="28" fillId="8" borderId="3" xfId="0" applyFont="1" applyFill="1" applyBorder="1">
      <alignment vertical="center"/>
    </xf>
    <xf numFmtId="0" fontId="28" fillId="8" borderId="37" xfId="0" applyFont="1" applyFill="1" applyBorder="1">
      <alignment vertical="center"/>
    </xf>
    <xf numFmtId="0" fontId="28" fillId="8" borderId="4" xfId="0" applyFont="1" applyFill="1" applyBorder="1">
      <alignment vertical="center"/>
    </xf>
    <xf numFmtId="0" fontId="28" fillId="8" borderId="2" xfId="0" applyFont="1" applyFill="1" applyBorder="1">
      <alignment vertical="center"/>
    </xf>
    <xf numFmtId="0" fontId="0" fillId="5" borderId="11" xfId="0" applyFill="1" applyBorder="1">
      <alignment vertical="center"/>
    </xf>
    <xf numFmtId="0" fontId="1" fillId="7" borderId="8" xfId="2" applyFill="1" applyBorder="1" applyAlignment="1">
      <alignment vertical="center" wrapText="1"/>
    </xf>
    <xf numFmtId="0" fontId="28" fillId="12" borderId="22" xfId="0" applyFont="1" applyFill="1" applyBorder="1" applyAlignment="1">
      <alignment vertical="center" wrapText="1"/>
    </xf>
    <xf numFmtId="0" fontId="28" fillId="7" borderId="27" xfId="0" applyFont="1" applyFill="1" applyBorder="1" applyAlignment="1">
      <alignment horizontal="center" vertical="center" wrapText="1"/>
    </xf>
    <xf numFmtId="38" fontId="28" fillId="7" borderId="34" xfId="1" applyFont="1" applyFill="1" applyBorder="1" applyAlignment="1">
      <alignment horizontal="right" vertical="center" wrapText="1"/>
    </xf>
    <xf numFmtId="38" fontId="28" fillId="0" borderId="34" xfId="1" applyFont="1" applyFill="1" applyBorder="1" applyAlignment="1">
      <alignment horizontal="right" vertical="center" wrapText="1"/>
    </xf>
    <xf numFmtId="0" fontId="28" fillId="0" borderId="34" xfId="0" applyFont="1" applyBorder="1" applyAlignment="1">
      <alignment horizontal="right" vertical="center"/>
    </xf>
    <xf numFmtId="0" fontId="28" fillId="0" borderId="34" xfId="0" applyFont="1" applyBorder="1" applyAlignment="1">
      <alignment horizontal="center" vertical="center" wrapText="1"/>
    </xf>
    <xf numFmtId="38" fontId="28" fillId="8" borderId="34" xfId="1" applyFont="1" applyFill="1" applyBorder="1" applyAlignment="1">
      <alignment horizontal="right" vertical="center" wrapText="1"/>
    </xf>
    <xf numFmtId="0" fontId="28" fillId="8" borderId="52" xfId="0" applyFont="1" applyFill="1" applyBorder="1">
      <alignment vertical="center"/>
    </xf>
    <xf numFmtId="0" fontId="28" fillId="8" borderId="31" xfId="0" applyFont="1" applyFill="1" applyBorder="1">
      <alignment vertical="center"/>
    </xf>
    <xf numFmtId="0" fontId="28" fillId="12" borderId="9" xfId="0" applyFont="1" applyFill="1" applyBorder="1">
      <alignment vertical="center"/>
    </xf>
    <xf numFmtId="0" fontId="28" fillId="8" borderId="4" xfId="0" applyFont="1" applyFill="1" applyBorder="1" applyAlignment="1">
      <alignment vertical="center" wrapText="1"/>
    </xf>
    <xf numFmtId="0" fontId="28" fillId="12" borderId="4" xfId="0" applyFont="1" applyFill="1" applyBorder="1" applyAlignment="1">
      <alignment vertical="center" wrapText="1"/>
    </xf>
    <xf numFmtId="0" fontId="28" fillId="12" borderId="72" xfId="0" applyFont="1" applyFill="1" applyBorder="1" applyAlignment="1">
      <alignment vertical="center" wrapText="1"/>
    </xf>
    <xf numFmtId="0" fontId="28" fillId="12" borderId="87" xfId="0" applyFont="1" applyFill="1" applyBorder="1" applyAlignment="1">
      <alignment horizontal="center" vertical="center" wrapText="1"/>
    </xf>
    <xf numFmtId="0" fontId="28" fillId="0" borderId="7" xfId="0" applyFont="1" applyBorder="1" applyAlignment="1">
      <alignment horizontal="center" vertical="center" wrapText="1"/>
    </xf>
    <xf numFmtId="0" fontId="28" fillId="12" borderId="88" xfId="0" applyFont="1" applyFill="1" applyBorder="1" applyAlignment="1">
      <alignment vertical="center" wrapText="1"/>
    </xf>
    <xf numFmtId="0" fontId="28" fillId="12" borderId="88" xfId="0" applyFont="1" applyFill="1" applyBorder="1" applyAlignment="1">
      <alignment horizontal="left" vertical="center" wrapText="1"/>
    </xf>
    <xf numFmtId="0" fontId="28" fillId="8" borderId="13" xfId="0" applyFont="1" applyFill="1" applyBorder="1">
      <alignment vertical="center"/>
    </xf>
    <xf numFmtId="0" fontId="28" fillId="8" borderId="27" xfId="0" applyFont="1" applyFill="1" applyBorder="1" applyAlignment="1">
      <alignment horizontal="center" vertical="center" wrapText="1"/>
    </xf>
    <xf numFmtId="0" fontId="28" fillId="0" borderId="27" xfId="0" applyFont="1" applyBorder="1" applyAlignment="1">
      <alignment horizontal="center" vertical="center" wrapText="1"/>
    </xf>
    <xf numFmtId="38" fontId="28" fillId="8" borderId="34" xfId="1" applyFont="1" applyFill="1" applyBorder="1" applyAlignment="1">
      <alignment vertical="center"/>
    </xf>
    <xf numFmtId="38" fontId="28" fillId="0" borderId="34" xfId="1" applyFont="1" applyFill="1" applyBorder="1" applyAlignment="1">
      <alignment vertical="center"/>
    </xf>
    <xf numFmtId="0" fontId="28" fillId="4" borderId="3" xfId="0" applyFont="1" applyFill="1" applyBorder="1">
      <alignment vertical="center"/>
    </xf>
    <xf numFmtId="0" fontId="28" fillId="12" borderId="89" xfId="0" applyFont="1" applyFill="1" applyBorder="1">
      <alignment vertical="center"/>
    </xf>
    <xf numFmtId="38" fontId="28" fillId="0" borderId="90" xfId="1" applyFont="1" applyFill="1" applyBorder="1" applyAlignment="1">
      <alignment horizontal="right" vertical="center" wrapText="1"/>
    </xf>
    <xf numFmtId="0" fontId="28" fillId="8" borderId="88" xfId="0" applyFont="1" applyFill="1" applyBorder="1" applyAlignment="1">
      <alignment vertical="center" wrapText="1"/>
    </xf>
    <xf numFmtId="0" fontId="28" fillId="8" borderId="20" xfId="0" applyFont="1" applyFill="1" applyBorder="1">
      <alignment vertical="center"/>
    </xf>
    <xf numFmtId="0" fontId="28" fillId="8" borderId="21" xfId="0" applyFont="1" applyFill="1" applyBorder="1">
      <alignment vertical="center"/>
    </xf>
    <xf numFmtId="0" fontId="28" fillId="8" borderId="63" xfId="0" applyFont="1" applyFill="1" applyBorder="1">
      <alignment vertical="center"/>
    </xf>
    <xf numFmtId="0" fontId="28" fillId="8" borderId="77" xfId="0" applyFont="1" applyFill="1" applyBorder="1">
      <alignment vertical="center"/>
    </xf>
    <xf numFmtId="0" fontId="28" fillId="12" borderId="37" xfId="0" applyFont="1" applyFill="1" applyBorder="1" applyAlignment="1">
      <alignment horizontal="left" vertical="center"/>
    </xf>
    <xf numFmtId="0" fontId="28" fillId="8" borderId="33" xfId="0" applyFont="1" applyFill="1" applyBorder="1">
      <alignment vertical="center"/>
    </xf>
    <xf numFmtId="0" fontId="1" fillId="0" borderId="2" xfId="2" applyBorder="1">
      <alignment vertical="center"/>
    </xf>
    <xf numFmtId="0" fontId="0" fillId="0" borderId="2" xfId="2" applyFont="1" applyBorder="1">
      <alignment vertical="center"/>
    </xf>
    <xf numFmtId="0" fontId="29" fillId="0" borderId="40" xfId="0" applyFont="1" applyBorder="1" applyAlignment="1">
      <alignment horizontal="center" vertical="center" wrapText="1"/>
    </xf>
    <xf numFmtId="0" fontId="29" fillId="8" borderId="20" xfId="0" applyFont="1" applyFill="1" applyBorder="1">
      <alignment vertical="center"/>
    </xf>
    <xf numFmtId="0" fontId="29" fillId="8" borderId="21" xfId="0" applyFont="1" applyFill="1" applyBorder="1">
      <alignment vertical="center"/>
    </xf>
    <xf numFmtId="0" fontId="29" fillId="8" borderId="63" xfId="0" applyFont="1" applyFill="1" applyBorder="1">
      <alignment vertical="center"/>
    </xf>
    <xf numFmtId="0" fontId="29" fillId="8" borderId="77" xfId="0" applyFont="1" applyFill="1" applyBorder="1">
      <alignment vertical="center"/>
    </xf>
    <xf numFmtId="0" fontId="29" fillId="12" borderId="37" xfId="0" applyFont="1" applyFill="1" applyBorder="1">
      <alignment vertical="center"/>
    </xf>
    <xf numFmtId="0" fontId="29" fillId="12" borderId="33" xfId="0" applyFont="1" applyFill="1" applyBorder="1">
      <alignment vertical="center"/>
    </xf>
    <xf numFmtId="0" fontId="29" fillId="12" borderId="37" xfId="0" applyFont="1" applyFill="1" applyBorder="1" applyAlignment="1">
      <alignment horizontal="left" vertical="center"/>
    </xf>
    <xf numFmtId="0" fontId="29" fillId="12" borderId="77" xfId="0" applyFont="1" applyFill="1" applyBorder="1">
      <alignment vertical="center"/>
    </xf>
    <xf numFmtId="0" fontId="29" fillId="8" borderId="37" xfId="0" applyFont="1" applyFill="1" applyBorder="1">
      <alignment vertical="center"/>
    </xf>
    <xf numFmtId="0" fontId="29" fillId="8" borderId="33" xfId="0" applyFont="1" applyFill="1" applyBorder="1">
      <alignment vertical="center"/>
    </xf>
    <xf numFmtId="38" fontId="29" fillId="0" borderId="34" xfId="1" applyFont="1" applyFill="1" applyBorder="1" applyAlignment="1">
      <alignment horizontal="right" vertical="center" wrapText="1"/>
    </xf>
    <xf numFmtId="0" fontId="29" fillId="12" borderId="78" xfId="0" applyFont="1" applyFill="1" applyBorder="1">
      <alignment vertical="center"/>
    </xf>
    <xf numFmtId="0" fontId="29" fillId="12" borderId="26" xfId="0" applyFont="1" applyFill="1" applyBorder="1">
      <alignment vertical="center"/>
    </xf>
    <xf numFmtId="38" fontId="13" fillId="0" borderId="0" xfId="1" applyFont="1">
      <alignment vertical="center"/>
    </xf>
    <xf numFmtId="0" fontId="13" fillId="0" borderId="0" xfId="0" applyFont="1">
      <alignment vertical="center"/>
    </xf>
    <xf numFmtId="38" fontId="28" fillId="7" borderId="30" xfId="1" applyFont="1" applyFill="1" applyBorder="1" applyAlignment="1">
      <alignment horizontal="right" vertical="center" wrapText="1"/>
    </xf>
    <xf numFmtId="38" fontId="28" fillId="0" borderId="32" xfId="1" applyFont="1" applyFill="1" applyBorder="1" applyAlignment="1">
      <alignment horizontal="right" vertical="center" wrapText="1"/>
    </xf>
    <xf numFmtId="38" fontId="28" fillId="7" borderId="32" xfId="1" applyFont="1" applyFill="1" applyBorder="1" applyAlignment="1">
      <alignment horizontal="right" vertical="center" wrapText="1"/>
    </xf>
    <xf numFmtId="38" fontId="28" fillId="0" borderId="32" xfId="1" applyFont="1" applyFill="1" applyBorder="1" applyAlignment="1">
      <alignment horizontal="right" vertical="center"/>
    </xf>
    <xf numFmtId="38" fontId="28" fillId="0" borderId="38" xfId="1" applyFont="1" applyFill="1" applyBorder="1" applyAlignment="1">
      <alignment horizontal="right" vertical="center" wrapText="1"/>
    </xf>
    <xf numFmtId="38" fontId="28" fillId="8" borderId="32" xfId="1" applyFont="1" applyFill="1" applyBorder="1" applyAlignment="1">
      <alignment horizontal="right" vertical="center" wrapText="1"/>
    </xf>
    <xf numFmtId="38" fontId="28" fillId="0" borderId="30" xfId="1" applyFont="1" applyFill="1" applyBorder="1" applyAlignment="1">
      <alignment horizontal="right" vertical="center" wrapText="1"/>
    </xf>
    <xf numFmtId="38" fontId="28" fillId="0" borderId="8" xfId="1" applyFont="1" applyFill="1" applyBorder="1" applyAlignment="1">
      <alignment vertical="center"/>
    </xf>
    <xf numFmtId="38" fontId="28" fillId="0" borderId="6" xfId="1" applyFont="1" applyFill="1" applyBorder="1" applyAlignment="1">
      <alignment horizontal="right" vertical="center" wrapText="1"/>
    </xf>
    <xf numFmtId="38" fontId="28" fillId="8" borderId="83" xfId="1" applyFont="1" applyFill="1" applyBorder="1" applyAlignment="1">
      <alignment horizontal="right" vertical="center" wrapText="1"/>
    </xf>
    <xf numFmtId="38" fontId="28" fillId="8" borderId="30" xfId="1" applyFont="1" applyFill="1" applyBorder="1" applyAlignment="1">
      <alignment horizontal="right" vertical="center" wrapText="1"/>
    </xf>
    <xf numFmtId="38" fontId="28" fillId="0" borderId="24" xfId="1" applyFont="1" applyFill="1" applyBorder="1" applyAlignment="1">
      <alignment horizontal="right" vertical="center" wrapText="1"/>
    </xf>
    <xf numFmtId="38" fontId="28" fillId="8" borderId="8" xfId="1" applyFont="1" applyFill="1" applyBorder="1" applyAlignment="1">
      <alignment vertical="center"/>
    </xf>
    <xf numFmtId="38" fontId="28" fillId="8" borderId="30" xfId="1" applyFont="1" applyFill="1" applyBorder="1" applyAlignment="1">
      <alignment vertical="center"/>
    </xf>
    <xf numFmtId="38" fontId="28" fillId="8" borderId="32" xfId="1" applyFont="1" applyFill="1" applyBorder="1" applyAlignment="1">
      <alignment vertical="center"/>
    </xf>
    <xf numFmtId="38" fontId="28" fillId="0" borderId="32" xfId="1" applyFont="1" applyFill="1" applyBorder="1" applyAlignment="1">
      <alignment vertical="center"/>
    </xf>
    <xf numFmtId="38" fontId="28" fillId="0" borderId="24" xfId="1" applyFont="1" applyFill="1" applyBorder="1" applyAlignment="1">
      <alignment vertical="center"/>
    </xf>
    <xf numFmtId="38" fontId="29" fillId="8" borderId="30" xfId="1" applyFont="1" applyFill="1" applyBorder="1" applyAlignment="1">
      <alignment vertical="center"/>
    </xf>
    <xf numFmtId="38" fontId="29" fillId="8" borderId="32" xfId="1" applyFont="1" applyFill="1" applyBorder="1" applyAlignment="1">
      <alignment vertical="center"/>
    </xf>
    <xf numFmtId="38" fontId="29" fillId="0" borderId="32" xfId="1" applyFont="1" applyFill="1" applyBorder="1" applyAlignment="1">
      <alignment vertical="center"/>
    </xf>
    <xf numFmtId="38" fontId="29" fillId="0" borderId="24" xfId="1" applyFont="1" applyFill="1" applyBorder="1" applyAlignment="1">
      <alignment vertical="center"/>
    </xf>
    <xf numFmtId="0" fontId="35" fillId="0" borderId="16" xfId="0" applyFont="1" applyBorder="1">
      <alignment vertical="center"/>
    </xf>
    <xf numFmtId="0" fontId="35" fillId="0" borderId="0" xfId="0" applyFont="1">
      <alignment vertical="center"/>
    </xf>
    <xf numFmtId="0" fontId="28" fillId="12" borderId="26" xfId="0" applyFont="1" applyFill="1" applyBorder="1" applyAlignment="1">
      <alignment horizontal="center" vertical="center" wrapText="1"/>
    </xf>
    <xf numFmtId="0" fontId="28" fillId="12" borderId="54" xfId="0" applyFont="1" applyFill="1" applyBorder="1" applyAlignment="1">
      <alignment horizontal="left" vertical="center" wrapText="1"/>
    </xf>
    <xf numFmtId="0" fontId="28" fillId="0" borderId="102" xfId="0" applyFont="1" applyBorder="1" applyAlignment="1">
      <alignment horizontal="right" vertical="center" wrapText="1"/>
    </xf>
    <xf numFmtId="38" fontId="28" fillId="8" borderId="14" xfId="1" applyFont="1" applyFill="1" applyBorder="1" applyAlignment="1" applyProtection="1">
      <alignment horizontal="right" vertical="center" wrapText="1"/>
      <protection locked="0"/>
    </xf>
    <xf numFmtId="38" fontId="28" fillId="8" borderId="7" xfId="1" applyFont="1" applyFill="1" applyBorder="1" applyAlignment="1" applyProtection="1">
      <alignment horizontal="right" vertical="center" wrapText="1"/>
      <protection locked="0"/>
    </xf>
    <xf numFmtId="38" fontId="28" fillId="8" borderId="98" xfId="1" applyFont="1" applyFill="1" applyBorder="1" applyAlignment="1" applyProtection="1">
      <alignment horizontal="right" vertical="center" wrapText="1"/>
      <protection locked="0"/>
    </xf>
    <xf numFmtId="38" fontId="28" fillId="8" borderId="13" xfId="1" applyFont="1" applyFill="1" applyBorder="1" applyAlignment="1" applyProtection="1">
      <alignment horizontal="right" vertical="center" wrapText="1"/>
      <protection locked="0"/>
    </xf>
    <xf numFmtId="38" fontId="28" fillId="8" borderId="11" xfId="1" applyFont="1" applyFill="1" applyBorder="1" applyAlignment="1" applyProtection="1">
      <alignment horizontal="right" vertical="center" wrapText="1"/>
      <protection locked="0"/>
    </xf>
    <xf numFmtId="38" fontId="28" fillId="8" borderId="10" xfId="1" applyFont="1" applyFill="1" applyBorder="1" applyAlignment="1" applyProtection="1">
      <alignment horizontal="right" vertical="center" wrapText="1"/>
      <protection locked="0"/>
    </xf>
    <xf numFmtId="0" fontId="19" fillId="0" borderId="0" xfId="0" applyFont="1" applyAlignment="1">
      <alignment horizontal="left" vertical="top" wrapText="1"/>
    </xf>
    <xf numFmtId="0" fontId="23" fillId="0" borderId="0" xfId="0" applyFont="1" applyAlignment="1">
      <alignment horizontal="right" vertical="top"/>
    </xf>
    <xf numFmtId="0" fontId="22" fillId="0" borderId="0" xfId="0" applyFont="1" applyAlignment="1">
      <alignment horizontal="center" vertical="center"/>
    </xf>
    <xf numFmtId="0" fontId="8" fillId="0" borderId="0" xfId="0" applyFont="1" applyAlignment="1">
      <alignment horizontal="left" vertical="center" wrapText="1"/>
    </xf>
    <xf numFmtId="0" fontId="12" fillId="0" borderId="0" xfId="0" applyFont="1" applyAlignment="1">
      <alignment horizontal="left" vertical="top" wrapText="1"/>
    </xf>
    <xf numFmtId="0" fontId="19" fillId="0" borderId="0" xfId="0" applyFont="1" applyAlignment="1">
      <alignment horizontal="left" vertical="center" wrapText="1"/>
    </xf>
    <xf numFmtId="0" fontId="30" fillId="0" borderId="58" xfId="0" applyFont="1" applyBorder="1" applyAlignment="1">
      <alignment horizontal="left" vertical="top" wrapText="1"/>
    </xf>
    <xf numFmtId="0" fontId="30" fillId="0" borderId="59" xfId="0" applyFont="1" applyBorder="1" applyAlignment="1">
      <alignment horizontal="left" vertical="top" wrapText="1"/>
    </xf>
    <xf numFmtId="0" fontId="30" fillId="0" borderId="60" xfId="0" applyFont="1" applyBorder="1" applyAlignment="1">
      <alignment horizontal="left" vertical="top" wrapTex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25" xfId="0" applyFont="1" applyBorder="1" applyAlignment="1">
      <alignment horizontal="center" vertical="center"/>
    </xf>
    <xf numFmtId="0" fontId="33" fillId="0" borderId="23" xfId="0" applyFont="1" applyBorder="1" applyAlignment="1">
      <alignment horizontal="center" vertical="center"/>
    </xf>
    <xf numFmtId="0" fontId="33" fillId="8" borderId="2" xfId="0" applyFont="1" applyFill="1" applyBorder="1" applyAlignment="1">
      <alignment horizontal="center" vertical="center"/>
    </xf>
    <xf numFmtId="0" fontId="33" fillId="8" borderId="3" xfId="0" applyFont="1" applyFill="1" applyBorder="1" applyAlignment="1">
      <alignment horizontal="center" vertical="center"/>
    </xf>
    <xf numFmtId="0" fontId="28" fillId="12" borderId="19" xfId="0" applyFont="1" applyFill="1" applyBorder="1" applyAlignment="1">
      <alignment horizontal="center" vertical="center" wrapText="1"/>
    </xf>
    <xf numFmtId="0" fontId="28" fillId="12" borderId="21" xfId="0" applyFont="1" applyFill="1" applyBorder="1" applyAlignment="1">
      <alignment horizontal="center" vertical="center" wrapText="1"/>
    </xf>
    <xf numFmtId="0" fontId="28" fillId="12" borderId="0" xfId="0" applyFont="1" applyFill="1" applyAlignment="1">
      <alignment horizontal="center" vertical="center" wrapText="1"/>
    </xf>
    <xf numFmtId="0" fontId="28" fillId="12" borderId="17" xfId="0" applyFont="1" applyFill="1" applyBorder="1" applyAlignment="1">
      <alignment horizontal="center" vertical="center" wrapText="1"/>
    </xf>
    <xf numFmtId="0" fontId="28" fillId="12" borderId="23" xfId="0" applyFont="1" applyFill="1" applyBorder="1" applyAlignment="1">
      <alignment horizontal="center" vertical="center" wrapText="1"/>
    </xf>
    <xf numFmtId="0" fontId="28" fillId="12" borderId="26" xfId="0" applyFont="1" applyFill="1" applyBorder="1" applyAlignment="1">
      <alignment horizontal="center" vertical="center" wrapText="1"/>
    </xf>
    <xf numFmtId="0" fontId="32" fillId="11" borderId="43" xfId="0" applyFont="1" applyFill="1" applyBorder="1" applyAlignment="1">
      <alignment horizontal="center" vertical="center" wrapText="1"/>
    </xf>
    <xf numFmtId="0" fontId="32" fillId="11" borderId="53" xfId="0" applyFont="1" applyFill="1" applyBorder="1" applyAlignment="1">
      <alignment horizontal="center" vertical="center" wrapText="1"/>
    </xf>
    <xf numFmtId="0" fontId="32" fillId="11" borderId="44" xfId="0" applyFont="1" applyFill="1" applyBorder="1" applyAlignment="1">
      <alignment horizontal="center" vertical="center" wrapText="1"/>
    </xf>
    <xf numFmtId="0" fontId="28" fillId="0" borderId="76"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9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8" borderId="3" xfId="0" applyFont="1" applyFill="1" applyBorder="1" applyAlignment="1">
      <alignment horizontal="left" vertical="center" wrapText="1"/>
    </xf>
    <xf numFmtId="0" fontId="28" fillId="8" borderId="33" xfId="0" applyFont="1" applyFill="1" applyBorder="1" applyAlignment="1">
      <alignment horizontal="left" vertical="center" wrapText="1"/>
    </xf>
    <xf numFmtId="0" fontId="28" fillId="8" borderId="8" xfId="0" applyFont="1" applyFill="1" applyBorder="1" applyAlignment="1">
      <alignment horizontal="center" vertical="center"/>
    </xf>
    <xf numFmtId="0" fontId="28" fillId="8" borderId="66" xfId="0" applyFont="1" applyFill="1" applyBorder="1" applyAlignment="1">
      <alignment horizontal="center" vertical="center"/>
    </xf>
    <xf numFmtId="0" fontId="28" fillId="8" borderId="7" xfId="0" applyFont="1" applyFill="1" applyBorder="1" applyAlignment="1">
      <alignment horizontal="center" vertical="center" wrapText="1"/>
    </xf>
    <xf numFmtId="0" fontId="28" fillId="8" borderId="100" xfId="0" applyFont="1" applyFill="1" applyBorder="1" applyAlignment="1">
      <alignment horizontal="center" vertical="center"/>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35" fillId="0" borderId="49" xfId="0" applyFont="1" applyBorder="1" applyAlignment="1">
      <alignment horizontal="center" vertical="center"/>
    </xf>
    <xf numFmtId="0" fontId="35" fillId="0" borderId="50" xfId="0" applyFont="1" applyBorder="1" applyAlignment="1">
      <alignment horizontal="center" vertical="center"/>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33" fillId="8" borderId="11" xfId="0" applyFont="1" applyFill="1" applyBorder="1" applyAlignment="1">
      <alignment horizontal="center" vertical="center"/>
    </xf>
    <xf numFmtId="0" fontId="33" fillId="8" borderId="13"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36" xfId="0" applyFont="1" applyBorder="1" applyAlignment="1">
      <alignment horizontal="center" vertical="center" wrapText="1"/>
    </xf>
    <xf numFmtId="0" fontId="33" fillId="0" borderId="33" xfId="0" applyFont="1" applyBorder="1" applyAlignment="1">
      <alignment horizontal="center" vertical="center"/>
    </xf>
    <xf numFmtId="0" fontId="29" fillId="0" borderId="43"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0" xfId="0" applyFont="1" applyAlignment="1">
      <alignment horizontal="center" vertical="center" wrapText="1"/>
    </xf>
    <xf numFmtId="0" fontId="29" fillId="0" borderId="48" xfId="0" applyFont="1" applyBorder="1" applyAlignment="1">
      <alignment horizontal="center" vertical="center" wrapText="1"/>
    </xf>
    <xf numFmtId="0" fontId="29" fillId="0" borderId="54" xfId="0" applyFont="1" applyBorder="1" applyAlignment="1">
      <alignment horizontal="center" vertical="center" wrapText="1"/>
    </xf>
    <xf numFmtId="0" fontId="32" fillId="11" borderId="43" xfId="0" applyFont="1" applyFill="1" applyBorder="1" applyAlignment="1">
      <alignment horizontal="center" vertical="center"/>
    </xf>
    <xf numFmtId="0" fontId="32" fillId="11" borderId="53" xfId="0" applyFont="1" applyFill="1" applyBorder="1" applyAlignment="1">
      <alignment horizontal="center" vertical="center"/>
    </xf>
    <xf numFmtId="0" fontId="32" fillId="11" borderId="44" xfId="0" applyFont="1" applyFill="1" applyBorder="1" applyAlignment="1">
      <alignment horizontal="center" vertical="center"/>
    </xf>
    <xf numFmtId="0" fontId="29" fillId="0" borderId="83"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65" xfId="0" applyFont="1" applyBorder="1" applyAlignment="1">
      <alignment horizontal="center" vertical="center" wrapText="1"/>
    </xf>
    <xf numFmtId="0" fontId="29" fillId="0" borderId="79" xfId="0" applyFont="1" applyBorder="1" applyAlignment="1">
      <alignment horizontal="center" vertical="center" wrapText="1"/>
    </xf>
    <xf numFmtId="0" fontId="29" fillId="0" borderId="97" xfId="0" applyFont="1" applyBorder="1" applyAlignment="1">
      <alignment horizontal="center" vertical="center" wrapText="1"/>
    </xf>
    <xf numFmtId="0" fontId="33" fillId="8" borderId="33" xfId="0" applyFont="1" applyFill="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8" borderId="2" xfId="0" applyFont="1" applyFill="1" applyBorder="1" applyAlignment="1">
      <alignment horizontal="center" vertical="center"/>
    </xf>
    <xf numFmtId="0" fontId="26" fillId="8" borderId="3" xfId="0" applyFont="1" applyFill="1" applyBorder="1" applyAlignment="1">
      <alignment horizontal="center" vertical="center"/>
    </xf>
    <xf numFmtId="0" fontId="26" fillId="0" borderId="25" xfId="0" applyFont="1" applyBorder="1" applyAlignment="1">
      <alignment horizontal="center" vertical="center"/>
    </xf>
    <xf numFmtId="0" fontId="26" fillId="0" borderId="23" xfId="0" applyFont="1" applyBorder="1" applyAlignment="1">
      <alignment horizontal="center" vertical="center"/>
    </xf>
    <xf numFmtId="0" fontId="28" fillId="0" borderId="43"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0" xfId="0" applyFont="1" applyAlignment="1">
      <alignment horizontal="center" vertical="center" wrapText="1"/>
    </xf>
    <xf numFmtId="0" fontId="28" fillId="0" borderId="48" xfId="0" applyFont="1" applyBorder="1" applyAlignment="1">
      <alignment horizontal="center" vertical="center" wrapText="1"/>
    </xf>
    <xf numFmtId="0" fontId="28" fillId="0" borderId="54" xfId="0" applyFont="1" applyBorder="1" applyAlignment="1">
      <alignment horizontal="center" vertical="center" wrapText="1"/>
    </xf>
    <xf numFmtId="0" fontId="27" fillId="11" borderId="43" xfId="0" applyFont="1" applyFill="1" applyBorder="1" applyAlignment="1">
      <alignment horizontal="center" vertical="center"/>
    </xf>
    <xf numFmtId="0" fontId="27" fillId="11" borderId="53" xfId="0" applyFont="1" applyFill="1" applyBorder="1" applyAlignment="1">
      <alignment horizontal="center" vertical="center"/>
    </xf>
    <xf numFmtId="0" fontId="27" fillId="11" borderId="59" xfId="0" applyFont="1" applyFill="1" applyBorder="1" applyAlignment="1">
      <alignment horizontal="center" vertical="center"/>
    </xf>
    <xf numFmtId="0" fontId="27" fillId="11" borderId="60" xfId="0" applyFont="1" applyFill="1" applyBorder="1" applyAlignment="1">
      <alignment horizontal="center" vertical="center"/>
    </xf>
    <xf numFmtId="0" fontId="28" fillId="0" borderId="83"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57"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95" xfId="0" applyFont="1" applyBorder="1" applyAlignment="1">
      <alignment horizontal="center" vertical="center" wrapText="1"/>
    </xf>
    <xf numFmtId="0" fontId="26" fillId="8" borderId="11" xfId="0" applyFont="1" applyFill="1" applyBorder="1" applyAlignment="1">
      <alignment horizontal="center" vertical="center"/>
    </xf>
    <xf numFmtId="0" fontId="26" fillId="8" borderId="13" xfId="0" applyFont="1" applyFill="1" applyBorder="1" applyAlignment="1">
      <alignment horizontal="center" vertical="center"/>
    </xf>
    <xf numFmtId="0" fontId="26" fillId="12" borderId="20" xfId="0" applyFont="1" applyFill="1" applyBorder="1" applyAlignment="1">
      <alignment horizontal="center" vertical="center" wrapText="1"/>
    </xf>
    <xf numFmtId="0" fontId="26" fillId="12" borderId="21" xfId="0" applyFont="1" applyFill="1" applyBorder="1" applyAlignment="1">
      <alignment horizontal="center" vertical="center" wrapText="1"/>
    </xf>
    <xf numFmtId="0" fontId="26" fillId="12" borderId="78" xfId="0" applyFont="1" applyFill="1" applyBorder="1" applyAlignment="1">
      <alignment horizontal="center" vertical="center" wrapText="1"/>
    </xf>
    <xf numFmtId="0" fontId="26" fillId="12" borderId="26" xfId="0" applyFont="1" applyFill="1" applyBorder="1" applyAlignment="1">
      <alignment horizontal="center" vertical="center" wrapText="1"/>
    </xf>
    <xf numFmtId="0" fontId="27" fillId="11" borderId="58" xfId="0" applyFont="1" applyFill="1" applyBorder="1" applyAlignment="1">
      <alignment horizontal="center" vertical="center" wrapText="1"/>
    </xf>
    <xf numFmtId="0" fontId="27" fillId="11" borderId="59" xfId="0" applyFont="1" applyFill="1" applyBorder="1" applyAlignment="1">
      <alignment horizontal="center" vertical="center" wrapText="1"/>
    </xf>
    <xf numFmtId="0" fontId="27" fillId="11" borderId="60" xfId="0" applyFont="1" applyFill="1" applyBorder="1" applyAlignment="1">
      <alignment horizontal="center" vertical="center" wrapText="1"/>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8" fillId="0" borderId="39" xfId="0" applyFont="1" applyBorder="1" applyAlignment="1">
      <alignment horizontal="center" vertical="center"/>
    </xf>
    <xf numFmtId="0" fontId="28" fillId="0" borderId="53" xfId="0" applyFont="1" applyBorder="1" applyAlignment="1">
      <alignment horizontal="center" vertical="center" wrapText="1"/>
    </xf>
    <xf numFmtId="0" fontId="28" fillId="0" borderId="94" xfId="0" applyFont="1" applyBorder="1" applyAlignment="1">
      <alignment horizontal="center" vertical="center" wrapText="1"/>
    </xf>
    <xf numFmtId="38" fontId="28" fillId="0" borderId="83" xfId="1" applyFont="1" applyFill="1" applyBorder="1" applyAlignment="1">
      <alignment vertical="center" wrapText="1"/>
    </xf>
    <xf numFmtId="38" fontId="28" fillId="0" borderId="64" xfId="1" applyFont="1" applyFill="1" applyBorder="1" applyAlignment="1">
      <alignment vertical="center" wrapText="1"/>
    </xf>
    <xf numFmtId="38" fontId="28" fillId="0" borderId="65" xfId="1" applyFont="1" applyFill="1" applyBorder="1" applyAlignment="1">
      <alignment vertical="center" wrapText="1"/>
    </xf>
    <xf numFmtId="38" fontId="28" fillId="0" borderId="32" xfId="1" applyFont="1" applyFill="1" applyBorder="1" applyAlignment="1">
      <alignment vertical="center" wrapText="1"/>
    </xf>
    <xf numFmtId="38" fontId="28" fillId="0" borderId="8" xfId="1" applyFont="1" applyFill="1" applyBorder="1" applyAlignment="1">
      <alignment vertical="center" wrapText="1"/>
    </xf>
    <xf numFmtId="38" fontId="28" fillId="0" borderId="66" xfId="1" applyFont="1" applyFill="1" applyBorder="1" applyAlignment="1">
      <alignment vertical="center" wrapText="1"/>
    </xf>
    <xf numFmtId="38" fontId="28" fillId="0" borderId="38" xfId="1" applyFont="1" applyFill="1" applyBorder="1" applyAlignment="1">
      <alignment vertical="center" wrapText="1"/>
    </xf>
    <xf numFmtId="38" fontId="28" fillId="0" borderId="5" xfId="1" applyFont="1" applyFill="1" applyBorder="1" applyAlignment="1">
      <alignment vertical="center" wrapText="1"/>
    </xf>
    <xf numFmtId="38" fontId="28" fillId="0" borderId="67" xfId="1" applyFont="1" applyFill="1" applyBorder="1" applyAlignment="1">
      <alignment vertical="center" wrapText="1"/>
    </xf>
    <xf numFmtId="0" fontId="28" fillId="12" borderId="11" xfId="0" applyFont="1" applyFill="1" applyBorder="1" applyAlignment="1">
      <alignment horizontal="center" vertical="center"/>
    </xf>
    <xf numFmtId="0" fontId="28" fillId="12" borderId="13" xfId="0" applyFont="1" applyFill="1" applyBorder="1" applyAlignment="1">
      <alignment horizontal="center" vertical="center"/>
    </xf>
    <xf numFmtId="0" fontId="28" fillId="8" borderId="2" xfId="0" applyFont="1" applyFill="1" applyBorder="1" applyAlignment="1">
      <alignment horizontal="center" vertical="center"/>
    </xf>
    <xf numFmtId="0" fontId="28" fillId="8" borderId="3" xfId="0" applyFont="1" applyFill="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3" xfId="0" applyFont="1" applyBorder="1" applyAlignment="1">
      <alignment horizontal="center" vertical="center" wrapText="1"/>
    </xf>
    <xf numFmtId="0" fontId="28" fillId="8" borderId="35" xfId="0" applyFont="1" applyFill="1" applyBorder="1" applyAlignment="1">
      <alignment horizontal="center" vertical="center" wrapText="1"/>
    </xf>
    <xf numFmtId="0" fontId="28" fillId="8" borderId="36" xfId="0" applyFont="1" applyFill="1" applyBorder="1" applyAlignment="1">
      <alignment horizontal="center" vertical="center" wrapText="1"/>
    </xf>
    <xf numFmtId="0" fontId="28" fillId="8" borderId="33" xfId="0" applyFont="1" applyFill="1" applyBorder="1" applyAlignment="1">
      <alignment horizontal="center" vertical="center"/>
    </xf>
    <xf numFmtId="0" fontId="28" fillId="0" borderId="91" xfId="0" applyFont="1" applyBorder="1" applyAlignment="1">
      <alignment horizontal="center" vertical="center" wrapText="1"/>
    </xf>
    <xf numFmtId="0" fontId="28" fillId="0" borderId="92" xfId="0" applyFont="1" applyBorder="1" applyAlignment="1">
      <alignment horizontal="center" vertical="center" wrapText="1"/>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33" xfId="0" applyFont="1" applyBorder="1" applyAlignment="1">
      <alignment horizontal="center" vertical="center"/>
    </xf>
    <xf numFmtId="0" fontId="28" fillId="8" borderId="2" xfId="0" applyFont="1" applyFill="1" applyBorder="1" applyAlignment="1">
      <alignment horizontal="center" vertical="center" wrapText="1"/>
    </xf>
    <xf numFmtId="0" fontId="28" fillId="8" borderId="33" xfId="0" applyFont="1" applyFill="1" applyBorder="1" applyAlignment="1">
      <alignment horizontal="center" vertical="center" wrapText="1"/>
    </xf>
    <xf numFmtId="38" fontId="28" fillId="3" borderId="37" xfId="1" applyFont="1" applyFill="1" applyBorder="1" applyAlignment="1">
      <alignment horizontal="center" vertical="center" wrapText="1"/>
    </xf>
    <xf numFmtId="38" fontId="28" fillId="3" borderId="3" xfId="1" applyFont="1" applyFill="1" applyBorder="1" applyAlignment="1">
      <alignment horizontal="center" vertical="center" wrapText="1"/>
    </xf>
    <xf numFmtId="38" fontId="28" fillId="3" borderId="33" xfId="1" applyFont="1" applyFill="1" applyBorder="1" applyAlignment="1">
      <alignment horizontal="center" vertical="center" wrapText="1"/>
    </xf>
    <xf numFmtId="0" fontId="26" fillId="12" borderId="19" xfId="0" applyFont="1" applyFill="1" applyBorder="1" applyAlignment="1">
      <alignment horizontal="center" vertical="center" wrapText="1"/>
    </xf>
    <xf numFmtId="0" fontId="26" fillId="12" borderId="23" xfId="0" applyFont="1" applyFill="1" applyBorder="1" applyAlignment="1">
      <alignment horizontal="center" vertical="center" wrapText="1"/>
    </xf>
    <xf numFmtId="0" fontId="27" fillId="11" borderId="20"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27" fillId="11" borderId="21" xfId="0" applyFont="1" applyFill="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8" borderId="31" xfId="0" applyFont="1" applyFill="1" applyBorder="1" applyAlignment="1">
      <alignment horizontal="center" vertical="center"/>
    </xf>
    <xf numFmtId="0" fontId="28" fillId="8" borderId="21" xfId="0" applyFont="1" applyFill="1" applyBorder="1" applyAlignment="1">
      <alignment horizontal="center" vertical="center"/>
    </xf>
    <xf numFmtId="0" fontId="27" fillId="11" borderId="54" xfId="0" applyFont="1" applyFill="1" applyBorder="1" applyAlignment="1">
      <alignment horizontal="center" vertical="center" wrapText="1"/>
    </xf>
    <xf numFmtId="0" fontId="27" fillId="11" borderId="42" xfId="0" applyFont="1" applyFill="1" applyBorder="1" applyAlignment="1">
      <alignment horizontal="center" vertical="center" wrapText="1"/>
    </xf>
    <xf numFmtId="0" fontId="28" fillId="12" borderId="14" xfId="0" applyFont="1" applyFill="1" applyBorder="1" applyAlignment="1">
      <alignment horizontal="center" vertical="center"/>
    </xf>
    <xf numFmtId="0" fontId="28" fillId="0" borderId="4" xfId="0" applyFont="1" applyBorder="1" applyAlignment="1">
      <alignment horizontal="center" vertical="center"/>
    </xf>
    <xf numFmtId="0" fontId="28" fillId="0" borderId="10" xfId="0" applyFont="1" applyBorder="1" applyAlignment="1">
      <alignment horizontal="center" vertical="center"/>
    </xf>
    <xf numFmtId="0" fontId="28" fillId="0" borderId="12" xfId="0" applyFont="1" applyBorder="1" applyAlignment="1">
      <alignment horizontal="center" vertical="center"/>
    </xf>
    <xf numFmtId="38" fontId="28" fillId="0" borderId="8" xfId="1" applyFont="1" applyFill="1" applyBorder="1" applyAlignment="1">
      <alignment horizontal="center" vertical="center"/>
    </xf>
    <xf numFmtId="38" fontId="28" fillId="0" borderId="71" xfId="1" applyFont="1" applyFill="1" applyBorder="1" applyAlignment="1">
      <alignment horizontal="center" vertical="center"/>
    </xf>
    <xf numFmtId="0" fontId="28" fillId="12" borderId="43" xfId="0" applyFont="1" applyFill="1" applyBorder="1" applyAlignment="1">
      <alignment horizontal="left" vertical="center" wrapText="1"/>
    </xf>
    <xf numFmtId="0" fontId="28" fillId="12" borderId="16" xfId="0" applyFont="1" applyFill="1" applyBorder="1" applyAlignment="1">
      <alignment horizontal="left" vertical="center" wrapText="1"/>
    </xf>
    <xf numFmtId="0" fontId="28" fillId="12" borderId="48" xfId="0" applyFont="1" applyFill="1" applyBorder="1" applyAlignment="1">
      <alignment horizontal="left" vertical="center" wrapText="1"/>
    </xf>
    <xf numFmtId="0" fontId="28" fillId="0" borderId="86" xfId="0" applyFont="1" applyBorder="1" applyAlignment="1">
      <alignment horizontal="center" vertical="center" wrapText="1"/>
    </xf>
    <xf numFmtId="0" fontId="28" fillId="12" borderId="64" xfId="0" applyFont="1" applyFill="1" applyBorder="1" applyAlignment="1">
      <alignment horizontal="center" vertical="center" wrapText="1"/>
    </xf>
    <xf numFmtId="0" fontId="28" fillId="12" borderId="64" xfId="0" applyFont="1" applyFill="1" applyBorder="1" applyAlignment="1">
      <alignment horizontal="center" vertical="center"/>
    </xf>
    <xf numFmtId="0" fontId="28" fillId="0" borderId="31" xfId="0" applyFont="1" applyBorder="1" applyAlignment="1">
      <alignment horizontal="center" vertical="center" wrapText="1"/>
    </xf>
    <xf numFmtId="0" fontId="28" fillId="0" borderId="21" xfId="0" applyFont="1" applyBorder="1" applyAlignment="1">
      <alignment horizontal="center" vertical="center" wrapText="1"/>
    </xf>
    <xf numFmtId="38" fontId="28" fillId="8" borderId="8" xfId="1" applyFont="1" applyFill="1" applyBorder="1" applyAlignment="1">
      <alignment horizontal="center" vertical="center"/>
    </xf>
    <xf numFmtId="0" fontId="28" fillId="12" borderId="18" xfId="0" applyFont="1" applyFill="1" applyBorder="1" applyAlignment="1">
      <alignment vertical="center" wrapText="1"/>
    </xf>
    <xf numFmtId="0" fontId="28" fillId="12" borderId="22" xfId="0" applyFont="1" applyFill="1" applyBorder="1" applyAlignment="1">
      <alignment vertical="center" wrapText="1"/>
    </xf>
    <xf numFmtId="0" fontId="28" fillId="12" borderId="85" xfId="0" applyFont="1" applyFill="1" applyBorder="1" applyAlignment="1">
      <alignment vertical="center" wrapText="1"/>
    </xf>
    <xf numFmtId="38" fontId="28" fillId="0" borderId="7" xfId="1" applyFont="1" applyFill="1" applyBorder="1" applyAlignment="1">
      <alignment horizontal="center" vertical="center"/>
    </xf>
    <xf numFmtId="0" fontId="28" fillId="0" borderId="11" xfId="0" applyFont="1" applyBorder="1" applyAlignment="1">
      <alignment horizontal="center" vertical="center" wrapText="1"/>
    </xf>
    <xf numFmtId="0" fontId="28" fillId="0" borderId="77" xfId="0" applyFont="1" applyBorder="1" applyAlignment="1">
      <alignment horizontal="center" vertical="center" wrapText="1"/>
    </xf>
    <xf numFmtId="0" fontId="28" fillId="12" borderId="78" xfId="0" applyFont="1" applyFill="1" applyBorder="1" applyAlignment="1">
      <alignment vertical="center" wrapText="1"/>
    </xf>
    <xf numFmtId="0" fontId="28" fillId="12" borderId="72" xfId="0" applyFont="1" applyFill="1" applyBorder="1" applyAlignment="1">
      <alignment vertical="center" wrapText="1"/>
    </xf>
    <xf numFmtId="0" fontId="28" fillId="12" borderId="16" xfId="0" applyFont="1" applyFill="1" applyBorder="1" applyAlignment="1">
      <alignment horizontal="center" vertical="center" wrapText="1"/>
    </xf>
    <xf numFmtId="0" fontId="28" fillId="12" borderId="84" xfId="0" applyFont="1" applyFill="1" applyBorder="1" applyAlignment="1">
      <alignment vertical="center" wrapText="1"/>
    </xf>
    <xf numFmtId="0" fontId="28" fillId="8" borderId="37" xfId="0" applyFont="1" applyFill="1" applyBorder="1" applyAlignment="1">
      <alignment vertical="center" wrapText="1"/>
    </xf>
    <xf numFmtId="0" fontId="28" fillId="8" borderId="4" xfId="0" applyFont="1" applyFill="1" applyBorder="1" applyAlignment="1">
      <alignment vertical="center" wrapText="1"/>
    </xf>
    <xf numFmtId="0" fontId="28" fillId="12" borderId="78" xfId="0" applyFont="1" applyFill="1" applyBorder="1" applyAlignment="1">
      <alignment horizontal="left" vertical="center" wrapText="1"/>
    </xf>
    <xf numFmtId="0" fontId="28" fillId="12" borderId="72" xfId="0" applyFont="1" applyFill="1" applyBorder="1" applyAlignment="1">
      <alignment horizontal="left" vertical="center" wrapText="1"/>
    </xf>
    <xf numFmtId="0" fontId="26" fillId="12" borderId="43" xfId="0" applyFont="1" applyFill="1" applyBorder="1" applyAlignment="1">
      <alignment horizontal="center" vertical="center" wrapText="1"/>
    </xf>
    <xf numFmtId="0" fontId="26" fillId="12" borderId="44" xfId="0" applyFont="1" applyFill="1" applyBorder="1" applyAlignment="1">
      <alignment horizontal="center" vertical="center" wrapText="1"/>
    </xf>
    <xf numFmtId="0" fontId="26" fillId="12" borderId="48" xfId="0" applyFont="1" applyFill="1" applyBorder="1" applyAlignment="1">
      <alignment horizontal="center" vertical="center" wrapText="1"/>
    </xf>
    <xf numFmtId="0" fontId="26" fillId="12" borderId="42" xfId="0" applyFont="1" applyFill="1" applyBorder="1" applyAlignment="1">
      <alignment horizontal="center" vertical="center" wrapText="1"/>
    </xf>
    <xf numFmtId="0" fontId="28" fillId="0" borderId="96" xfId="0" applyFont="1" applyBorder="1" applyAlignment="1">
      <alignment horizontal="center" vertical="center" wrapText="1"/>
    </xf>
    <xf numFmtId="0" fontId="26" fillId="0" borderId="16" xfId="0" applyFont="1" applyBorder="1" applyAlignment="1">
      <alignment horizontal="left" vertical="center" wrapText="1"/>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26" fillId="0" borderId="48" xfId="0" applyFont="1" applyBorder="1" applyAlignment="1">
      <alignment horizontal="left" vertical="center" wrapText="1"/>
    </xf>
    <xf numFmtId="0" fontId="26" fillId="0" borderId="54" xfId="0" applyFont="1" applyBorder="1" applyAlignment="1">
      <alignment horizontal="left" vertical="center" wrapText="1"/>
    </xf>
    <xf numFmtId="0" fontId="26" fillId="0" borderId="42" xfId="0" applyFont="1" applyBorder="1" applyAlignment="1">
      <alignment horizontal="left" vertical="center" wrapText="1"/>
    </xf>
    <xf numFmtId="38" fontId="28" fillId="0" borderId="76" xfId="1" applyFont="1" applyFill="1" applyBorder="1" applyAlignment="1">
      <alignment vertical="center" wrapText="1"/>
    </xf>
    <xf numFmtId="38" fontId="28" fillId="0" borderId="6" xfId="1" applyFont="1" applyFill="1" applyBorder="1" applyAlignment="1">
      <alignment vertical="center" wrapText="1"/>
    </xf>
    <xf numFmtId="38" fontId="28" fillId="0" borderId="79" xfId="1" applyFont="1" applyFill="1" applyBorder="1" applyAlignment="1">
      <alignment vertical="center" wrapText="1"/>
    </xf>
    <xf numFmtId="0" fontId="28" fillId="0" borderId="31" xfId="0" applyFont="1" applyBorder="1" applyAlignment="1">
      <alignment horizontal="center" vertical="center"/>
    </xf>
    <xf numFmtId="0" fontId="28" fillId="0" borderId="52" xfId="0" applyFont="1" applyBorder="1" applyAlignment="1">
      <alignment horizontal="center" vertical="center"/>
    </xf>
    <xf numFmtId="0" fontId="28" fillId="0" borderId="72" xfId="0" applyFont="1" applyBorder="1" applyAlignment="1">
      <alignment horizontal="center" vertical="center"/>
    </xf>
    <xf numFmtId="0" fontId="28" fillId="0" borderId="8" xfId="0" applyFont="1" applyBorder="1" applyAlignment="1">
      <alignment horizontal="center" vertical="center" wrapText="1"/>
    </xf>
    <xf numFmtId="0" fontId="28" fillId="0" borderId="8" xfId="0" applyFont="1" applyBorder="1" applyAlignment="1">
      <alignment horizontal="center" vertical="center"/>
    </xf>
    <xf numFmtId="0" fontId="26" fillId="12" borderId="54" xfId="0" applyFont="1" applyFill="1" applyBorder="1" applyAlignment="1">
      <alignment horizontal="center" vertical="center" wrapText="1"/>
    </xf>
    <xf numFmtId="0" fontId="27" fillId="11" borderId="20" xfId="0" applyFont="1" applyFill="1" applyBorder="1" applyAlignment="1">
      <alignment horizontal="center" vertical="center" wrapText="1" shrinkToFit="1"/>
    </xf>
    <xf numFmtId="0" fontId="27" fillId="11" borderId="19" xfId="0" applyFont="1" applyFill="1" applyBorder="1" applyAlignment="1">
      <alignment horizontal="center" vertical="center" wrapText="1" shrinkToFit="1"/>
    </xf>
    <xf numFmtId="0" fontId="27" fillId="11" borderId="21" xfId="0" applyFont="1" applyFill="1" applyBorder="1" applyAlignment="1">
      <alignment horizontal="center" vertical="center" wrapText="1" shrinkToFit="1"/>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8" fillId="12" borderId="41" xfId="0" applyFont="1" applyFill="1" applyBorder="1" applyAlignment="1">
      <alignment horizontal="center" vertical="center"/>
    </xf>
    <xf numFmtId="0" fontId="28" fillId="12" borderId="96" xfId="0" applyFont="1" applyFill="1" applyBorder="1" applyAlignment="1">
      <alignment horizontal="center" vertical="center"/>
    </xf>
    <xf numFmtId="0" fontId="28" fillId="12" borderId="42" xfId="0" applyFont="1" applyFill="1" applyBorder="1" applyAlignment="1">
      <alignment horizontal="center" vertical="center"/>
    </xf>
    <xf numFmtId="0" fontId="28" fillId="0" borderId="64" xfId="0" applyFont="1" applyBorder="1" applyAlignment="1">
      <alignment horizontal="center" vertical="center"/>
    </xf>
    <xf numFmtId="0" fontId="26" fillId="0" borderId="64" xfId="0" applyFont="1" applyBorder="1" applyAlignment="1">
      <alignment horizontal="center" vertical="center"/>
    </xf>
    <xf numFmtId="0" fontId="26" fillId="0" borderId="65" xfId="0" applyFont="1" applyBorder="1" applyAlignment="1">
      <alignment horizontal="center" vertical="center"/>
    </xf>
    <xf numFmtId="0" fontId="26" fillId="0" borderId="8" xfId="0" applyFont="1" applyBorder="1" applyAlignment="1">
      <alignment horizontal="center" vertical="center"/>
    </xf>
    <xf numFmtId="0" fontId="26" fillId="0" borderId="66" xfId="0" applyFont="1" applyBorder="1" applyAlignment="1">
      <alignment horizontal="center" vertical="center"/>
    </xf>
    <xf numFmtId="0" fontId="26" fillId="0" borderId="5" xfId="0" applyFont="1" applyBorder="1" applyAlignment="1">
      <alignment horizontal="center" vertical="center"/>
    </xf>
    <xf numFmtId="0" fontId="26" fillId="0" borderId="67" xfId="0" applyFont="1" applyBorder="1" applyAlignment="1">
      <alignment horizontal="center" vertical="center"/>
    </xf>
    <xf numFmtId="0" fontId="28" fillId="0" borderId="5" xfId="0" applyFont="1" applyBorder="1" applyAlignment="1">
      <alignment horizontal="center" vertical="center"/>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42" xfId="0" applyFont="1" applyBorder="1" applyAlignment="1">
      <alignment horizontal="center" vertical="center" wrapText="1"/>
    </xf>
    <xf numFmtId="0" fontId="27" fillId="0" borderId="45" xfId="0" applyFont="1" applyBorder="1" applyAlignment="1">
      <alignment horizontal="center" vertical="center" shrinkToFit="1"/>
    </xf>
    <xf numFmtId="0" fontId="27" fillId="0" borderId="46" xfId="0" applyFont="1" applyBorder="1" applyAlignment="1">
      <alignment horizontal="center" vertical="center" shrinkToFit="1"/>
    </xf>
    <xf numFmtId="0" fontId="27" fillId="0" borderId="47" xfId="0" applyFont="1" applyBorder="1" applyAlignment="1">
      <alignment horizontal="center" vertical="center" shrinkToFit="1"/>
    </xf>
    <xf numFmtId="0" fontId="27" fillId="0" borderId="49" xfId="0" applyFont="1" applyBorder="1" applyAlignment="1">
      <alignment horizontal="center" vertical="center" shrinkToFit="1"/>
    </xf>
    <xf numFmtId="0" fontId="27" fillId="0" borderId="50" xfId="0" applyFont="1" applyBorder="1" applyAlignment="1">
      <alignment horizontal="center" vertical="center" shrinkToFit="1"/>
    </xf>
    <xf numFmtId="0" fontId="27" fillId="0" borderId="51" xfId="0" applyFont="1" applyBorder="1" applyAlignment="1">
      <alignment horizontal="center" vertical="center" shrinkToFit="1"/>
    </xf>
    <xf numFmtId="0" fontId="27" fillId="0" borderId="55" xfId="0" applyFont="1" applyBorder="1" applyAlignment="1">
      <alignment horizontal="center" vertical="center" shrinkToFit="1"/>
    </xf>
    <xf numFmtId="0" fontId="27" fillId="0" borderId="56" xfId="0" applyFont="1" applyBorder="1" applyAlignment="1">
      <alignment horizontal="center" vertical="center" shrinkToFit="1"/>
    </xf>
    <xf numFmtId="0" fontId="27" fillId="0" borderId="57" xfId="0" applyFont="1" applyBorder="1" applyAlignment="1">
      <alignment horizontal="center" vertical="center" shrinkToFit="1"/>
    </xf>
    <xf numFmtId="0" fontId="28" fillId="0" borderId="23" xfId="0" applyFont="1" applyBorder="1" applyAlignment="1">
      <alignment horizontal="center" vertical="center" wrapText="1"/>
    </xf>
    <xf numFmtId="0" fontId="31" fillId="0" borderId="43" xfId="0" applyFont="1" applyBorder="1" applyAlignment="1">
      <alignment vertical="center" wrapText="1"/>
    </xf>
    <xf numFmtId="0" fontId="31" fillId="0" borderId="53" xfId="0" applyFont="1" applyBorder="1" applyAlignment="1">
      <alignment vertical="center" wrapText="1"/>
    </xf>
    <xf numFmtId="0" fontId="31" fillId="0" borderId="44" xfId="0" applyFont="1" applyBorder="1" applyAlignment="1">
      <alignment vertical="center" wrapText="1"/>
    </xf>
    <xf numFmtId="0" fontId="31" fillId="0" borderId="16" xfId="0" applyFont="1" applyBorder="1" applyAlignment="1">
      <alignment vertical="center" wrapText="1"/>
    </xf>
    <xf numFmtId="0" fontId="31" fillId="0" borderId="0" xfId="0" applyFont="1" applyAlignment="1">
      <alignment vertical="center" wrapText="1"/>
    </xf>
    <xf numFmtId="0" fontId="31" fillId="0" borderId="17" xfId="0" applyFont="1" applyBorder="1" applyAlignment="1">
      <alignment vertical="center" wrapText="1"/>
    </xf>
    <xf numFmtId="0" fontId="31" fillId="0" borderId="48" xfId="0" applyFont="1" applyBorder="1" applyAlignment="1">
      <alignment vertical="center" wrapText="1"/>
    </xf>
    <xf numFmtId="0" fontId="31" fillId="0" borderId="54" xfId="0" applyFont="1" applyBorder="1" applyAlignment="1">
      <alignment vertical="center" wrapText="1"/>
    </xf>
    <xf numFmtId="0" fontId="31" fillId="0" borderId="42" xfId="0" applyFont="1" applyBorder="1" applyAlignment="1">
      <alignment vertical="center" wrapText="1"/>
    </xf>
    <xf numFmtId="0" fontId="28" fillId="7" borderId="2" xfId="0" applyFont="1" applyFill="1" applyBorder="1" applyAlignment="1">
      <alignment horizontal="center" vertical="center"/>
    </xf>
    <xf numFmtId="0" fontId="28" fillId="7" borderId="33" xfId="0" applyFont="1" applyFill="1" applyBorder="1" applyAlignment="1">
      <alignment horizontal="center" vertical="center"/>
    </xf>
    <xf numFmtId="0" fontId="28" fillId="7" borderId="35" xfId="0" applyFont="1" applyFill="1" applyBorder="1" applyAlignment="1">
      <alignment horizontal="center" vertical="center" wrapText="1"/>
    </xf>
    <xf numFmtId="0" fontId="28" fillId="7" borderId="36" xfId="0" applyFont="1" applyFill="1" applyBorder="1" applyAlignment="1">
      <alignment horizontal="center" vertical="center" wrapText="1"/>
    </xf>
    <xf numFmtId="0" fontId="25" fillId="11" borderId="18" xfId="0" applyFont="1" applyFill="1" applyBorder="1" applyAlignment="1">
      <alignment horizontal="center" vertical="center" textRotation="255" wrapText="1"/>
    </xf>
    <xf numFmtId="0" fontId="25" fillId="11" borderId="22" xfId="0" applyFont="1" applyFill="1" applyBorder="1" applyAlignment="1">
      <alignment horizontal="center" vertical="center" textRotation="255" wrapText="1"/>
    </xf>
    <xf numFmtId="0" fontId="25" fillId="11" borderId="16" xfId="0" applyFont="1" applyFill="1" applyBorder="1" applyAlignment="1">
      <alignment horizontal="center" vertical="center" textRotation="255" wrapText="1"/>
    </xf>
    <xf numFmtId="0" fontId="25" fillId="11" borderId="85" xfId="0" applyFont="1" applyFill="1" applyBorder="1" applyAlignment="1">
      <alignment horizontal="center" vertical="center" textRotation="255" wrapText="1"/>
    </xf>
    <xf numFmtId="0" fontId="28" fillId="7" borderId="28" xfId="0" applyFont="1" applyFill="1" applyBorder="1" applyAlignment="1">
      <alignment horizontal="center" vertical="center" wrapText="1"/>
    </xf>
    <xf numFmtId="0" fontId="28" fillId="7" borderId="29" xfId="0" applyFont="1" applyFill="1" applyBorder="1" applyAlignment="1">
      <alignment horizontal="center" vertical="center" wrapText="1"/>
    </xf>
    <xf numFmtId="0" fontId="28" fillId="7" borderId="31" xfId="0" applyFont="1" applyFill="1" applyBorder="1" applyAlignment="1">
      <alignment horizontal="center" vertical="center"/>
    </xf>
    <xf numFmtId="0" fontId="28" fillId="7" borderId="21" xfId="0" applyFont="1" applyFill="1" applyBorder="1" applyAlignment="1">
      <alignment horizontal="center" vertical="center"/>
    </xf>
    <xf numFmtId="0" fontId="28" fillId="8" borderId="9" xfId="0" applyFont="1" applyFill="1" applyBorder="1" applyAlignment="1">
      <alignment horizontal="left" vertical="center" wrapText="1"/>
    </xf>
    <xf numFmtId="0" fontId="28" fillId="8" borderId="103" xfId="0" applyFont="1" applyFill="1" applyBorder="1" applyAlignment="1">
      <alignment horizontal="left" vertical="center" wrapText="1"/>
    </xf>
    <xf numFmtId="0" fontId="28" fillId="8" borderId="104" xfId="0" applyFont="1" applyFill="1" applyBorder="1" applyAlignment="1">
      <alignment horizontal="center" vertical="center" wrapText="1"/>
    </xf>
    <xf numFmtId="0" fontId="28" fillId="8" borderId="6" xfId="0" applyFont="1" applyFill="1" applyBorder="1" applyAlignment="1">
      <alignment horizontal="center" vertical="center"/>
    </xf>
    <xf numFmtId="0" fontId="27" fillId="0" borderId="99" xfId="0" applyFont="1" applyBorder="1" applyAlignment="1">
      <alignment horizontal="center" vertical="center"/>
    </xf>
    <xf numFmtId="0" fontId="27" fillId="0" borderId="101" xfId="0" applyFont="1" applyBorder="1" applyAlignment="1">
      <alignment horizontal="center" vertical="center"/>
    </xf>
    <xf numFmtId="0" fontId="28" fillId="12" borderId="20" xfId="0" applyFont="1" applyFill="1" applyBorder="1" applyAlignment="1">
      <alignment horizontal="center" vertical="center" wrapText="1"/>
    </xf>
    <xf numFmtId="0" fontId="28" fillId="12" borderId="78" xfId="0" applyFont="1" applyFill="1" applyBorder="1" applyAlignment="1">
      <alignment horizontal="center" vertical="center" wrapText="1"/>
    </xf>
    <xf numFmtId="0" fontId="28" fillId="8" borderId="13" xfId="0" applyFont="1" applyFill="1" applyBorder="1" applyAlignment="1">
      <alignment vertical="center" wrapText="1"/>
    </xf>
    <xf numFmtId="0" fontId="28" fillId="8" borderId="77" xfId="0" applyFont="1" applyFill="1" applyBorder="1" applyAlignment="1">
      <alignment vertical="center" wrapText="1"/>
    </xf>
    <xf numFmtId="0" fontId="35" fillId="0" borderId="47" xfId="0" applyFont="1" applyBorder="1" applyAlignment="1">
      <alignment horizontal="center" vertical="center"/>
    </xf>
    <xf numFmtId="0" fontId="35" fillId="0" borderId="51" xfId="0" applyFont="1" applyBorder="1" applyAlignment="1">
      <alignment horizontal="center" vertical="center"/>
    </xf>
    <xf numFmtId="0" fontId="28" fillId="8" borderId="32" xfId="0" applyFont="1" applyFill="1" applyBorder="1" applyAlignment="1">
      <alignment horizontal="center" vertical="center"/>
    </xf>
    <xf numFmtId="0" fontId="28" fillId="8" borderId="30" xfId="0" applyFont="1" applyFill="1" applyBorder="1" applyAlignment="1">
      <alignment horizontal="center" vertical="center" wrapText="1"/>
    </xf>
    <xf numFmtId="0" fontId="28" fillId="8" borderId="7" xfId="0" applyFont="1" applyFill="1" applyBorder="1" applyAlignment="1">
      <alignment horizontal="center" vertical="center"/>
    </xf>
    <xf numFmtId="0" fontId="8" fillId="0" borderId="5"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8" fillId="0" borderId="6" xfId="2"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16" fillId="0" borderId="0" xfId="2" applyFont="1" applyAlignment="1" applyProtection="1">
      <alignment horizontal="right" vertical="center"/>
      <protection locked="0"/>
    </xf>
    <xf numFmtId="0" fontId="16" fillId="0" borderId="0" xfId="2" applyFont="1" applyAlignment="1">
      <alignment horizontal="right"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 fillId="0" borderId="2" xfId="2" applyBorder="1" applyAlignment="1">
      <alignment horizontal="center" vertical="center" wrapText="1"/>
    </xf>
    <xf numFmtId="0" fontId="1" fillId="0" borderId="4" xfId="2" applyBorder="1" applyAlignment="1">
      <alignment horizontal="center" vertical="center" wrapText="1"/>
    </xf>
    <xf numFmtId="0" fontId="0" fillId="0" borderId="2" xfId="2" applyFont="1" applyBorder="1" applyAlignment="1">
      <alignment horizontal="center" vertical="center" wrapText="1"/>
    </xf>
    <xf numFmtId="0" fontId="1" fillId="4" borderId="2" xfId="2" applyFill="1" applyBorder="1" applyAlignment="1">
      <alignment horizontal="center" vertical="center" wrapText="1"/>
    </xf>
    <xf numFmtId="0" fontId="1" fillId="4" borderId="4" xfId="2" applyFill="1" applyBorder="1" applyAlignment="1">
      <alignment horizontal="center" vertical="center" wrapText="1"/>
    </xf>
    <xf numFmtId="0" fontId="0" fillId="0" borderId="4" xfId="2" applyFont="1" applyBorder="1" applyAlignment="1">
      <alignment horizontal="center" vertical="center" wrapText="1"/>
    </xf>
    <xf numFmtId="0" fontId="1" fillId="4" borderId="11" xfId="2" applyFill="1" applyBorder="1" applyAlignment="1">
      <alignment horizontal="center" vertical="center" wrapText="1"/>
    </xf>
    <xf numFmtId="0" fontId="1" fillId="4" borderId="14" xfId="2" applyFill="1" applyBorder="1" applyAlignment="1">
      <alignment horizontal="center" vertical="center" wrapText="1"/>
    </xf>
    <xf numFmtId="0" fontId="1" fillId="0" borderId="3" xfId="2" applyBorder="1" applyAlignment="1">
      <alignment horizontal="center" vertical="center" wrapText="1"/>
    </xf>
  </cellXfs>
  <cellStyles count="4">
    <cellStyle name="桁区切り" xfId="1" builtinId="6"/>
    <cellStyle name="標準" xfId="0" builtinId="0"/>
    <cellStyle name="標準 2" xfId="2"/>
    <cellStyle name="標準 3" xfId="3"/>
  </cellStyles>
  <dxfs count="1">
    <dxf>
      <fill>
        <patternFill>
          <bgColor rgb="FFFF0000"/>
        </patternFill>
      </fill>
    </dxf>
  </dxfs>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12"/>
  <sheetViews>
    <sheetView view="pageBreakPreview" topLeftCell="A7" zoomScaleNormal="100" zoomScaleSheetLayoutView="100" workbookViewId="0">
      <selection activeCell="C13" sqref="C13"/>
    </sheetView>
  </sheetViews>
  <sheetFormatPr defaultRowHeight="30" customHeight="1" x14ac:dyDescent="0.4"/>
  <cols>
    <col min="1" max="1" width="7.25" customWidth="1"/>
    <col min="2" max="2" width="1.25" customWidth="1"/>
    <col min="3" max="3" width="25.625" customWidth="1"/>
    <col min="4" max="11" width="11.5" customWidth="1"/>
    <col min="12" max="16" width="6.625" customWidth="1"/>
    <col min="17" max="40" width="2.625" customWidth="1"/>
  </cols>
  <sheetData>
    <row r="1" spans="1:16" ht="36.75" customHeight="1" x14ac:dyDescent="0.4">
      <c r="A1" s="83"/>
      <c r="B1" s="83"/>
      <c r="C1" s="83"/>
      <c r="I1" s="211" t="s">
        <v>235</v>
      </c>
      <c r="J1" s="211"/>
      <c r="K1" s="211"/>
    </row>
    <row r="2" spans="1:16" ht="24" customHeight="1" x14ac:dyDescent="0.4">
      <c r="A2" s="212" t="s">
        <v>448</v>
      </c>
      <c r="B2" s="212"/>
      <c r="C2" s="212"/>
      <c r="D2" s="212"/>
      <c r="E2" s="212"/>
      <c r="F2" s="212"/>
      <c r="G2" s="212"/>
      <c r="H2" s="212"/>
      <c r="I2" s="212"/>
      <c r="J2" s="212"/>
      <c r="K2" s="212"/>
      <c r="L2" s="82"/>
      <c r="M2" s="82"/>
      <c r="N2" s="82"/>
      <c r="O2" s="82"/>
      <c r="P2" s="82"/>
    </row>
    <row r="3" spans="1:16" ht="10.5" customHeight="1" x14ac:dyDescent="0.4">
      <c r="A3" s="81"/>
      <c r="B3" s="81"/>
      <c r="C3" s="81"/>
      <c r="D3" s="81"/>
      <c r="E3" s="81"/>
      <c r="F3" s="81"/>
      <c r="G3" s="81"/>
      <c r="H3" s="81"/>
      <c r="I3" s="81"/>
      <c r="J3" s="81"/>
      <c r="K3" s="81"/>
    </row>
    <row r="4" spans="1:16" s="77" customFormat="1" ht="39.75" customHeight="1" x14ac:dyDescent="0.4">
      <c r="A4" s="78"/>
      <c r="B4" s="80" t="s">
        <v>234</v>
      </c>
      <c r="C4" s="80"/>
      <c r="L4" s="79"/>
    </row>
    <row r="5" spans="1:16" s="77" customFormat="1" ht="31.5" customHeight="1" x14ac:dyDescent="0.4">
      <c r="A5" s="78"/>
      <c r="B5" s="78"/>
      <c r="C5" s="213" t="s">
        <v>443</v>
      </c>
      <c r="D5" s="213"/>
      <c r="E5" s="213"/>
      <c r="F5" s="213"/>
      <c r="G5" s="213"/>
      <c r="H5" s="213"/>
      <c r="I5" s="213"/>
      <c r="J5" s="213"/>
      <c r="K5" s="213"/>
    </row>
    <row r="6" spans="1:16" s="77" customFormat="1" ht="43.5" customHeight="1" x14ac:dyDescent="0.4">
      <c r="A6" s="78"/>
      <c r="B6" s="78"/>
      <c r="C6" s="214" t="s">
        <v>444</v>
      </c>
      <c r="D6" s="214"/>
      <c r="E6" s="214"/>
      <c r="F6" s="214"/>
      <c r="G6" s="214"/>
      <c r="H6" s="214"/>
      <c r="I6" s="214"/>
      <c r="J6" s="214"/>
      <c r="K6" s="214"/>
    </row>
    <row r="7" spans="1:16" s="77" customFormat="1" ht="125.25" customHeight="1" x14ac:dyDescent="0.4">
      <c r="A7" s="78"/>
      <c r="B7" s="78"/>
      <c r="C7" s="213" t="s">
        <v>447</v>
      </c>
      <c r="D7" s="213"/>
      <c r="E7" s="213"/>
      <c r="F7" s="213"/>
      <c r="G7" s="213"/>
      <c r="H7" s="213"/>
      <c r="I7" s="213"/>
      <c r="J7" s="213"/>
      <c r="K7" s="213"/>
    </row>
    <row r="8" spans="1:16" s="77" customFormat="1" ht="60.6" customHeight="1" x14ac:dyDescent="0.4">
      <c r="A8" s="78"/>
      <c r="B8" s="78"/>
      <c r="C8" s="215" t="s">
        <v>445</v>
      </c>
      <c r="D8" s="215"/>
      <c r="E8" s="215"/>
      <c r="F8" s="215"/>
      <c r="G8" s="215"/>
      <c r="H8" s="215"/>
      <c r="I8" s="215"/>
      <c r="J8" s="215"/>
      <c r="K8" s="215"/>
    </row>
    <row r="9" spans="1:16" s="77" customFormat="1" ht="34.5" customHeight="1" x14ac:dyDescent="0.4">
      <c r="A9" s="78"/>
      <c r="B9" s="78"/>
      <c r="C9" s="210" t="s">
        <v>449</v>
      </c>
      <c r="D9" s="210"/>
      <c r="E9" s="210"/>
      <c r="F9" s="210"/>
      <c r="G9" s="210"/>
      <c r="H9" s="210"/>
      <c r="I9" s="210"/>
      <c r="J9" s="210"/>
      <c r="K9" s="210"/>
    </row>
    <row r="10" spans="1:16" s="77" customFormat="1" ht="54.75" customHeight="1" x14ac:dyDescent="0.4">
      <c r="A10" s="78"/>
      <c r="B10" s="78"/>
      <c r="C10" s="210"/>
      <c r="D10" s="210"/>
      <c r="E10" s="210"/>
      <c r="F10" s="210"/>
      <c r="G10" s="210"/>
      <c r="H10" s="210"/>
      <c r="I10" s="210"/>
      <c r="J10" s="210"/>
      <c r="K10" s="210"/>
    </row>
    <row r="11" spans="1:16" ht="97.5" customHeight="1" x14ac:dyDescent="0.4">
      <c r="C11" s="210"/>
      <c r="D11" s="210"/>
      <c r="E11" s="210"/>
      <c r="F11" s="210"/>
      <c r="G11" s="210"/>
      <c r="H11" s="210"/>
      <c r="I11" s="210"/>
      <c r="J11" s="210"/>
      <c r="K11" s="210"/>
    </row>
    <row r="12" spans="1:16" ht="156" customHeight="1" x14ac:dyDescent="0.4">
      <c r="C12" s="210"/>
      <c r="D12" s="210"/>
      <c r="E12" s="210"/>
      <c r="F12" s="210"/>
      <c r="G12" s="210"/>
      <c r="H12" s="210"/>
      <c r="I12" s="210"/>
      <c r="J12" s="210"/>
      <c r="K12" s="210"/>
    </row>
  </sheetData>
  <mergeCells count="7">
    <mergeCell ref="C9:K12"/>
    <mergeCell ref="I1:K1"/>
    <mergeCell ref="A2:K2"/>
    <mergeCell ref="C5:K5"/>
    <mergeCell ref="C6:K6"/>
    <mergeCell ref="C8:K8"/>
    <mergeCell ref="C7:K7"/>
  </mergeCells>
  <phoneticPr fontId="2"/>
  <pageMargins left="0.70866141732283472" right="0.70866141732283472" top="0.39370078740157483" bottom="0.3937007874015748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84"/>
  <sheetViews>
    <sheetView view="pageBreakPreview" topLeftCell="A100" zoomScaleNormal="100" zoomScaleSheetLayoutView="100" workbookViewId="0">
      <selection activeCell="G14" sqref="G14"/>
    </sheetView>
  </sheetViews>
  <sheetFormatPr defaultRowHeight="30" customHeight="1" x14ac:dyDescent="0.4"/>
  <cols>
    <col min="1" max="1" width="7.625" customWidth="1"/>
    <col min="2" max="2" width="1.625" customWidth="1"/>
    <col min="3" max="3" width="39.75" customWidth="1"/>
    <col min="4" max="5" width="13.625" customWidth="1"/>
    <col min="6" max="6" width="5.625" customWidth="1"/>
    <col min="7" max="7" width="13.625" customWidth="1"/>
    <col min="8" max="8" width="5.625" customWidth="1"/>
    <col min="9" max="9" width="8.625" customWidth="1"/>
    <col min="10" max="11" width="7.125" customWidth="1"/>
    <col min="12" max="12" width="13.625" customWidth="1"/>
    <col min="13" max="13" width="5.625" customWidth="1"/>
    <col min="14" max="14" width="8.625" customWidth="1"/>
    <col min="15" max="15" width="5.625" customWidth="1"/>
    <col min="16" max="16" width="8.625" customWidth="1"/>
    <col min="17" max="21" width="6.625" customWidth="1"/>
    <col min="22" max="45" width="2.625" customWidth="1"/>
  </cols>
  <sheetData>
    <row r="1" spans="1:16" ht="55.5" customHeight="1" thickBot="1" x14ac:dyDescent="0.45">
      <c r="A1" s="92" t="s">
        <v>347</v>
      </c>
      <c r="B1" s="81"/>
      <c r="C1" s="81"/>
      <c r="D1" s="81"/>
      <c r="E1" s="81"/>
      <c r="F1" s="81"/>
      <c r="G1" s="81"/>
      <c r="H1" s="81"/>
      <c r="I1" s="81"/>
      <c r="J1" s="81"/>
      <c r="K1" s="81"/>
      <c r="L1" s="81"/>
      <c r="M1" s="81"/>
      <c r="N1" s="81"/>
      <c r="O1" s="81"/>
      <c r="P1" s="81"/>
    </row>
    <row r="2" spans="1:16" ht="24" customHeight="1" x14ac:dyDescent="0.4">
      <c r="A2" s="456" t="s">
        <v>247</v>
      </c>
      <c r="B2" s="353" t="s">
        <v>248</v>
      </c>
      <c r="C2" s="353"/>
      <c r="D2" s="355" t="s">
        <v>122</v>
      </c>
      <c r="E2" s="356"/>
      <c r="F2" s="357"/>
      <c r="G2" s="355" t="s">
        <v>249</v>
      </c>
      <c r="H2" s="356"/>
      <c r="I2" s="357"/>
    </row>
    <row r="3" spans="1:16" ht="24" customHeight="1" thickBot="1" x14ac:dyDescent="0.45">
      <c r="A3" s="457"/>
      <c r="B3" s="354"/>
      <c r="C3" s="354"/>
      <c r="D3" s="93" t="s">
        <v>370</v>
      </c>
      <c r="E3" s="358" t="s">
        <v>86</v>
      </c>
      <c r="F3" s="359"/>
      <c r="G3" s="93" t="s">
        <v>370</v>
      </c>
      <c r="H3" s="358" t="s">
        <v>86</v>
      </c>
      <c r="I3" s="359"/>
    </row>
    <row r="4" spans="1:16" ht="20.100000000000001" customHeight="1" x14ac:dyDescent="0.4">
      <c r="A4" s="457"/>
      <c r="B4" s="118" t="s">
        <v>70</v>
      </c>
      <c r="C4" s="118"/>
      <c r="D4" s="129"/>
      <c r="E4" s="460"/>
      <c r="F4" s="461"/>
      <c r="G4" s="178">
        <v>989</v>
      </c>
      <c r="H4" s="462" t="s">
        <v>250</v>
      </c>
      <c r="I4" s="463"/>
    </row>
    <row r="5" spans="1:16" ht="20.100000000000001" customHeight="1" x14ac:dyDescent="0.4">
      <c r="A5" s="457"/>
      <c r="B5" s="94" t="s">
        <v>84</v>
      </c>
      <c r="C5" s="94"/>
      <c r="D5" s="179">
        <v>5280</v>
      </c>
      <c r="E5" s="334" t="s">
        <v>236</v>
      </c>
      <c r="F5" s="347"/>
      <c r="G5" s="179">
        <v>989</v>
      </c>
      <c r="H5" s="334" t="s">
        <v>250</v>
      </c>
      <c r="I5" s="347"/>
    </row>
    <row r="6" spans="1:16" ht="20.100000000000001" customHeight="1" x14ac:dyDescent="0.4">
      <c r="A6" s="457"/>
      <c r="B6" s="119" t="s">
        <v>3</v>
      </c>
      <c r="C6" s="119"/>
      <c r="D6" s="130"/>
      <c r="E6" s="454"/>
      <c r="F6" s="455"/>
      <c r="G6" s="180">
        <v>989</v>
      </c>
      <c r="H6" s="452" t="s">
        <v>250</v>
      </c>
      <c r="I6" s="453"/>
    </row>
    <row r="7" spans="1:16" ht="20.100000000000001" customHeight="1" x14ac:dyDescent="0.4">
      <c r="A7" s="457"/>
      <c r="B7" s="94" t="s">
        <v>251</v>
      </c>
      <c r="C7" s="94"/>
      <c r="D7" s="179">
        <v>2820</v>
      </c>
      <c r="E7" s="334" t="s">
        <v>236</v>
      </c>
      <c r="F7" s="347"/>
      <c r="G7" s="179">
        <v>496</v>
      </c>
      <c r="H7" s="334" t="s">
        <v>250</v>
      </c>
      <c r="I7" s="347"/>
    </row>
    <row r="8" spans="1:16" ht="20.100000000000001" customHeight="1" x14ac:dyDescent="0.4">
      <c r="A8" s="457"/>
      <c r="B8" s="119" t="s">
        <v>5</v>
      </c>
      <c r="C8" s="119"/>
      <c r="D8" s="130"/>
      <c r="E8" s="454"/>
      <c r="F8" s="455"/>
      <c r="G8" s="180">
        <v>989</v>
      </c>
      <c r="H8" s="452" t="s">
        <v>250</v>
      </c>
      <c r="I8" s="453"/>
    </row>
    <row r="9" spans="1:16" ht="20.100000000000001" customHeight="1" x14ac:dyDescent="0.4">
      <c r="A9" s="457"/>
      <c r="B9" s="94" t="s">
        <v>252</v>
      </c>
      <c r="C9" s="94"/>
      <c r="D9" s="179">
        <v>66000</v>
      </c>
      <c r="E9" s="338" t="s">
        <v>253</v>
      </c>
      <c r="F9" s="339"/>
      <c r="G9" s="179">
        <v>989</v>
      </c>
      <c r="H9" s="334" t="s">
        <v>250</v>
      </c>
      <c r="I9" s="347"/>
    </row>
    <row r="10" spans="1:16" ht="20.100000000000001" customHeight="1" x14ac:dyDescent="0.4">
      <c r="A10" s="457"/>
      <c r="B10" s="119" t="s">
        <v>254</v>
      </c>
      <c r="C10" s="119"/>
      <c r="D10" s="130"/>
      <c r="E10" s="454"/>
      <c r="F10" s="455"/>
      <c r="G10" s="180">
        <v>989</v>
      </c>
      <c r="H10" s="452" t="s">
        <v>250</v>
      </c>
      <c r="I10" s="453"/>
    </row>
    <row r="11" spans="1:16" ht="20.100000000000001" customHeight="1" x14ac:dyDescent="0.4">
      <c r="A11" s="457"/>
      <c r="B11" s="94" t="s">
        <v>255</v>
      </c>
      <c r="C11" s="94"/>
      <c r="D11" s="179">
        <v>5280</v>
      </c>
      <c r="E11" s="334" t="s">
        <v>236</v>
      </c>
      <c r="F11" s="347"/>
      <c r="G11" s="179">
        <v>989</v>
      </c>
      <c r="H11" s="334" t="s">
        <v>250</v>
      </c>
      <c r="I11" s="347"/>
    </row>
    <row r="12" spans="1:16" ht="20.100000000000001" customHeight="1" x14ac:dyDescent="0.4">
      <c r="A12" s="457"/>
      <c r="B12" s="120" t="s">
        <v>256</v>
      </c>
      <c r="C12" s="119"/>
      <c r="D12" s="130"/>
      <c r="E12" s="454"/>
      <c r="F12" s="455"/>
      <c r="G12" s="180">
        <v>989</v>
      </c>
      <c r="H12" s="452" t="s">
        <v>250</v>
      </c>
      <c r="I12" s="453"/>
    </row>
    <row r="13" spans="1:16" ht="20.100000000000001" customHeight="1" x14ac:dyDescent="0.4">
      <c r="A13" s="457"/>
      <c r="B13" s="95" t="s">
        <v>257</v>
      </c>
      <c r="C13" s="94"/>
      <c r="D13" s="179">
        <v>66000</v>
      </c>
      <c r="E13" s="338" t="s">
        <v>253</v>
      </c>
      <c r="F13" s="339"/>
      <c r="G13" s="179">
        <v>989</v>
      </c>
      <c r="H13" s="334" t="s">
        <v>250</v>
      </c>
      <c r="I13" s="347"/>
    </row>
    <row r="14" spans="1:16" ht="20.100000000000001" customHeight="1" x14ac:dyDescent="0.4">
      <c r="A14" s="457"/>
      <c r="B14" s="94" t="s">
        <v>258</v>
      </c>
      <c r="C14" s="94"/>
      <c r="D14" s="179">
        <v>2110</v>
      </c>
      <c r="E14" s="334" t="s">
        <v>236</v>
      </c>
      <c r="F14" s="347"/>
      <c r="G14" s="179">
        <v>496</v>
      </c>
      <c r="H14" s="334" t="s">
        <v>250</v>
      </c>
      <c r="I14" s="347"/>
    </row>
    <row r="15" spans="1:16" ht="20.100000000000001" customHeight="1" x14ac:dyDescent="0.4">
      <c r="A15" s="457"/>
      <c r="B15" s="94" t="s">
        <v>77</v>
      </c>
      <c r="C15" s="96"/>
      <c r="D15" s="179">
        <v>7000</v>
      </c>
      <c r="E15" s="338" t="s">
        <v>253</v>
      </c>
      <c r="F15" s="339"/>
      <c r="G15" s="179">
        <v>16600</v>
      </c>
      <c r="H15" s="338" t="s">
        <v>253</v>
      </c>
      <c r="I15" s="339"/>
    </row>
    <row r="16" spans="1:16" ht="20.100000000000001" customHeight="1" x14ac:dyDescent="0.4">
      <c r="A16" s="457"/>
      <c r="B16" s="94" t="s">
        <v>208</v>
      </c>
      <c r="C16" s="94"/>
      <c r="D16" s="179">
        <v>39600</v>
      </c>
      <c r="E16" s="338" t="s">
        <v>253</v>
      </c>
      <c r="F16" s="339"/>
      <c r="G16" s="179">
        <v>989</v>
      </c>
      <c r="H16" s="334" t="s">
        <v>259</v>
      </c>
      <c r="I16" s="347"/>
    </row>
    <row r="17" spans="1:9" ht="20.100000000000001" customHeight="1" x14ac:dyDescent="0.4">
      <c r="A17" s="457"/>
      <c r="B17" s="94" t="s">
        <v>14</v>
      </c>
      <c r="C17" s="94"/>
      <c r="D17" s="179">
        <v>14100</v>
      </c>
      <c r="E17" s="338" t="s">
        <v>253</v>
      </c>
      <c r="F17" s="339"/>
      <c r="G17" s="131"/>
      <c r="H17" s="336"/>
      <c r="I17" s="337"/>
    </row>
    <row r="18" spans="1:9" ht="20.100000000000001" customHeight="1" x14ac:dyDescent="0.4">
      <c r="A18" s="457"/>
      <c r="B18" s="94" t="s">
        <v>15</v>
      </c>
      <c r="C18" s="94"/>
      <c r="D18" s="179">
        <v>39600</v>
      </c>
      <c r="E18" s="338" t="s">
        <v>253</v>
      </c>
      <c r="F18" s="339"/>
      <c r="G18" s="179">
        <v>989</v>
      </c>
      <c r="H18" s="334" t="s">
        <v>250</v>
      </c>
      <c r="I18" s="347"/>
    </row>
    <row r="19" spans="1:9" ht="20.100000000000001" customHeight="1" x14ac:dyDescent="0.4">
      <c r="A19" s="457"/>
      <c r="B19" s="94" t="s">
        <v>85</v>
      </c>
      <c r="C19" s="94"/>
      <c r="D19" s="179">
        <v>39600</v>
      </c>
      <c r="E19" s="338" t="s">
        <v>253</v>
      </c>
      <c r="F19" s="339"/>
      <c r="G19" s="179">
        <v>989</v>
      </c>
      <c r="H19" s="338" t="s">
        <v>259</v>
      </c>
      <c r="I19" s="339"/>
    </row>
    <row r="20" spans="1:9" ht="20.100000000000001" customHeight="1" x14ac:dyDescent="0.4">
      <c r="A20" s="457"/>
      <c r="B20" s="94" t="s">
        <v>17</v>
      </c>
      <c r="C20" s="94"/>
      <c r="D20" s="179">
        <v>10500</v>
      </c>
      <c r="E20" s="338" t="s">
        <v>253</v>
      </c>
      <c r="F20" s="339"/>
      <c r="G20" s="132"/>
      <c r="H20" s="336"/>
      <c r="I20" s="337"/>
    </row>
    <row r="21" spans="1:9" ht="20.100000000000001" customHeight="1" x14ac:dyDescent="0.4">
      <c r="A21" s="457"/>
      <c r="B21" s="94" t="s">
        <v>18</v>
      </c>
      <c r="C21" s="94"/>
      <c r="D21" s="179">
        <v>1410</v>
      </c>
      <c r="E21" s="338" t="s">
        <v>253</v>
      </c>
      <c r="F21" s="339"/>
      <c r="G21" s="132"/>
      <c r="H21" s="336"/>
      <c r="I21" s="337"/>
    </row>
    <row r="22" spans="1:9" ht="20.100000000000001" customHeight="1" x14ac:dyDescent="0.4">
      <c r="A22" s="457"/>
      <c r="B22" s="94" t="s">
        <v>260</v>
      </c>
      <c r="C22" s="94"/>
      <c r="D22" s="179">
        <v>42100</v>
      </c>
      <c r="E22" s="338" t="s">
        <v>253</v>
      </c>
      <c r="F22" s="339"/>
      <c r="G22" s="132"/>
      <c r="H22" s="336"/>
      <c r="I22" s="337"/>
    </row>
    <row r="23" spans="1:9" ht="20.100000000000001" customHeight="1" x14ac:dyDescent="0.4">
      <c r="A23" s="457"/>
      <c r="B23" s="94" t="s">
        <v>72</v>
      </c>
      <c r="C23" s="94"/>
      <c r="D23" s="179">
        <v>14100</v>
      </c>
      <c r="E23" s="338" t="s">
        <v>253</v>
      </c>
      <c r="F23" s="339"/>
      <c r="G23" s="181">
        <v>4960</v>
      </c>
      <c r="H23" s="338" t="s">
        <v>253</v>
      </c>
      <c r="I23" s="339"/>
    </row>
    <row r="24" spans="1:9" ht="20.100000000000001" customHeight="1" x14ac:dyDescent="0.4">
      <c r="A24" s="457"/>
      <c r="B24" s="121" t="s">
        <v>105</v>
      </c>
      <c r="C24" s="121"/>
      <c r="D24" s="131"/>
      <c r="E24" s="336"/>
      <c r="F24" s="337"/>
      <c r="G24" s="181">
        <v>4960</v>
      </c>
      <c r="H24" s="338" t="s">
        <v>253</v>
      </c>
      <c r="I24" s="339"/>
    </row>
    <row r="25" spans="1:9" ht="20.100000000000001" customHeight="1" x14ac:dyDescent="0.4">
      <c r="A25" s="457"/>
      <c r="B25" s="94" t="s">
        <v>261</v>
      </c>
      <c r="C25" s="94"/>
      <c r="D25" s="182">
        <v>1410</v>
      </c>
      <c r="E25" s="334" t="s">
        <v>236</v>
      </c>
      <c r="F25" s="347"/>
      <c r="G25" s="133"/>
      <c r="H25" s="336"/>
      <c r="I25" s="337"/>
    </row>
    <row r="26" spans="1:9" ht="20.100000000000001" customHeight="1" x14ac:dyDescent="0.4">
      <c r="A26" s="457"/>
      <c r="B26" s="123" t="s">
        <v>262</v>
      </c>
      <c r="C26" s="122"/>
      <c r="D26" s="134"/>
      <c r="E26" s="340"/>
      <c r="F26" s="341"/>
      <c r="G26" s="183">
        <v>989</v>
      </c>
      <c r="H26" s="332" t="s">
        <v>349</v>
      </c>
      <c r="I26" s="342"/>
    </row>
    <row r="27" spans="1:9" ht="20.100000000000001" customHeight="1" thickBot="1" x14ac:dyDescent="0.45">
      <c r="A27" s="457"/>
      <c r="B27" s="95" t="s">
        <v>78</v>
      </c>
      <c r="C27" s="94"/>
      <c r="D27" s="179">
        <v>5280</v>
      </c>
      <c r="E27" s="334" t="s">
        <v>348</v>
      </c>
      <c r="F27" s="347"/>
      <c r="G27" s="179">
        <v>989</v>
      </c>
      <c r="H27" s="334" t="s">
        <v>349</v>
      </c>
      <c r="I27" s="347"/>
    </row>
    <row r="28" spans="1:9" ht="24.95" customHeight="1" x14ac:dyDescent="0.4">
      <c r="A28" s="457"/>
      <c r="B28" s="429" t="s">
        <v>248</v>
      </c>
      <c r="C28" s="430"/>
      <c r="D28" s="355" t="s">
        <v>263</v>
      </c>
      <c r="E28" s="356"/>
      <c r="F28" s="356"/>
      <c r="G28" s="433"/>
      <c r="H28" s="434"/>
      <c r="I28" s="435"/>
    </row>
    <row r="29" spans="1:9" ht="20.100000000000001" customHeight="1" thickBot="1" x14ac:dyDescent="0.45">
      <c r="A29" s="457"/>
      <c r="B29" s="431"/>
      <c r="C29" s="432"/>
      <c r="D29" s="358" t="s">
        <v>264</v>
      </c>
      <c r="E29" s="442"/>
      <c r="F29" s="442"/>
      <c r="G29" s="436"/>
      <c r="H29" s="437"/>
      <c r="I29" s="438"/>
    </row>
    <row r="30" spans="1:9" ht="20.100000000000001" customHeight="1" x14ac:dyDescent="0.4">
      <c r="A30" s="457"/>
      <c r="B30" s="135" t="s">
        <v>265</v>
      </c>
      <c r="C30" s="136"/>
      <c r="D30" s="443" t="s">
        <v>266</v>
      </c>
      <c r="E30" s="444"/>
      <c r="F30" s="445"/>
      <c r="G30" s="436"/>
      <c r="H30" s="437"/>
      <c r="I30" s="438"/>
    </row>
    <row r="31" spans="1:9" ht="20.100000000000001" customHeight="1" x14ac:dyDescent="0.4">
      <c r="A31" s="457"/>
      <c r="B31" s="97" t="s">
        <v>267</v>
      </c>
      <c r="C31" s="98"/>
      <c r="D31" s="446"/>
      <c r="E31" s="447"/>
      <c r="F31" s="448"/>
      <c r="G31" s="436"/>
      <c r="H31" s="437"/>
      <c r="I31" s="438"/>
    </row>
    <row r="32" spans="1:9" ht="20.100000000000001" customHeight="1" x14ac:dyDescent="0.4">
      <c r="A32" s="457"/>
      <c r="B32" s="124" t="s">
        <v>3</v>
      </c>
      <c r="C32" s="125"/>
      <c r="D32" s="446"/>
      <c r="E32" s="447"/>
      <c r="F32" s="448"/>
      <c r="G32" s="436"/>
      <c r="H32" s="437"/>
      <c r="I32" s="438"/>
    </row>
    <row r="33" spans="1:9" ht="20.100000000000001" customHeight="1" x14ac:dyDescent="0.4">
      <c r="A33" s="457"/>
      <c r="B33" s="94" t="s">
        <v>251</v>
      </c>
      <c r="C33" s="94"/>
      <c r="D33" s="446"/>
      <c r="E33" s="447"/>
      <c r="F33" s="448"/>
      <c r="G33" s="436"/>
      <c r="H33" s="437"/>
      <c r="I33" s="438"/>
    </row>
    <row r="34" spans="1:9" ht="20.100000000000001" customHeight="1" x14ac:dyDescent="0.4">
      <c r="A34" s="457"/>
      <c r="B34" s="124" t="s">
        <v>5</v>
      </c>
      <c r="C34" s="125"/>
      <c r="D34" s="446"/>
      <c r="E34" s="447"/>
      <c r="F34" s="448"/>
      <c r="G34" s="436"/>
      <c r="H34" s="437"/>
      <c r="I34" s="438"/>
    </row>
    <row r="35" spans="1:9" ht="20.100000000000001" customHeight="1" x14ac:dyDescent="0.4">
      <c r="A35" s="457"/>
      <c r="B35" s="97" t="s">
        <v>252</v>
      </c>
      <c r="C35" s="98"/>
      <c r="D35" s="446"/>
      <c r="E35" s="447"/>
      <c r="F35" s="448"/>
      <c r="G35" s="436"/>
      <c r="H35" s="437"/>
      <c r="I35" s="438"/>
    </row>
    <row r="36" spans="1:9" ht="20.100000000000001" customHeight="1" x14ac:dyDescent="0.4">
      <c r="A36" s="457"/>
      <c r="B36" s="124" t="s">
        <v>254</v>
      </c>
      <c r="C36" s="125"/>
      <c r="D36" s="446"/>
      <c r="E36" s="447"/>
      <c r="F36" s="448"/>
      <c r="G36" s="436"/>
      <c r="H36" s="437"/>
      <c r="I36" s="438"/>
    </row>
    <row r="37" spans="1:9" ht="20.100000000000001" customHeight="1" x14ac:dyDescent="0.4">
      <c r="A37" s="457"/>
      <c r="B37" s="94" t="s">
        <v>255</v>
      </c>
      <c r="C37" s="94"/>
      <c r="D37" s="446"/>
      <c r="E37" s="447"/>
      <c r="F37" s="448"/>
      <c r="G37" s="436"/>
      <c r="H37" s="437"/>
      <c r="I37" s="438"/>
    </row>
    <row r="38" spans="1:9" ht="20.100000000000001" customHeight="1" x14ac:dyDescent="0.4">
      <c r="A38" s="457"/>
      <c r="B38" s="123" t="s">
        <v>256</v>
      </c>
      <c r="C38" s="122"/>
      <c r="D38" s="446"/>
      <c r="E38" s="447"/>
      <c r="F38" s="448"/>
      <c r="G38" s="436"/>
      <c r="H38" s="437"/>
      <c r="I38" s="438"/>
    </row>
    <row r="39" spans="1:9" ht="20.100000000000001" customHeight="1" x14ac:dyDescent="0.4">
      <c r="A39" s="457"/>
      <c r="B39" s="95" t="s">
        <v>257</v>
      </c>
      <c r="C39" s="94"/>
      <c r="D39" s="446"/>
      <c r="E39" s="447"/>
      <c r="F39" s="448"/>
      <c r="G39" s="436"/>
      <c r="H39" s="437"/>
      <c r="I39" s="438"/>
    </row>
    <row r="40" spans="1:9" ht="20.100000000000001" customHeight="1" x14ac:dyDescent="0.4">
      <c r="A40" s="457"/>
      <c r="B40" s="94" t="s">
        <v>258</v>
      </c>
      <c r="C40" s="94"/>
      <c r="D40" s="446"/>
      <c r="E40" s="447"/>
      <c r="F40" s="448"/>
      <c r="G40" s="436"/>
      <c r="H40" s="437"/>
      <c r="I40" s="438"/>
    </row>
    <row r="41" spans="1:9" ht="20.100000000000001" customHeight="1" x14ac:dyDescent="0.4">
      <c r="A41" s="457"/>
      <c r="B41" s="94" t="s">
        <v>13</v>
      </c>
      <c r="C41" s="94"/>
      <c r="D41" s="446"/>
      <c r="E41" s="447"/>
      <c r="F41" s="448"/>
      <c r="G41" s="436"/>
      <c r="H41" s="437"/>
      <c r="I41" s="438"/>
    </row>
    <row r="42" spans="1:9" ht="20.100000000000001" customHeight="1" x14ac:dyDescent="0.4">
      <c r="A42" s="457"/>
      <c r="B42" s="94" t="s">
        <v>268</v>
      </c>
      <c r="C42" s="94"/>
      <c r="D42" s="446"/>
      <c r="E42" s="447"/>
      <c r="F42" s="448"/>
      <c r="G42" s="436"/>
      <c r="H42" s="437"/>
      <c r="I42" s="438"/>
    </row>
    <row r="43" spans="1:9" ht="20.100000000000001" customHeight="1" x14ac:dyDescent="0.4">
      <c r="A43" s="457"/>
      <c r="B43" s="94" t="s">
        <v>16</v>
      </c>
      <c r="C43" s="94"/>
      <c r="D43" s="446"/>
      <c r="E43" s="447"/>
      <c r="F43" s="448"/>
      <c r="G43" s="436"/>
      <c r="H43" s="437"/>
      <c r="I43" s="438"/>
    </row>
    <row r="44" spans="1:9" ht="20.100000000000001" customHeight="1" x14ac:dyDescent="0.4">
      <c r="A44" s="457"/>
      <c r="B44" s="95" t="s">
        <v>269</v>
      </c>
      <c r="C44" s="94"/>
      <c r="D44" s="446"/>
      <c r="E44" s="447"/>
      <c r="F44" s="448"/>
      <c r="G44" s="436"/>
      <c r="H44" s="437"/>
      <c r="I44" s="438"/>
    </row>
    <row r="45" spans="1:9" ht="20.100000000000001" customHeight="1" x14ac:dyDescent="0.4">
      <c r="A45" s="457"/>
      <c r="B45" s="95" t="s">
        <v>12</v>
      </c>
      <c r="C45" s="94"/>
      <c r="D45" s="446"/>
      <c r="E45" s="447"/>
      <c r="F45" s="448"/>
      <c r="G45" s="436"/>
      <c r="H45" s="437"/>
      <c r="I45" s="438"/>
    </row>
    <row r="46" spans="1:9" ht="20.100000000000001" customHeight="1" x14ac:dyDescent="0.4">
      <c r="A46" s="457"/>
      <c r="B46" s="95" t="s">
        <v>14</v>
      </c>
      <c r="C46" s="94"/>
      <c r="D46" s="446"/>
      <c r="E46" s="447"/>
      <c r="F46" s="448"/>
      <c r="G46" s="436"/>
      <c r="H46" s="437"/>
      <c r="I46" s="438"/>
    </row>
    <row r="47" spans="1:9" ht="20.100000000000001" customHeight="1" x14ac:dyDescent="0.4">
      <c r="A47" s="457"/>
      <c r="B47" s="95" t="s">
        <v>17</v>
      </c>
      <c r="C47" s="94"/>
      <c r="D47" s="446"/>
      <c r="E47" s="447"/>
      <c r="F47" s="448"/>
      <c r="G47" s="436"/>
      <c r="H47" s="437"/>
      <c r="I47" s="438"/>
    </row>
    <row r="48" spans="1:9" ht="20.100000000000001" customHeight="1" x14ac:dyDescent="0.4">
      <c r="A48" s="457"/>
      <c r="B48" s="95" t="s">
        <v>18</v>
      </c>
      <c r="C48" s="94"/>
      <c r="D48" s="446"/>
      <c r="E48" s="447"/>
      <c r="F48" s="448"/>
      <c r="G48" s="436"/>
      <c r="H48" s="437"/>
      <c r="I48" s="438"/>
    </row>
    <row r="49" spans="1:10" ht="20.100000000000001" customHeight="1" x14ac:dyDescent="0.4">
      <c r="A49" s="457"/>
      <c r="B49" s="94" t="s">
        <v>270</v>
      </c>
      <c r="C49" s="94"/>
      <c r="D49" s="446"/>
      <c r="E49" s="447"/>
      <c r="F49" s="448"/>
      <c r="G49" s="436"/>
      <c r="H49" s="437"/>
      <c r="I49" s="438"/>
    </row>
    <row r="50" spans="1:10" ht="20.100000000000001" customHeight="1" x14ac:dyDescent="0.4">
      <c r="A50" s="457"/>
      <c r="B50" s="94" t="s">
        <v>271</v>
      </c>
      <c r="C50" s="94"/>
      <c r="D50" s="446"/>
      <c r="E50" s="447"/>
      <c r="F50" s="448"/>
      <c r="G50" s="436"/>
      <c r="H50" s="437"/>
      <c r="I50" s="438"/>
    </row>
    <row r="51" spans="1:10" ht="20.100000000000001" customHeight="1" x14ac:dyDescent="0.4">
      <c r="A51" s="457"/>
      <c r="B51" s="123" t="s">
        <v>262</v>
      </c>
      <c r="C51" s="122"/>
      <c r="D51" s="446"/>
      <c r="E51" s="447"/>
      <c r="F51" s="448"/>
      <c r="G51" s="436"/>
      <c r="H51" s="437"/>
      <c r="I51" s="438"/>
    </row>
    <row r="52" spans="1:10" ht="20.100000000000001" customHeight="1" thickBot="1" x14ac:dyDescent="0.45">
      <c r="A52" s="457"/>
      <c r="B52" s="95" t="s">
        <v>78</v>
      </c>
      <c r="C52" s="94"/>
      <c r="D52" s="449"/>
      <c r="E52" s="450"/>
      <c r="F52" s="451"/>
      <c r="G52" s="439"/>
      <c r="H52" s="440"/>
      <c r="I52" s="441"/>
    </row>
    <row r="53" spans="1:10" ht="24.95" customHeight="1" x14ac:dyDescent="0.4">
      <c r="A53" s="457"/>
      <c r="B53" s="393" t="s">
        <v>272</v>
      </c>
      <c r="C53" s="394"/>
      <c r="D53" s="413" t="s">
        <v>273</v>
      </c>
      <c r="E53" s="414"/>
      <c r="F53" s="414"/>
      <c r="G53" s="414"/>
      <c r="H53" s="415"/>
      <c r="I53" s="416"/>
      <c r="J53" s="99"/>
    </row>
    <row r="54" spans="1:10" ht="20.100000000000001" customHeight="1" thickBot="1" x14ac:dyDescent="0.45">
      <c r="A54" s="457"/>
      <c r="B54" s="395"/>
      <c r="C54" s="412"/>
      <c r="D54" s="117" t="s">
        <v>370</v>
      </c>
      <c r="E54" s="418" t="s">
        <v>86</v>
      </c>
      <c r="F54" s="419"/>
      <c r="G54" s="418" t="s">
        <v>274</v>
      </c>
      <c r="H54" s="420"/>
      <c r="I54" s="417"/>
      <c r="J54" s="99"/>
    </row>
    <row r="55" spans="1:10" ht="20.100000000000001" customHeight="1" x14ac:dyDescent="0.4">
      <c r="A55" s="458"/>
      <c r="B55" s="103" t="s">
        <v>267</v>
      </c>
      <c r="C55" s="100"/>
      <c r="D55" s="184">
        <v>5280</v>
      </c>
      <c r="E55" s="421" t="s">
        <v>236</v>
      </c>
      <c r="F55" s="421"/>
      <c r="G55" s="422">
        <v>0.05</v>
      </c>
      <c r="H55" s="423"/>
      <c r="I55" s="417"/>
      <c r="J55" s="99"/>
    </row>
    <row r="56" spans="1:10" ht="20.100000000000001" customHeight="1" x14ac:dyDescent="0.4">
      <c r="A56" s="457"/>
      <c r="B56" s="100" t="s">
        <v>275</v>
      </c>
      <c r="C56" s="100"/>
      <c r="D56" s="179">
        <v>66000</v>
      </c>
      <c r="E56" s="410" t="s">
        <v>253</v>
      </c>
      <c r="F56" s="410"/>
      <c r="G56" s="424"/>
      <c r="H56" s="425"/>
      <c r="I56" s="417"/>
      <c r="J56" s="99"/>
    </row>
    <row r="57" spans="1:10" ht="20.100000000000001" customHeight="1" x14ac:dyDescent="0.4">
      <c r="A57" s="457"/>
      <c r="B57" s="94" t="s">
        <v>251</v>
      </c>
      <c r="C57" s="94"/>
      <c r="D57" s="179">
        <v>2820</v>
      </c>
      <c r="E57" s="411" t="s">
        <v>236</v>
      </c>
      <c r="F57" s="411"/>
      <c r="G57" s="424"/>
      <c r="H57" s="425"/>
      <c r="I57" s="417"/>
      <c r="J57" s="99"/>
    </row>
    <row r="58" spans="1:10" ht="20.100000000000001" customHeight="1" x14ac:dyDescent="0.4">
      <c r="A58" s="457"/>
      <c r="B58" s="94" t="s">
        <v>255</v>
      </c>
      <c r="C58" s="94"/>
      <c r="D58" s="179">
        <v>5280</v>
      </c>
      <c r="E58" s="411" t="s">
        <v>236</v>
      </c>
      <c r="F58" s="411"/>
      <c r="G58" s="424"/>
      <c r="H58" s="425"/>
      <c r="I58" s="417"/>
      <c r="J58" s="99"/>
    </row>
    <row r="59" spans="1:10" ht="20.100000000000001" customHeight="1" x14ac:dyDescent="0.4">
      <c r="A59" s="457"/>
      <c r="B59" s="95" t="s">
        <v>257</v>
      </c>
      <c r="C59" s="94"/>
      <c r="D59" s="179">
        <v>66000</v>
      </c>
      <c r="E59" s="410" t="s">
        <v>253</v>
      </c>
      <c r="F59" s="410"/>
      <c r="G59" s="424"/>
      <c r="H59" s="425"/>
      <c r="I59" s="417"/>
      <c r="J59" s="99"/>
    </row>
    <row r="60" spans="1:10" ht="20.100000000000001" customHeight="1" x14ac:dyDescent="0.4">
      <c r="A60" s="457"/>
      <c r="B60" s="94" t="s">
        <v>258</v>
      </c>
      <c r="C60" s="94"/>
      <c r="D60" s="179">
        <v>2110</v>
      </c>
      <c r="E60" s="411" t="s">
        <v>236</v>
      </c>
      <c r="F60" s="411"/>
      <c r="G60" s="424"/>
      <c r="H60" s="425"/>
      <c r="I60" s="417"/>
      <c r="J60" s="99"/>
    </row>
    <row r="61" spans="1:10" ht="20.100000000000001" customHeight="1" x14ac:dyDescent="0.4">
      <c r="A61" s="457"/>
      <c r="B61" s="94" t="s">
        <v>268</v>
      </c>
      <c r="C61" s="94"/>
      <c r="D61" s="179">
        <v>39600</v>
      </c>
      <c r="E61" s="410" t="s">
        <v>253</v>
      </c>
      <c r="F61" s="410"/>
      <c r="G61" s="424"/>
      <c r="H61" s="425"/>
      <c r="I61" s="417"/>
      <c r="J61" s="99"/>
    </row>
    <row r="62" spans="1:10" ht="20.100000000000001" customHeight="1" x14ac:dyDescent="0.4">
      <c r="A62" s="457"/>
      <c r="B62" s="94" t="s">
        <v>83</v>
      </c>
      <c r="C62" s="94"/>
      <c r="D62" s="179">
        <v>39600</v>
      </c>
      <c r="E62" s="410" t="s">
        <v>253</v>
      </c>
      <c r="F62" s="410"/>
      <c r="G62" s="424"/>
      <c r="H62" s="425"/>
      <c r="I62" s="417"/>
      <c r="J62" s="99"/>
    </row>
    <row r="63" spans="1:10" ht="20.100000000000001" customHeight="1" x14ac:dyDescent="0.4">
      <c r="A63" s="457"/>
      <c r="B63" s="94" t="s">
        <v>276</v>
      </c>
      <c r="C63" s="94"/>
      <c r="D63" s="179">
        <v>7000</v>
      </c>
      <c r="E63" s="410" t="s">
        <v>253</v>
      </c>
      <c r="F63" s="410"/>
      <c r="G63" s="424"/>
      <c r="H63" s="425"/>
      <c r="I63" s="417"/>
      <c r="J63" s="99"/>
    </row>
    <row r="64" spans="1:10" ht="20.100000000000001" customHeight="1" x14ac:dyDescent="0.4">
      <c r="A64" s="457"/>
      <c r="B64" s="94" t="s">
        <v>106</v>
      </c>
      <c r="C64" s="94"/>
      <c r="D64" s="179">
        <v>39600</v>
      </c>
      <c r="E64" s="410" t="s">
        <v>253</v>
      </c>
      <c r="F64" s="410"/>
      <c r="G64" s="424"/>
      <c r="H64" s="425"/>
      <c r="I64" s="417"/>
      <c r="J64" s="99"/>
    </row>
    <row r="65" spans="1:10" ht="20.100000000000001" customHeight="1" x14ac:dyDescent="0.4">
      <c r="A65" s="457"/>
      <c r="B65" s="94" t="s">
        <v>277</v>
      </c>
      <c r="C65" s="94"/>
      <c r="D65" s="179">
        <v>14100</v>
      </c>
      <c r="E65" s="410" t="s">
        <v>253</v>
      </c>
      <c r="F65" s="410"/>
      <c r="G65" s="424"/>
      <c r="H65" s="425"/>
      <c r="I65" s="417"/>
      <c r="J65" s="99"/>
    </row>
    <row r="66" spans="1:10" ht="20.100000000000001" customHeight="1" x14ac:dyDescent="0.4">
      <c r="A66" s="457"/>
      <c r="B66" s="94" t="s">
        <v>205</v>
      </c>
      <c r="C66" s="94"/>
      <c r="D66" s="179">
        <v>10500</v>
      </c>
      <c r="E66" s="410" t="s">
        <v>253</v>
      </c>
      <c r="F66" s="410"/>
      <c r="G66" s="424"/>
      <c r="H66" s="425"/>
      <c r="I66" s="417"/>
      <c r="J66" s="99"/>
    </row>
    <row r="67" spans="1:10" ht="20.100000000000001" customHeight="1" x14ac:dyDescent="0.4">
      <c r="A67" s="457"/>
      <c r="B67" s="94" t="s">
        <v>18</v>
      </c>
      <c r="C67" s="94"/>
      <c r="D67" s="179">
        <v>1410</v>
      </c>
      <c r="E67" s="410" t="s">
        <v>253</v>
      </c>
      <c r="F67" s="410"/>
      <c r="G67" s="424"/>
      <c r="H67" s="425"/>
      <c r="I67" s="417"/>
      <c r="J67" s="99"/>
    </row>
    <row r="68" spans="1:10" ht="20.100000000000001" customHeight="1" x14ac:dyDescent="0.4">
      <c r="A68" s="457"/>
      <c r="B68" s="94" t="s">
        <v>278</v>
      </c>
      <c r="C68" s="94"/>
      <c r="D68" s="179">
        <v>42100</v>
      </c>
      <c r="E68" s="410" t="s">
        <v>253</v>
      </c>
      <c r="F68" s="410"/>
      <c r="G68" s="424"/>
      <c r="H68" s="425"/>
      <c r="I68" s="417"/>
      <c r="J68" s="99"/>
    </row>
    <row r="69" spans="1:10" ht="20.100000000000001" customHeight="1" x14ac:dyDescent="0.4">
      <c r="A69" s="457"/>
      <c r="B69" s="94" t="s">
        <v>261</v>
      </c>
      <c r="C69" s="94"/>
      <c r="D69" s="182">
        <v>1410</v>
      </c>
      <c r="E69" s="411" t="s">
        <v>236</v>
      </c>
      <c r="F69" s="411"/>
      <c r="G69" s="424"/>
      <c r="H69" s="425"/>
      <c r="I69" s="417"/>
      <c r="J69" s="99"/>
    </row>
    <row r="70" spans="1:10" ht="20.100000000000001" customHeight="1" x14ac:dyDescent="0.4">
      <c r="A70" s="457"/>
      <c r="B70" s="94" t="s">
        <v>72</v>
      </c>
      <c r="C70" s="94"/>
      <c r="D70" s="179">
        <v>14100</v>
      </c>
      <c r="E70" s="410" t="s">
        <v>253</v>
      </c>
      <c r="F70" s="410"/>
      <c r="G70" s="426"/>
      <c r="H70" s="427"/>
      <c r="I70" s="417"/>
      <c r="J70" s="99"/>
    </row>
    <row r="71" spans="1:10" ht="20.100000000000001" customHeight="1" thickBot="1" x14ac:dyDescent="0.45">
      <c r="A71" s="457"/>
      <c r="B71" s="137" t="s">
        <v>279</v>
      </c>
      <c r="C71" s="137"/>
      <c r="D71" s="182">
        <v>5280</v>
      </c>
      <c r="E71" s="428" t="s">
        <v>236</v>
      </c>
      <c r="F71" s="428"/>
      <c r="G71" s="426"/>
      <c r="H71" s="427"/>
      <c r="I71" s="417"/>
      <c r="J71" s="99"/>
    </row>
    <row r="72" spans="1:10" ht="24.95" customHeight="1" x14ac:dyDescent="0.4">
      <c r="A72" s="457"/>
      <c r="B72" s="393" t="s">
        <v>280</v>
      </c>
      <c r="C72" s="394"/>
      <c r="D72" s="355" t="s">
        <v>281</v>
      </c>
      <c r="E72" s="356"/>
      <c r="F72" s="356"/>
      <c r="G72" s="356"/>
      <c r="H72" s="356"/>
      <c r="I72" s="357"/>
      <c r="J72" s="99"/>
    </row>
    <row r="73" spans="1:10" ht="20.100000000000001" customHeight="1" thickBot="1" x14ac:dyDescent="0.45">
      <c r="A73" s="457"/>
      <c r="B73" s="395"/>
      <c r="C73" s="396"/>
      <c r="D73" s="116" t="s">
        <v>370</v>
      </c>
      <c r="E73" s="238" t="s">
        <v>86</v>
      </c>
      <c r="F73" s="397"/>
      <c r="G73" s="398" t="s">
        <v>345</v>
      </c>
      <c r="H73" s="399"/>
      <c r="I73" s="400"/>
    </row>
    <row r="74" spans="1:10" ht="20.100000000000001" customHeight="1" x14ac:dyDescent="0.4">
      <c r="A74" s="457"/>
      <c r="B74" s="101" t="s">
        <v>282</v>
      </c>
      <c r="C74" s="102"/>
      <c r="D74" s="404">
        <v>10500</v>
      </c>
      <c r="E74" s="407" t="s">
        <v>253</v>
      </c>
      <c r="F74" s="408"/>
      <c r="G74" s="398"/>
      <c r="H74" s="399"/>
      <c r="I74" s="400"/>
    </row>
    <row r="75" spans="1:10" ht="20.100000000000001" customHeight="1" x14ac:dyDescent="0.4">
      <c r="A75" s="457"/>
      <c r="B75" s="103" t="s">
        <v>83</v>
      </c>
      <c r="C75" s="104"/>
      <c r="D75" s="405"/>
      <c r="E75" s="334"/>
      <c r="F75" s="365"/>
      <c r="G75" s="398"/>
      <c r="H75" s="399"/>
      <c r="I75" s="400"/>
    </row>
    <row r="76" spans="1:10" ht="20.100000000000001" customHeight="1" x14ac:dyDescent="0.4">
      <c r="A76" s="457"/>
      <c r="B76" s="95" t="s">
        <v>106</v>
      </c>
      <c r="C76" s="105"/>
      <c r="D76" s="405"/>
      <c r="E76" s="334"/>
      <c r="F76" s="365"/>
      <c r="G76" s="398"/>
      <c r="H76" s="399"/>
      <c r="I76" s="400"/>
    </row>
    <row r="77" spans="1:10" ht="20.100000000000001" customHeight="1" thickBot="1" x14ac:dyDescent="0.45">
      <c r="A77" s="457"/>
      <c r="B77" s="106" t="s">
        <v>277</v>
      </c>
      <c r="C77" s="107"/>
      <c r="D77" s="406"/>
      <c r="E77" s="345"/>
      <c r="F77" s="409"/>
      <c r="G77" s="401"/>
      <c r="H77" s="402"/>
      <c r="I77" s="403"/>
    </row>
    <row r="78" spans="1:10" ht="24.95" customHeight="1" thickBot="1" x14ac:dyDescent="0.45">
      <c r="A78" s="457"/>
      <c r="B78" s="307" t="s">
        <v>283</v>
      </c>
      <c r="C78" s="308"/>
      <c r="D78" s="308"/>
      <c r="E78" s="308"/>
      <c r="F78" s="308"/>
      <c r="G78" s="308"/>
      <c r="H78" s="308"/>
      <c r="I78" s="309"/>
    </row>
    <row r="79" spans="1:10" ht="20.100000000000001" customHeight="1" x14ac:dyDescent="0.4">
      <c r="A79" s="457"/>
      <c r="B79" s="387"/>
      <c r="C79" s="108" t="s">
        <v>284</v>
      </c>
      <c r="D79" s="287" t="s">
        <v>285</v>
      </c>
      <c r="E79" s="288"/>
      <c r="F79" s="374" t="s">
        <v>370</v>
      </c>
      <c r="G79" s="375"/>
      <c r="H79" s="376" t="s">
        <v>286</v>
      </c>
      <c r="I79" s="377"/>
    </row>
    <row r="80" spans="1:10" ht="20.100000000000001" customHeight="1" x14ac:dyDescent="0.4">
      <c r="A80" s="457"/>
      <c r="B80" s="387"/>
      <c r="C80" s="388" t="s">
        <v>346</v>
      </c>
      <c r="D80" s="123" t="s">
        <v>287</v>
      </c>
      <c r="E80" s="124"/>
      <c r="F80" s="378">
        <v>1410</v>
      </c>
      <c r="G80" s="378"/>
      <c r="H80" s="348" t="s">
        <v>288</v>
      </c>
      <c r="I80" s="349"/>
    </row>
    <row r="81" spans="1:9" ht="20.100000000000001" customHeight="1" x14ac:dyDescent="0.4">
      <c r="A81" s="457"/>
      <c r="B81" s="387"/>
      <c r="C81" s="380"/>
      <c r="D81" s="389" t="s">
        <v>374</v>
      </c>
      <c r="E81" s="390"/>
      <c r="F81" s="378">
        <v>2820</v>
      </c>
      <c r="G81" s="378"/>
      <c r="H81" s="348" t="s">
        <v>288</v>
      </c>
      <c r="I81" s="349"/>
    </row>
    <row r="82" spans="1:9" ht="20.100000000000001" customHeight="1" x14ac:dyDescent="0.4">
      <c r="A82" s="457"/>
      <c r="B82" s="387"/>
      <c r="C82" s="380"/>
      <c r="D82" s="103" t="s">
        <v>289</v>
      </c>
      <c r="E82" s="109"/>
      <c r="F82" s="382">
        <v>1410</v>
      </c>
      <c r="G82" s="382"/>
      <c r="H82" s="383" t="s">
        <v>288</v>
      </c>
      <c r="I82" s="384"/>
    </row>
    <row r="83" spans="1:9" ht="20.100000000000001" customHeight="1" thickBot="1" x14ac:dyDescent="0.45">
      <c r="A83" s="457"/>
      <c r="B83" s="387"/>
      <c r="C83" s="381"/>
      <c r="D83" s="385" t="s">
        <v>375</v>
      </c>
      <c r="E83" s="386"/>
      <c r="F83" s="369">
        <v>2820</v>
      </c>
      <c r="G83" s="369"/>
      <c r="H83" s="358" t="s">
        <v>288</v>
      </c>
      <c r="I83" s="359"/>
    </row>
    <row r="84" spans="1:9" ht="20.100000000000001" customHeight="1" x14ac:dyDescent="0.4">
      <c r="A84" s="457"/>
      <c r="B84" s="387"/>
      <c r="C84" s="379" t="s">
        <v>376</v>
      </c>
      <c r="D84" s="373" t="s">
        <v>290</v>
      </c>
      <c r="E84" s="234"/>
      <c r="F84" s="374" t="s">
        <v>370</v>
      </c>
      <c r="G84" s="375"/>
      <c r="H84" s="376" t="s">
        <v>286</v>
      </c>
      <c r="I84" s="377"/>
    </row>
    <row r="85" spans="1:9" ht="20.100000000000001" customHeight="1" x14ac:dyDescent="0.4">
      <c r="A85" s="457"/>
      <c r="B85" s="387"/>
      <c r="C85" s="380"/>
      <c r="D85" s="389" t="s">
        <v>70</v>
      </c>
      <c r="E85" s="390"/>
      <c r="F85" s="378">
        <v>865</v>
      </c>
      <c r="G85" s="378"/>
      <c r="H85" s="348" t="s">
        <v>288</v>
      </c>
      <c r="I85" s="349"/>
    </row>
    <row r="86" spans="1:9" ht="20.100000000000001" customHeight="1" thickBot="1" x14ac:dyDescent="0.45">
      <c r="A86" s="457"/>
      <c r="B86" s="387"/>
      <c r="C86" s="381"/>
      <c r="D86" s="391" t="s">
        <v>84</v>
      </c>
      <c r="E86" s="392"/>
      <c r="F86" s="369">
        <v>865</v>
      </c>
      <c r="G86" s="369"/>
      <c r="H86" s="358" t="s">
        <v>288</v>
      </c>
      <c r="I86" s="359"/>
    </row>
    <row r="87" spans="1:9" ht="20.100000000000001" customHeight="1" x14ac:dyDescent="0.4">
      <c r="A87" s="457"/>
      <c r="B87" s="387"/>
      <c r="C87" s="379" t="s">
        <v>291</v>
      </c>
      <c r="D87" s="373" t="s">
        <v>290</v>
      </c>
      <c r="E87" s="234"/>
      <c r="F87" s="374" t="s">
        <v>370</v>
      </c>
      <c r="G87" s="375"/>
      <c r="H87" s="376" t="s">
        <v>286</v>
      </c>
      <c r="I87" s="377"/>
    </row>
    <row r="88" spans="1:9" ht="20.100000000000001" customHeight="1" x14ac:dyDescent="0.4">
      <c r="A88" s="457"/>
      <c r="B88" s="387"/>
      <c r="C88" s="380"/>
      <c r="D88" s="123" t="s">
        <v>76</v>
      </c>
      <c r="E88" s="124"/>
      <c r="F88" s="378">
        <v>4130</v>
      </c>
      <c r="G88" s="378"/>
      <c r="H88" s="348" t="s">
        <v>253</v>
      </c>
      <c r="I88" s="349"/>
    </row>
    <row r="89" spans="1:9" ht="20.100000000000001" customHeight="1" x14ac:dyDescent="0.4">
      <c r="A89" s="457"/>
      <c r="B89" s="387"/>
      <c r="C89" s="380"/>
      <c r="D89" s="95" t="s">
        <v>207</v>
      </c>
      <c r="E89" s="97"/>
      <c r="F89" s="368">
        <v>4130</v>
      </c>
      <c r="G89" s="368"/>
      <c r="H89" s="338" t="s">
        <v>253</v>
      </c>
      <c r="I89" s="339"/>
    </row>
    <row r="90" spans="1:9" ht="20.100000000000001" customHeight="1" x14ac:dyDescent="0.4">
      <c r="A90" s="457"/>
      <c r="B90" s="387"/>
      <c r="C90" s="380"/>
      <c r="D90" s="123" t="s">
        <v>5</v>
      </c>
      <c r="E90" s="124"/>
      <c r="F90" s="378">
        <v>4130</v>
      </c>
      <c r="G90" s="378"/>
      <c r="H90" s="348" t="s">
        <v>253</v>
      </c>
      <c r="I90" s="349"/>
    </row>
    <row r="91" spans="1:9" ht="20.100000000000001" customHeight="1" x14ac:dyDescent="0.4">
      <c r="A91" s="457"/>
      <c r="B91" s="387"/>
      <c r="C91" s="380"/>
      <c r="D91" s="95" t="s">
        <v>252</v>
      </c>
      <c r="E91" s="97"/>
      <c r="F91" s="368">
        <v>4130</v>
      </c>
      <c r="G91" s="368"/>
      <c r="H91" s="338" t="s">
        <v>253</v>
      </c>
      <c r="I91" s="339"/>
    </row>
    <row r="92" spans="1:9" ht="20.100000000000001" customHeight="1" x14ac:dyDescent="0.4">
      <c r="A92" s="457"/>
      <c r="B92" s="387"/>
      <c r="C92" s="380"/>
      <c r="D92" s="123" t="s">
        <v>256</v>
      </c>
      <c r="E92" s="124"/>
      <c r="F92" s="378">
        <v>4130</v>
      </c>
      <c r="G92" s="378"/>
      <c r="H92" s="348" t="s">
        <v>253</v>
      </c>
      <c r="I92" s="349"/>
    </row>
    <row r="93" spans="1:9" ht="20.100000000000001" customHeight="1" x14ac:dyDescent="0.4">
      <c r="A93" s="457"/>
      <c r="B93" s="387"/>
      <c r="C93" s="380"/>
      <c r="D93" s="95" t="s">
        <v>257</v>
      </c>
      <c r="E93" s="97"/>
      <c r="F93" s="368">
        <v>4130</v>
      </c>
      <c r="G93" s="368"/>
      <c r="H93" s="338" t="s">
        <v>253</v>
      </c>
      <c r="I93" s="339"/>
    </row>
    <row r="94" spans="1:9" ht="20.100000000000001" customHeight="1" x14ac:dyDescent="0.4">
      <c r="A94" s="457"/>
      <c r="B94" s="387"/>
      <c r="C94" s="380"/>
      <c r="D94" s="123" t="s">
        <v>292</v>
      </c>
      <c r="E94" s="124"/>
      <c r="F94" s="378">
        <v>4130</v>
      </c>
      <c r="G94" s="378"/>
      <c r="H94" s="348" t="s">
        <v>253</v>
      </c>
      <c r="I94" s="349"/>
    </row>
    <row r="95" spans="1:9" ht="20.100000000000001" customHeight="1" x14ac:dyDescent="0.4">
      <c r="A95" s="457"/>
      <c r="B95" s="387"/>
      <c r="C95" s="380"/>
      <c r="D95" s="95" t="s">
        <v>293</v>
      </c>
      <c r="E95" s="97"/>
      <c r="F95" s="368">
        <v>4130</v>
      </c>
      <c r="G95" s="368"/>
      <c r="H95" s="338" t="s">
        <v>253</v>
      </c>
      <c r="I95" s="339"/>
    </row>
    <row r="96" spans="1:9" ht="20.100000000000001" customHeight="1" x14ac:dyDescent="0.4">
      <c r="A96" s="457"/>
      <c r="B96" s="387"/>
      <c r="C96" s="380"/>
      <c r="D96" s="123" t="s">
        <v>294</v>
      </c>
      <c r="E96" s="124"/>
      <c r="F96" s="378">
        <v>4130</v>
      </c>
      <c r="G96" s="378"/>
      <c r="H96" s="348" t="s">
        <v>253</v>
      </c>
      <c r="I96" s="349"/>
    </row>
    <row r="97" spans="1:9" ht="20.100000000000001" customHeight="1" x14ac:dyDescent="0.4">
      <c r="A97" s="457"/>
      <c r="B97" s="387"/>
      <c r="C97" s="380"/>
      <c r="D97" s="95" t="s">
        <v>295</v>
      </c>
      <c r="E97" s="97"/>
      <c r="F97" s="368">
        <v>4130</v>
      </c>
      <c r="G97" s="368"/>
      <c r="H97" s="338" t="s">
        <v>253</v>
      </c>
      <c r="I97" s="339"/>
    </row>
    <row r="98" spans="1:9" ht="20.100000000000001" customHeight="1" x14ac:dyDescent="0.4">
      <c r="A98" s="457"/>
      <c r="B98" s="387"/>
      <c r="C98" s="380"/>
      <c r="D98" s="95" t="s">
        <v>15</v>
      </c>
      <c r="E98" s="97"/>
      <c r="F98" s="368">
        <v>4130</v>
      </c>
      <c r="G98" s="368"/>
      <c r="H98" s="338" t="s">
        <v>253</v>
      </c>
      <c r="I98" s="339"/>
    </row>
    <row r="99" spans="1:9" ht="20.100000000000001" customHeight="1" x14ac:dyDescent="0.4">
      <c r="A99" s="457"/>
      <c r="B99" s="387"/>
      <c r="C99" s="380"/>
      <c r="D99" s="95" t="s">
        <v>208</v>
      </c>
      <c r="E99" s="97"/>
      <c r="F99" s="368">
        <v>4130</v>
      </c>
      <c r="G99" s="368"/>
      <c r="H99" s="338" t="s">
        <v>253</v>
      </c>
      <c r="I99" s="339"/>
    </row>
    <row r="100" spans="1:9" ht="20.100000000000001" customHeight="1" x14ac:dyDescent="0.4">
      <c r="A100" s="457"/>
      <c r="B100" s="387"/>
      <c r="C100" s="380"/>
      <c r="D100" s="95" t="s">
        <v>85</v>
      </c>
      <c r="E100" s="97"/>
      <c r="F100" s="368">
        <v>4130</v>
      </c>
      <c r="G100" s="368"/>
      <c r="H100" s="338" t="s">
        <v>253</v>
      </c>
      <c r="I100" s="339"/>
    </row>
    <row r="101" spans="1:9" ht="20.100000000000001" customHeight="1" x14ac:dyDescent="0.4">
      <c r="A101" s="457"/>
      <c r="B101" s="387"/>
      <c r="C101" s="380"/>
      <c r="D101" s="123" t="s">
        <v>262</v>
      </c>
      <c r="E101" s="124"/>
      <c r="F101" s="378">
        <v>4130</v>
      </c>
      <c r="G101" s="378"/>
      <c r="H101" s="348" t="s">
        <v>253</v>
      </c>
      <c r="I101" s="349"/>
    </row>
    <row r="102" spans="1:9" ht="20.100000000000001" customHeight="1" thickBot="1" x14ac:dyDescent="0.45">
      <c r="A102" s="457"/>
      <c r="B102" s="387"/>
      <c r="C102" s="381"/>
      <c r="D102" s="106" t="s">
        <v>78</v>
      </c>
      <c r="E102" s="110"/>
      <c r="F102" s="369">
        <v>4130</v>
      </c>
      <c r="G102" s="369"/>
      <c r="H102" s="358" t="s">
        <v>253</v>
      </c>
      <c r="I102" s="359"/>
    </row>
    <row r="103" spans="1:9" ht="20.100000000000001" customHeight="1" x14ac:dyDescent="0.4">
      <c r="A103" s="457"/>
      <c r="B103" s="387"/>
      <c r="C103" s="370" t="s">
        <v>296</v>
      </c>
      <c r="D103" s="373" t="s">
        <v>290</v>
      </c>
      <c r="E103" s="234"/>
      <c r="F103" s="374" t="s">
        <v>370</v>
      </c>
      <c r="G103" s="375"/>
      <c r="H103" s="376" t="s">
        <v>286</v>
      </c>
      <c r="I103" s="377"/>
    </row>
    <row r="104" spans="1:9" ht="20.100000000000001" customHeight="1" x14ac:dyDescent="0.4">
      <c r="A104" s="457"/>
      <c r="B104" s="387"/>
      <c r="C104" s="371"/>
      <c r="D104" s="123" t="s">
        <v>80</v>
      </c>
      <c r="E104" s="138"/>
      <c r="F104" s="378">
        <v>1230</v>
      </c>
      <c r="G104" s="378"/>
      <c r="H104" s="348" t="s">
        <v>297</v>
      </c>
      <c r="I104" s="349"/>
    </row>
    <row r="105" spans="1:9" ht="20.100000000000001" customHeight="1" x14ac:dyDescent="0.4">
      <c r="A105" s="457"/>
      <c r="B105" s="387"/>
      <c r="C105" s="371"/>
      <c r="D105" s="95" t="s">
        <v>183</v>
      </c>
      <c r="E105" s="139"/>
      <c r="F105" s="368">
        <v>1230</v>
      </c>
      <c r="G105" s="368"/>
      <c r="H105" s="338" t="s">
        <v>297</v>
      </c>
      <c r="I105" s="339"/>
    </row>
    <row r="106" spans="1:9" ht="20.100000000000001" customHeight="1" x14ac:dyDescent="0.4">
      <c r="A106" s="457"/>
      <c r="B106" s="387"/>
      <c r="C106" s="371"/>
      <c r="D106" s="123" t="s">
        <v>298</v>
      </c>
      <c r="E106" s="138"/>
      <c r="F106" s="378">
        <v>1230</v>
      </c>
      <c r="G106" s="378"/>
      <c r="H106" s="348" t="s">
        <v>297</v>
      </c>
      <c r="I106" s="349"/>
    </row>
    <row r="107" spans="1:9" ht="20.100000000000001" customHeight="1" x14ac:dyDescent="0.4">
      <c r="A107" s="457"/>
      <c r="B107" s="387"/>
      <c r="C107" s="371"/>
      <c r="D107" s="95" t="s">
        <v>81</v>
      </c>
      <c r="E107" s="139"/>
      <c r="F107" s="368">
        <v>1230</v>
      </c>
      <c r="G107" s="368"/>
      <c r="H107" s="338" t="s">
        <v>297</v>
      </c>
      <c r="I107" s="339"/>
    </row>
    <row r="108" spans="1:9" ht="20.100000000000001" customHeight="1" x14ac:dyDescent="0.4">
      <c r="A108" s="457"/>
      <c r="B108" s="387"/>
      <c r="C108" s="371"/>
      <c r="D108" s="95" t="s">
        <v>83</v>
      </c>
      <c r="E108" s="139"/>
      <c r="F108" s="368">
        <v>1230</v>
      </c>
      <c r="G108" s="368"/>
      <c r="H108" s="338" t="s">
        <v>297</v>
      </c>
      <c r="I108" s="339"/>
    </row>
    <row r="109" spans="1:9" ht="20.100000000000001" customHeight="1" thickBot="1" x14ac:dyDescent="0.45">
      <c r="A109" s="457"/>
      <c r="B109" s="387"/>
      <c r="C109" s="372"/>
      <c r="D109" s="106" t="s">
        <v>106</v>
      </c>
      <c r="E109" s="140"/>
      <c r="F109" s="369">
        <v>1230</v>
      </c>
      <c r="G109" s="369"/>
      <c r="H109" s="358" t="s">
        <v>297</v>
      </c>
      <c r="I109" s="359"/>
    </row>
    <row r="110" spans="1:9" ht="24.95" customHeight="1" thickBot="1" x14ac:dyDescent="0.45">
      <c r="A110" s="457"/>
      <c r="B110" s="307" t="s">
        <v>299</v>
      </c>
      <c r="C110" s="362"/>
      <c r="D110" s="362"/>
      <c r="E110" s="362"/>
      <c r="F110" s="363"/>
      <c r="G110" s="313"/>
      <c r="H110" s="314"/>
      <c r="I110" s="315"/>
    </row>
    <row r="111" spans="1:9" ht="20.100000000000001" customHeight="1" x14ac:dyDescent="0.4">
      <c r="A111" s="457"/>
      <c r="B111" s="227"/>
      <c r="C111" s="141" t="s">
        <v>300</v>
      </c>
      <c r="D111" s="142" t="s">
        <v>370</v>
      </c>
      <c r="E111" s="330" t="s">
        <v>86</v>
      </c>
      <c r="F111" s="364"/>
      <c r="G111" s="313"/>
      <c r="H111" s="314"/>
      <c r="I111" s="315"/>
    </row>
    <row r="112" spans="1:9" ht="20.100000000000001" customHeight="1" x14ac:dyDescent="0.4">
      <c r="A112" s="457"/>
      <c r="B112" s="227"/>
      <c r="C112" s="143" t="s">
        <v>301</v>
      </c>
      <c r="D112" s="185">
        <v>6610</v>
      </c>
      <c r="E112" s="334" t="s">
        <v>302</v>
      </c>
      <c r="F112" s="365"/>
      <c r="G112" s="313"/>
      <c r="H112" s="314"/>
      <c r="I112" s="315"/>
    </row>
    <row r="113" spans="1:9" ht="20.100000000000001" customHeight="1" x14ac:dyDescent="0.4">
      <c r="A113" s="457"/>
      <c r="B113" s="227"/>
      <c r="C113" s="144" t="s">
        <v>303</v>
      </c>
      <c r="D113" s="185">
        <v>5410</v>
      </c>
      <c r="E113" s="334" t="s">
        <v>302</v>
      </c>
      <c r="F113" s="365"/>
      <c r="G113" s="313"/>
      <c r="H113" s="314"/>
      <c r="I113" s="315"/>
    </row>
    <row r="114" spans="1:9" ht="20.100000000000001" customHeight="1" thickBot="1" x14ac:dyDescent="0.45">
      <c r="A114" s="457"/>
      <c r="B114" s="227"/>
      <c r="C114" s="128" t="s">
        <v>304</v>
      </c>
      <c r="D114" s="186">
        <v>5290</v>
      </c>
      <c r="E114" s="366" t="s">
        <v>305</v>
      </c>
      <c r="F114" s="367"/>
      <c r="G114" s="316"/>
      <c r="H114" s="317"/>
      <c r="I114" s="318"/>
    </row>
    <row r="115" spans="1:9" ht="24" customHeight="1" x14ac:dyDescent="0.4">
      <c r="A115" s="457"/>
      <c r="B115" s="353" t="s">
        <v>248</v>
      </c>
      <c r="C115" s="304"/>
      <c r="D115" s="355" t="s">
        <v>306</v>
      </c>
      <c r="E115" s="356"/>
      <c r="F115" s="357"/>
      <c r="G115" s="355" t="s">
        <v>307</v>
      </c>
      <c r="H115" s="356"/>
      <c r="I115" s="357"/>
    </row>
    <row r="116" spans="1:9" ht="24" customHeight="1" thickBot="1" x14ac:dyDescent="0.45">
      <c r="A116" s="457"/>
      <c r="B116" s="354"/>
      <c r="C116" s="306"/>
      <c r="D116" s="93" t="s">
        <v>369</v>
      </c>
      <c r="E116" s="358" t="s">
        <v>86</v>
      </c>
      <c r="F116" s="359"/>
      <c r="G116" s="93" t="s">
        <v>369</v>
      </c>
      <c r="H116" s="358" t="s">
        <v>86</v>
      </c>
      <c r="I116" s="359"/>
    </row>
    <row r="117" spans="1:9" ht="20.100000000000001" customHeight="1" x14ac:dyDescent="0.4">
      <c r="A117" s="457"/>
      <c r="B117" s="145" t="s">
        <v>76</v>
      </c>
      <c r="C117" s="145"/>
      <c r="D117" s="187">
        <v>1330</v>
      </c>
      <c r="E117" s="360" t="s">
        <v>250</v>
      </c>
      <c r="F117" s="361"/>
      <c r="G117" s="187">
        <v>496</v>
      </c>
      <c r="H117" s="360" t="s">
        <v>250</v>
      </c>
      <c r="I117" s="361"/>
    </row>
    <row r="118" spans="1:9" ht="20.100000000000001" customHeight="1" x14ac:dyDescent="0.4">
      <c r="A118" s="457"/>
      <c r="B118" s="145" t="s">
        <v>308</v>
      </c>
      <c r="C118" s="65"/>
      <c r="D118" s="146"/>
      <c r="E118" s="340"/>
      <c r="F118" s="341"/>
      <c r="G118" s="188">
        <v>496</v>
      </c>
      <c r="H118" s="332" t="s">
        <v>250</v>
      </c>
      <c r="I118" s="342"/>
    </row>
    <row r="119" spans="1:9" ht="20.100000000000001" customHeight="1" x14ac:dyDescent="0.4">
      <c r="A119" s="457"/>
      <c r="B119" s="94" t="s">
        <v>207</v>
      </c>
      <c r="C119" s="94"/>
      <c r="D119" s="147"/>
      <c r="E119" s="336"/>
      <c r="F119" s="337"/>
      <c r="G119" s="184">
        <v>496</v>
      </c>
      <c r="H119" s="334" t="s">
        <v>250</v>
      </c>
      <c r="I119" s="347"/>
    </row>
    <row r="120" spans="1:9" ht="20.100000000000001" customHeight="1" x14ac:dyDescent="0.4">
      <c r="A120" s="457"/>
      <c r="B120" s="100" t="s">
        <v>107</v>
      </c>
      <c r="D120" s="147"/>
      <c r="E120" s="336"/>
      <c r="F120" s="337"/>
      <c r="G120" s="184">
        <v>496</v>
      </c>
      <c r="H120" s="334" t="s">
        <v>250</v>
      </c>
      <c r="I120" s="347"/>
    </row>
    <row r="121" spans="1:9" ht="20.100000000000001" customHeight="1" x14ac:dyDescent="0.4">
      <c r="A121" s="457"/>
      <c r="B121" s="122" t="s">
        <v>3</v>
      </c>
      <c r="C121" s="122"/>
      <c r="D121" s="183">
        <v>1330</v>
      </c>
      <c r="E121" s="348" t="s">
        <v>309</v>
      </c>
      <c r="F121" s="349"/>
      <c r="G121" s="188">
        <v>496</v>
      </c>
      <c r="H121" s="332" t="s">
        <v>250</v>
      </c>
      <c r="I121" s="342"/>
    </row>
    <row r="122" spans="1:9" ht="20.100000000000001" customHeight="1" x14ac:dyDescent="0.4">
      <c r="A122" s="457"/>
      <c r="B122" s="94" t="s">
        <v>251</v>
      </c>
      <c r="C122" s="94"/>
      <c r="D122" s="131"/>
      <c r="E122" s="336"/>
      <c r="F122" s="337"/>
      <c r="G122" s="179">
        <v>248</v>
      </c>
      <c r="H122" s="334" t="s">
        <v>250</v>
      </c>
      <c r="I122" s="347"/>
    </row>
    <row r="123" spans="1:9" ht="20.100000000000001" customHeight="1" x14ac:dyDescent="0.4">
      <c r="A123" s="457"/>
      <c r="B123" s="122" t="s">
        <v>5</v>
      </c>
      <c r="C123" s="122"/>
      <c r="D123" s="183">
        <v>1330</v>
      </c>
      <c r="E123" s="348" t="s">
        <v>309</v>
      </c>
      <c r="F123" s="349"/>
      <c r="G123" s="188">
        <v>496</v>
      </c>
      <c r="H123" s="332" t="s">
        <v>250</v>
      </c>
      <c r="I123" s="342"/>
    </row>
    <row r="124" spans="1:9" ht="20.100000000000001" customHeight="1" x14ac:dyDescent="0.4">
      <c r="A124" s="457"/>
      <c r="B124" s="94" t="s">
        <v>252</v>
      </c>
      <c r="C124" s="94"/>
      <c r="D124" s="131"/>
      <c r="E124" s="336"/>
      <c r="F124" s="337"/>
      <c r="G124" s="184">
        <v>496</v>
      </c>
      <c r="H124" s="334" t="s">
        <v>250</v>
      </c>
      <c r="I124" s="347"/>
    </row>
    <row r="125" spans="1:9" ht="20.100000000000001" customHeight="1" x14ac:dyDescent="0.4">
      <c r="A125" s="457"/>
      <c r="B125" s="122" t="s">
        <v>254</v>
      </c>
      <c r="C125" s="122"/>
      <c r="D125" s="350" t="s">
        <v>310</v>
      </c>
      <c r="E125" s="351"/>
      <c r="F125" s="352"/>
      <c r="G125" s="188">
        <v>496</v>
      </c>
      <c r="H125" s="332" t="s">
        <v>250</v>
      </c>
      <c r="I125" s="342"/>
    </row>
    <row r="126" spans="1:9" ht="20.100000000000001" customHeight="1" x14ac:dyDescent="0.4">
      <c r="A126" s="457"/>
      <c r="B126" s="94" t="s">
        <v>255</v>
      </c>
      <c r="C126" s="94"/>
      <c r="D126" s="131"/>
      <c r="E126" s="336"/>
      <c r="F126" s="337"/>
      <c r="G126" s="184">
        <v>496</v>
      </c>
      <c r="H126" s="334" t="s">
        <v>250</v>
      </c>
      <c r="I126" s="347"/>
    </row>
    <row r="127" spans="1:9" ht="20.100000000000001" customHeight="1" x14ac:dyDescent="0.4">
      <c r="A127" s="457"/>
      <c r="B127" s="122" t="s">
        <v>294</v>
      </c>
      <c r="C127" s="122"/>
      <c r="D127" s="183">
        <v>1330</v>
      </c>
      <c r="E127" s="348" t="s">
        <v>309</v>
      </c>
      <c r="F127" s="349"/>
      <c r="G127" s="148"/>
      <c r="H127" s="340"/>
      <c r="I127" s="341"/>
    </row>
    <row r="128" spans="1:9" ht="20.100000000000001" customHeight="1" x14ac:dyDescent="0.4">
      <c r="A128" s="457"/>
      <c r="B128" s="94" t="s">
        <v>295</v>
      </c>
      <c r="C128" s="94"/>
      <c r="D128" s="131"/>
      <c r="E128" s="336"/>
      <c r="F128" s="337"/>
      <c r="G128" s="149"/>
      <c r="H128" s="336"/>
      <c r="I128" s="337"/>
    </row>
    <row r="129" spans="1:9" ht="20.100000000000001" customHeight="1" x14ac:dyDescent="0.4">
      <c r="A129" s="457"/>
      <c r="B129" s="123" t="s">
        <v>256</v>
      </c>
      <c r="C129" s="122"/>
      <c r="D129" s="183">
        <v>1330</v>
      </c>
      <c r="E129" s="348" t="s">
        <v>309</v>
      </c>
      <c r="F129" s="349"/>
      <c r="G129" s="188">
        <v>496</v>
      </c>
      <c r="H129" s="332" t="s">
        <v>250</v>
      </c>
      <c r="I129" s="342"/>
    </row>
    <row r="130" spans="1:9" ht="20.100000000000001" customHeight="1" x14ac:dyDescent="0.4">
      <c r="A130" s="457"/>
      <c r="B130" s="95" t="s">
        <v>257</v>
      </c>
      <c r="C130" s="94"/>
      <c r="D130" s="131"/>
      <c r="E130" s="336"/>
      <c r="F130" s="337"/>
      <c r="G130" s="184">
        <v>496</v>
      </c>
      <c r="H130" s="334" t="s">
        <v>250</v>
      </c>
      <c r="I130" s="347"/>
    </row>
    <row r="131" spans="1:9" ht="20.100000000000001" customHeight="1" x14ac:dyDescent="0.4">
      <c r="A131" s="457"/>
      <c r="B131" s="94" t="s">
        <v>258</v>
      </c>
      <c r="C131" s="94"/>
      <c r="D131" s="131"/>
      <c r="E131" s="336"/>
      <c r="F131" s="337"/>
      <c r="G131" s="179">
        <v>248</v>
      </c>
      <c r="H131" s="334" t="s">
        <v>250</v>
      </c>
      <c r="I131" s="347"/>
    </row>
    <row r="132" spans="1:9" ht="20.100000000000001" customHeight="1" x14ac:dyDescent="0.4">
      <c r="A132" s="457"/>
      <c r="B132" s="94" t="s">
        <v>77</v>
      </c>
      <c r="C132" s="96"/>
      <c r="D132" s="131"/>
      <c r="E132" s="336"/>
      <c r="F132" s="337"/>
      <c r="G132" s="179">
        <v>8250</v>
      </c>
      <c r="H132" s="338" t="s">
        <v>253</v>
      </c>
      <c r="I132" s="339"/>
    </row>
    <row r="133" spans="1:9" ht="20.100000000000001" customHeight="1" x14ac:dyDescent="0.4">
      <c r="A133" s="457"/>
      <c r="B133" s="94" t="s">
        <v>208</v>
      </c>
      <c r="C133" s="94"/>
      <c r="D133" s="131"/>
      <c r="E133" s="336"/>
      <c r="F133" s="337"/>
      <c r="G133" s="184">
        <v>496</v>
      </c>
      <c r="H133" s="334" t="s">
        <v>259</v>
      </c>
      <c r="I133" s="347"/>
    </row>
    <row r="134" spans="1:9" ht="20.100000000000001" customHeight="1" x14ac:dyDescent="0.4">
      <c r="A134" s="457"/>
      <c r="B134" s="150" t="s">
        <v>15</v>
      </c>
      <c r="C134" s="150"/>
      <c r="D134" s="131"/>
      <c r="E134" s="336"/>
      <c r="F134" s="337"/>
      <c r="G134" s="184">
        <v>496</v>
      </c>
      <c r="H134" s="334" t="s">
        <v>250</v>
      </c>
      <c r="I134" s="347"/>
    </row>
    <row r="135" spans="1:9" ht="20.100000000000001" customHeight="1" x14ac:dyDescent="0.4">
      <c r="A135" s="457"/>
      <c r="B135" s="94" t="s">
        <v>85</v>
      </c>
      <c r="C135" s="94"/>
      <c r="D135" s="131"/>
      <c r="E135" s="336"/>
      <c r="F135" s="337"/>
      <c r="G135" s="184">
        <v>496</v>
      </c>
      <c r="H135" s="338" t="s">
        <v>259</v>
      </c>
      <c r="I135" s="339"/>
    </row>
    <row r="136" spans="1:9" ht="20.100000000000001" customHeight="1" x14ac:dyDescent="0.4">
      <c r="A136" s="457"/>
      <c r="B136" s="94" t="s">
        <v>72</v>
      </c>
      <c r="C136" s="94"/>
      <c r="D136" s="131"/>
      <c r="E136" s="336"/>
      <c r="F136" s="337"/>
      <c r="G136" s="181">
        <v>2480</v>
      </c>
      <c r="H136" s="338" t="s">
        <v>253</v>
      </c>
      <c r="I136" s="339"/>
    </row>
    <row r="137" spans="1:9" ht="20.100000000000001" customHeight="1" x14ac:dyDescent="0.4">
      <c r="A137" s="457"/>
      <c r="B137" s="123" t="s">
        <v>262</v>
      </c>
      <c r="C137" s="122"/>
      <c r="D137" s="134"/>
      <c r="E137" s="340"/>
      <c r="F137" s="341"/>
      <c r="G137" s="183">
        <v>496</v>
      </c>
      <c r="H137" s="332" t="s">
        <v>250</v>
      </c>
      <c r="I137" s="342"/>
    </row>
    <row r="138" spans="1:9" ht="20.100000000000001" customHeight="1" thickBot="1" x14ac:dyDescent="0.45">
      <c r="A138" s="457"/>
      <c r="B138" s="151" t="s">
        <v>78</v>
      </c>
      <c r="C138" s="137"/>
      <c r="D138" s="152"/>
      <c r="E138" s="343"/>
      <c r="F138" s="344"/>
      <c r="G138" s="189">
        <v>496</v>
      </c>
      <c r="H138" s="345" t="s">
        <v>250</v>
      </c>
      <c r="I138" s="346"/>
    </row>
    <row r="139" spans="1:9" ht="24.95" customHeight="1" thickBot="1" x14ac:dyDescent="0.45">
      <c r="A139" s="457"/>
      <c r="B139" s="303" t="s">
        <v>311</v>
      </c>
      <c r="C139" s="304"/>
      <c r="D139" s="307" t="s">
        <v>312</v>
      </c>
      <c r="E139" s="308"/>
      <c r="F139" s="309"/>
      <c r="G139" s="310"/>
      <c r="H139" s="311"/>
      <c r="I139" s="312"/>
    </row>
    <row r="140" spans="1:9" ht="20.100000000000001" customHeight="1" thickBot="1" x14ac:dyDescent="0.45">
      <c r="A140" s="457"/>
      <c r="B140" s="305"/>
      <c r="C140" s="306"/>
      <c r="D140" s="236" t="s">
        <v>264</v>
      </c>
      <c r="E140" s="319"/>
      <c r="F140" s="320"/>
      <c r="G140" s="313"/>
      <c r="H140" s="314"/>
      <c r="I140" s="315"/>
    </row>
    <row r="141" spans="1:9" ht="20.100000000000001" customHeight="1" x14ac:dyDescent="0.4">
      <c r="A141" s="457"/>
      <c r="B141" s="145" t="s">
        <v>76</v>
      </c>
      <c r="C141" s="145"/>
      <c r="D141" s="321" t="s">
        <v>313</v>
      </c>
      <c r="E141" s="322"/>
      <c r="F141" s="323"/>
      <c r="G141" s="313"/>
      <c r="H141" s="314"/>
      <c r="I141" s="315"/>
    </row>
    <row r="142" spans="1:9" ht="20.100000000000001" customHeight="1" x14ac:dyDescent="0.4">
      <c r="A142" s="457"/>
      <c r="B142" s="94" t="s">
        <v>207</v>
      </c>
      <c r="C142" s="94"/>
      <c r="D142" s="324"/>
      <c r="E142" s="325"/>
      <c r="F142" s="326"/>
      <c r="G142" s="313"/>
      <c r="H142" s="314"/>
      <c r="I142" s="315"/>
    </row>
    <row r="143" spans="1:9" ht="20.100000000000001" customHeight="1" x14ac:dyDescent="0.4">
      <c r="A143" s="457"/>
      <c r="B143" s="122" t="s">
        <v>5</v>
      </c>
      <c r="C143" s="122"/>
      <c r="D143" s="327"/>
      <c r="E143" s="328"/>
      <c r="F143" s="329"/>
      <c r="G143" s="313"/>
      <c r="H143" s="314"/>
      <c r="I143" s="315"/>
    </row>
    <row r="144" spans="1:9" ht="20.100000000000001" customHeight="1" x14ac:dyDescent="0.4">
      <c r="A144" s="457"/>
      <c r="B144" s="94" t="s">
        <v>252</v>
      </c>
      <c r="C144" s="94"/>
      <c r="D144" s="327"/>
      <c r="E144" s="328"/>
      <c r="F144" s="329"/>
      <c r="G144" s="313"/>
      <c r="H144" s="314"/>
      <c r="I144" s="315"/>
    </row>
    <row r="145" spans="1:10" ht="20.100000000000001" customHeight="1" x14ac:dyDescent="0.4">
      <c r="A145" s="457"/>
      <c r="B145" s="123" t="s">
        <v>256</v>
      </c>
      <c r="C145" s="122"/>
      <c r="D145" s="327"/>
      <c r="E145" s="328"/>
      <c r="F145" s="329"/>
      <c r="G145" s="313"/>
      <c r="H145" s="314"/>
      <c r="I145" s="315"/>
    </row>
    <row r="146" spans="1:10" ht="20.100000000000001" customHeight="1" x14ac:dyDescent="0.4">
      <c r="A146" s="457"/>
      <c r="B146" s="95" t="s">
        <v>257</v>
      </c>
      <c r="C146" s="94"/>
      <c r="D146" s="327"/>
      <c r="E146" s="328"/>
      <c r="F146" s="329"/>
      <c r="G146" s="313"/>
      <c r="H146" s="314"/>
      <c r="I146" s="315"/>
    </row>
    <row r="147" spans="1:10" ht="20.100000000000001" customHeight="1" x14ac:dyDescent="0.4">
      <c r="A147" s="457"/>
      <c r="B147" s="122" t="s">
        <v>254</v>
      </c>
      <c r="C147" s="122"/>
      <c r="D147" s="327"/>
      <c r="E147" s="328"/>
      <c r="F147" s="329"/>
      <c r="G147" s="313"/>
      <c r="H147" s="314"/>
      <c r="I147" s="315"/>
    </row>
    <row r="148" spans="1:10" ht="20.100000000000001" customHeight="1" x14ac:dyDescent="0.4">
      <c r="A148" s="457"/>
      <c r="B148" s="94" t="s">
        <v>255</v>
      </c>
      <c r="C148" s="94"/>
      <c r="D148" s="327"/>
      <c r="E148" s="328"/>
      <c r="F148" s="329"/>
      <c r="G148" s="313"/>
      <c r="H148" s="314"/>
      <c r="I148" s="315"/>
    </row>
    <row r="149" spans="1:10" ht="20.100000000000001" customHeight="1" x14ac:dyDescent="0.4">
      <c r="A149" s="457"/>
      <c r="B149" s="94" t="s">
        <v>15</v>
      </c>
      <c r="C149" s="94"/>
      <c r="D149" s="327"/>
      <c r="E149" s="328"/>
      <c r="F149" s="329"/>
      <c r="G149" s="313"/>
      <c r="H149" s="314"/>
      <c r="I149" s="315"/>
    </row>
    <row r="150" spans="1:10" ht="20.100000000000001" customHeight="1" x14ac:dyDescent="0.4">
      <c r="A150" s="457"/>
      <c r="B150" s="94" t="s">
        <v>208</v>
      </c>
      <c r="C150" s="94"/>
      <c r="D150" s="327"/>
      <c r="E150" s="328"/>
      <c r="F150" s="329"/>
      <c r="G150" s="313"/>
      <c r="H150" s="314"/>
      <c r="I150" s="315"/>
    </row>
    <row r="151" spans="1:10" ht="20.100000000000001" customHeight="1" x14ac:dyDescent="0.4">
      <c r="A151" s="457"/>
      <c r="B151" s="94" t="s">
        <v>77</v>
      </c>
      <c r="C151" s="96"/>
      <c r="D151" s="327"/>
      <c r="E151" s="328"/>
      <c r="F151" s="329"/>
      <c r="G151" s="313"/>
      <c r="H151" s="314"/>
      <c r="I151" s="315"/>
    </row>
    <row r="152" spans="1:10" ht="20.100000000000001" customHeight="1" x14ac:dyDescent="0.4">
      <c r="A152" s="457"/>
      <c r="B152" s="94" t="s">
        <v>85</v>
      </c>
      <c r="C152" s="94"/>
      <c r="D152" s="327"/>
      <c r="E152" s="328"/>
      <c r="F152" s="329"/>
      <c r="G152" s="313"/>
      <c r="H152" s="314"/>
      <c r="I152" s="315"/>
    </row>
    <row r="153" spans="1:10" ht="20.100000000000001" customHeight="1" x14ac:dyDescent="0.4">
      <c r="A153" s="457"/>
      <c r="B153" s="123" t="s">
        <v>262</v>
      </c>
      <c r="C153" s="122"/>
      <c r="D153" s="327"/>
      <c r="E153" s="328"/>
      <c r="F153" s="329"/>
      <c r="G153" s="313"/>
      <c r="H153" s="314"/>
      <c r="I153" s="315"/>
    </row>
    <row r="154" spans="1:10" ht="20.100000000000001" customHeight="1" thickBot="1" x14ac:dyDescent="0.45">
      <c r="A154" s="457"/>
      <c r="B154" s="151" t="s">
        <v>78</v>
      </c>
      <c r="C154" s="137"/>
      <c r="D154" s="327"/>
      <c r="E154" s="328"/>
      <c r="F154" s="329"/>
      <c r="G154" s="316"/>
      <c r="H154" s="317"/>
      <c r="I154" s="318"/>
    </row>
    <row r="155" spans="1:10" ht="24.95" customHeight="1" thickBot="1" x14ac:dyDescent="0.45">
      <c r="A155" s="457"/>
      <c r="B155" s="307" t="s">
        <v>206</v>
      </c>
      <c r="C155" s="308"/>
      <c r="D155" s="308"/>
      <c r="E155" s="308"/>
      <c r="F155" s="309"/>
      <c r="G155" s="310"/>
      <c r="H155" s="311"/>
      <c r="I155" s="312"/>
    </row>
    <row r="156" spans="1:10" ht="20.100000000000001" customHeight="1" x14ac:dyDescent="0.4">
      <c r="A156" s="457"/>
      <c r="B156" s="227"/>
      <c r="C156" s="141" t="s">
        <v>300</v>
      </c>
      <c r="D156" s="142" t="s">
        <v>369</v>
      </c>
      <c r="E156" s="330" t="s">
        <v>86</v>
      </c>
      <c r="F156" s="331"/>
      <c r="G156" s="313"/>
      <c r="H156" s="314"/>
      <c r="I156" s="315"/>
    </row>
    <row r="157" spans="1:10" ht="20.100000000000001" customHeight="1" x14ac:dyDescent="0.4">
      <c r="A157" s="457"/>
      <c r="B157" s="227"/>
      <c r="C157" s="153" t="s">
        <v>351</v>
      </c>
      <c r="D157" s="190">
        <v>118</v>
      </c>
      <c r="E157" s="332" t="s">
        <v>314</v>
      </c>
      <c r="F157" s="333"/>
      <c r="G157" s="313"/>
      <c r="H157" s="314"/>
      <c r="I157" s="315"/>
    </row>
    <row r="158" spans="1:10" ht="20.100000000000001" customHeight="1" thickBot="1" x14ac:dyDescent="0.45">
      <c r="A158" s="457"/>
      <c r="B158" s="227"/>
      <c r="C158" s="143" t="s">
        <v>350</v>
      </c>
      <c r="D158" s="185">
        <v>118</v>
      </c>
      <c r="E158" s="334" t="s">
        <v>314</v>
      </c>
      <c r="F158" s="335"/>
      <c r="G158" s="313"/>
      <c r="H158" s="314"/>
      <c r="I158" s="315"/>
    </row>
    <row r="159" spans="1:10" s="111" customFormat="1" ht="20.100000000000001" customHeight="1" thickBot="1" x14ac:dyDescent="0.45">
      <c r="A159" s="457"/>
      <c r="B159" s="278" t="s">
        <v>248</v>
      </c>
      <c r="C159" s="237"/>
      <c r="D159" s="283" t="s">
        <v>354</v>
      </c>
      <c r="E159" s="284"/>
      <c r="F159" s="284"/>
      <c r="G159" s="285"/>
      <c r="H159" s="285"/>
      <c r="I159" s="286"/>
      <c r="J159"/>
    </row>
    <row r="160" spans="1:10" s="111" customFormat="1" ht="20.100000000000001" customHeight="1" x14ac:dyDescent="0.4">
      <c r="A160" s="457"/>
      <c r="B160" s="279"/>
      <c r="C160" s="280"/>
      <c r="D160" s="287" t="s">
        <v>356</v>
      </c>
      <c r="E160" s="288"/>
      <c r="F160" s="289"/>
      <c r="G160" s="290"/>
      <c r="H160" s="291"/>
      <c r="I160" s="292"/>
      <c r="J160"/>
    </row>
    <row r="161" spans="1:10" s="111" customFormat="1" ht="20.100000000000001" customHeight="1" thickBot="1" x14ac:dyDescent="0.45">
      <c r="A161" s="457"/>
      <c r="B161" s="281"/>
      <c r="C161" s="282"/>
      <c r="D161" s="93" t="s">
        <v>368</v>
      </c>
      <c r="E161" s="299" t="s">
        <v>286</v>
      </c>
      <c r="F161" s="300"/>
      <c r="G161" s="293"/>
      <c r="H161" s="294"/>
      <c r="I161" s="295"/>
      <c r="J161"/>
    </row>
    <row r="162" spans="1:10" s="111" customFormat="1" ht="20.100000000000001" customHeight="1" x14ac:dyDescent="0.4">
      <c r="A162" s="457"/>
      <c r="B162" s="154" t="s">
        <v>76</v>
      </c>
      <c r="C162" s="155"/>
      <c r="D162" s="191">
        <f t="shared" ref="D162:D187" si="0">ROUNDDOWN(5340*1/3,0)</f>
        <v>1780</v>
      </c>
      <c r="E162" s="301" t="s">
        <v>315</v>
      </c>
      <c r="F162" s="302"/>
      <c r="G162" s="293"/>
      <c r="H162" s="294"/>
      <c r="I162" s="295"/>
      <c r="J162"/>
    </row>
    <row r="163" spans="1:10" s="111" customFormat="1" ht="20.100000000000001" customHeight="1" x14ac:dyDescent="0.4">
      <c r="A163" s="457"/>
      <c r="B163" s="156" t="s">
        <v>316</v>
      </c>
      <c r="C163" s="157"/>
      <c r="D163" s="191">
        <f t="shared" si="0"/>
        <v>1780</v>
      </c>
      <c r="E163" s="274" t="s">
        <v>315</v>
      </c>
      <c r="F163" s="275"/>
      <c r="G163" s="293"/>
      <c r="H163" s="294"/>
      <c r="I163" s="295"/>
      <c r="J163"/>
    </row>
    <row r="164" spans="1:10" s="111" customFormat="1" ht="20.100000000000001" customHeight="1" x14ac:dyDescent="0.4">
      <c r="A164" s="457"/>
      <c r="B164" s="95" t="s">
        <v>207</v>
      </c>
      <c r="C164" s="105"/>
      <c r="D164" s="193">
        <f t="shared" si="0"/>
        <v>1780</v>
      </c>
      <c r="E164" s="272" t="s">
        <v>315</v>
      </c>
      <c r="F164" s="273"/>
      <c r="G164" s="293"/>
      <c r="H164" s="294"/>
      <c r="I164" s="295"/>
      <c r="J164"/>
    </row>
    <row r="165" spans="1:10" s="111" customFormat="1" ht="20.100000000000001" customHeight="1" x14ac:dyDescent="0.4">
      <c r="A165" s="457"/>
      <c r="B165" s="158" t="s">
        <v>190</v>
      </c>
      <c r="C165" s="104"/>
      <c r="D165" s="193">
        <f t="shared" si="0"/>
        <v>1780</v>
      </c>
      <c r="E165" s="272" t="s">
        <v>315</v>
      </c>
      <c r="F165" s="273"/>
      <c r="G165" s="293"/>
      <c r="H165" s="294"/>
      <c r="I165" s="295"/>
      <c r="J165"/>
    </row>
    <row r="166" spans="1:10" s="111" customFormat="1" ht="20.100000000000001" customHeight="1" x14ac:dyDescent="0.4">
      <c r="A166" s="457"/>
      <c r="B166" s="123" t="s">
        <v>73</v>
      </c>
      <c r="C166" s="159"/>
      <c r="D166" s="192">
        <f t="shared" si="0"/>
        <v>1780</v>
      </c>
      <c r="E166" s="274" t="s">
        <v>315</v>
      </c>
      <c r="F166" s="275"/>
      <c r="G166" s="293"/>
      <c r="H166" s="294"/>
      <c r="I166" s="295"/>
      <c r="J166"/>
    </row>
    <row r="167" spans="1:10" s="111" customFormat="1" ht="20.100000000000001" customHeight="1" x14ac:dyDescent="0.4">
      <c r="A167" s="457"/>
      <c r="B167" s="95" t="s">
        <v>317</v>
      </c>
      <c r="C167" s="105"/>
      <c r="D167" s="193">
        <f t="shared" si="0"/>
        <v>1780</v>
      </c>
      <c r="E167" s="272" t="s">
        <v>315</v>
      </c>
      <c r="F167" s="273"/>
      <c r="G167" s="293"/>
      <c r="H167" s="294"/>
      <c r="I167" s="295"/>
      <c r="J167"/>
    </row>
    <row r="168" spans="1:10" s="111" customFormat="1" ht="20.100000000000001" customHeight="1" x14ac:dyDescent="0.4">
      <c r="A168" s="457"/>
      <c r="B168" s="123" t="s">
        <v>184</v>
      </c>
      <c r="C168" s="159"/>
      <c r="D168" s="192">
        <f t="shared" si="0"/>
        <v>1780</v>
      </c>
      <c r="E168" s="274" t="s">
        <v>315</v>
      </c>
      <c r="F168" s="275"/>
      <c r="G168" s="293"/>
      <c r="H168" s="294"/>
      <c r="I168" s="295"/>
      <c r="J168"/>
    </row>
    <row r="169" spans="1:10" s="111" customFormat="1" ht="20.100000000000001" customHeight="1" x14ac:dyDescent="0.4">
      <c r="A169" s="457"/>
      <c r="B169" s="95" t="s">
        <v>318</v>
      </c>
      <c r="C169" s="105"/>
      <c r="D169" s="193">
        <f t="shared" si="0"/>
        <v>1780</v>
      </c>
      <c r="E169" s="272" t="s">
        <v>315</v>
      </c>
      <c r="F169" s="273"/>
      <c r="G169" s="293"/>
      <c r="H169" s="294"/>
      <c r="I169" s="295"/>
      <c r="J169"/>
    </row>
    <row r="170" spans="1:10" s="111" customFormat="1" ht="20.100000000000001" customHeight="1" x14ac:dyDescent="0.4">
      <c r="A170" s="457"/>
      <c r="B170" s="123" t="s">
        <v>319</v>
      </c>
      <c r="C170" s="159"/>
      <c r="D170" s="192">
        <f t="shared" si="0"/>
        <v>1780</v>
      </c>
      <c r="E170" s="274" t="s">
        <v>315</v>
      </c>
      <c r="F170" s="275"/>
      <c r="G170" s="293"/>
      <c r="H170" s="294"/>
      <c r="I170" s="295"/>
      <c r="J170"/>
    </row>
    <row r="171" spans="1:10" s="111" customFormat="1" ht="20.100000000000001" customHeight="1" x14ac:dyDescent="0.4">
      <c r="A171" s="457"/>
      <c r="B171" s="95" t="s">
        <v>320</v>
      </c>
      <c r="C171" s="105"/>
      <c r="D171" s="193">
        <f t="shared" si="0"/>
        <v>1780</v>
      </c>
      <c r="E171" s="272" t="s">
        <v>315</v>
      </c>
      <c r="F171" s="273"/>
      <c r="G171" s="293"/>
      <c r="H171" s="294"/>
      <c r="I171" s="295"/>
      <c r="J171"/>
    </row>
    <row r="172" spans="1:10" s="111" customFormat="1" ht="20.100000000000001" customHeight="1" x14ac:dyDescent="0.4">
      <c r="A172" s="457"/>
      <c r="B172" s="123" t="s">
        <v>321</v>
      </c>
      <c r="C172" s="159"/>
      <c r="D172" s="192">
        <f t="shared" si="0"/>
        <v>1780</v>
      </c>
      <c r="E172" s="274" t="s">
        <v>315</v>
      </c>
      <c r="F172" s="275"/>
      <c r="G172" s="293"/>
      <c r="H172" s="294"/>
      <c r="I172" s="295"/>
      <c r="J172"/>
    </row>
    <row r="173" spans="1:10" s="111" customFormat="1" ht="20.100000000000001" customHeight="1" x14ac:dyDescent="0.4">
      <c r="A173" s="457"/>
      <c r="B173" s="95" t="s">
        <v>322</v>
      </c>
      <c r="C173" s="105"/>
      <c r="D173" s="193">
        <f t="shared" si="0"/>
        <v>1780</v>
      </c>
      <c r="E173" s="272" t="s">
        <v>315</v>
      </c>
      <c r="F173" s="273"/>
      <c r="G173" s="293"/>
      <c r="H173" s="294"/>
      <c r="I173" s="295"/>
      <c r="J173"/>
    </row>
    <row r="174" spans="1:10" s="111" customFormat="1" ht="20.100000000000001" customHeight="1" x14ac:dyDescent="0.4">
      <c r="A174" s="457"/>
      <c r="B174" s="123" t="s">
        <v>294</v>
      </c>
      <c r="C174" s="159"/>
      <c r="D174" s="192">
        <f t="shared" si="0"/>
        <v>1780</v>
      </c>
      <c r="E174" s="274" t="s">
        <v>315</v>
      </c>
      <c r="F174" s="275"/>
      <c r="G174" s="293"/>
      <c r="H174" s="294"/>
      <c r="I174" s="295"/>
      <c r="J174"/>
    </row>
    <row r="175" spans="1:10" s="111" customFormat="1" ht="20.100000000000001" customHeight="1" x14ac:dyDescent="0.4">
      <c r="A175" s="457"/>
      <c r="B175" s="95" t="s">
        <v>323</v>
      </c>
      <c r="C175" s="105"/>
      <c r="D175" s="193">
        <f t="shared" si="0"/>
        <v>1780</v>
      </c>
      <c r="E175" s="272" t="s">
        <v>315</v>
      </c>
      <c r="F175" s="273"/>
      <c r="G175" s="293"/>
      <c r="H175" s="294"/>
      <c r="I175" s="295"/>
      <c r="J175"/>
    </row>
    <row r="176" spans="1:10" s="111" customFormat="1" ht="20.100000000000001" customHeight="1" x14ac:dyDescent="0.4">
      <c r="A176" s="457"/>
      <c r="B176" s="95" t="s">
        <v>15</v>
      </c>
      <c r="C176" s="105"/>
      <c r="D176" s="193">
        <f t="shared" si="0"/>
        <v>1780</v>
      </c>
      <c r="E176" s="272" t="s">
        <v>315</v>
      </c>
      <c r="F176" s="273"/>
      <c r="G176" s="293"/>
      <c r="H176" s="294"/>
      <c r="I176" s="295"/>
      <c r="J176"/>
    </row>
    <row r="177" spans="1:10" s="111" customFormat="1" ht="20.100000000000001" customHeight="1" x14ac:dyDescent="0.4">
      <c r="A177" s="457"/>
      <c r="B177" s="95" t="s">
        <v>208</v>
      </c>
      <c r="C177" s="105"/>
      <c r="D177" s="193">
        <f t="shared" si="0"/>
        <v>1780</v>
      </c>
      <c r="E177" s="272" t="s">
        <v>315</v>
      </c>
      <c r="F177" s="273"/>
      <c r="G177" s="293"/>
      <c r="H177" s="294"/>
      <c r="I177" s="295"/>
      <c r="J177"/>
    </row>
    <row r="178" spans="1:10" s="111" customFormat="1" ht="20.100000000000001" customHeight="1" x14ac:dyDescent="0.4">
      <c r="A178" s="457"/>
      <c r="B178" s="95" t="s">
        <v>85</v>
      </c>
      <c r="C178" s="105"/>
      <c r="D178" s="193">
        <f t="shared" si="0"/>
        <v>1780</v>
      </c>
      <c r="E178" s="272" t="s">
        <v>315</v>
      </c>
      <c r="F178" s="273"/>
      <c r="G178" s="293"/>
      <c r="H178" s="294"/>
      <c r="I178" s="295"/>
      <c r="J178"/>
    </row>
    <row r="179" spans="1:10" s="111" customFormat="1" ht="20.100000000000001" customHeight="1" x14ac:dyDescent="0.4">
      <c r="A179" s="457"/>
      <c r="B179" s="123" t="s">
        <v>104</v>
      </c>
      <c r="C179" s="159"/>
      <c r="D179" s="192">
        <f t="shared" si="0"/>
        <v>1780</v>
      </c>
      <c r="E179" s="274" t="s">
        <v>315</v>
      </c>
      <c r="F179" s="275"/>
      <c r="G179" s="293"/>
      <c r="H179" s="294"/>
      <c r="I179" s="295"/>
      <c r="J179"/>
    </row>
    <row r="180" spans="1:10" s="111" customFormat="1" ht="20.100000000000001" customHeight="1" x14ac:dyDescent="0.4">
      <c r="A180" s="457"/>
      <c r="B180" s="95" t="s">
        <v>75</v>
      </c>
      <c r="C180" s="105"/>
      <c r="D180" s="193">
        <f t="shared" si="0"/>
        <v>1780</v>
      </c>
      <c r="E180" s="272" t="s">
        <v>315</v>
      </c>
      <c r="F180" s="273"/>
      <c r="G180" s="293"/>
      <c r="H180" s="294"/>
      <c r="I180" s="295"/>
      <c r="J180"/>
    </row>
    <row r="181" spans="1:10" s="111" customFormat="1" ht="20.100000000000001" customHeight="1" x14ac:dyDescent="0.4">
      <c r="A181" s="457"/>
      <c r="B181" s="123" t="s">
        <v>194</v>
      </c>
      <c r="C181" s="159"/>
      <c r="D181" s="192">
        <f t="shared" si="0"/>
        <v>1780</v>
      </c>
      <c r="E181" s="274" t="s">
        <v>315</v>
      </c>
      <c r="F181" s="275"/>
      <c r="G181" s="293"/>
      <c r="H181" s="294"/>
      <c r="I181" s="295"/>
      <c r="J181"/>
    </row>
    <row r="182" spans="1:10" s="111" customFormat="1" ht="20.100000000000001" customHeight="1" x14ac:dyDescent="0.4">
      <c r="A182" s="457"/>
      <c r="B182" s="95" t="s">
        <v>324</v>
      </c>
      <c r="C182" s="105"/>
      <c r="D182" s="193">
        <f t="shared" si="0"/>
        <v>1780</v>
      </c>
      <c r="E182" s="272" t="s">
        <v>315</v>
      </c>
      <c r="F182" s="273"/>
      <c r="G182" s="293"/>
      <c r="H182" s="294"/>
      <c r="I182" s="295"/>
      <c r="J182"/>
    </row>
    <row r="183" spans="1:10" s="111" customFormat="1" ht="20.100000000000001" customHeight="1" x14ac:dyDescent="0.4">
      <c r="A183" s="457"/>
      <c r="B183" s="123" t="s">
        <v>325</v>
      </c>
      <c r="C183" s="159"/>
      <c r="D183" s="192">
        <f t="shared" si="0"/>
        <v>1780</v>
      </c>
      <c r="E183" s="274" t="s">
        <v>315</v>
      </c>
      <c r="F183" s="275"/>
      <c r="G183" s="293"/>
      <c r="H183" s="294"/>
      <c r="I183" s="295"/>
      <c r="J183"/>
    </row>
    <row r="184" spans="1:10" s="111" customFormat="1" ht="20.100000000000001" customHeight="1" x14ac:dyDescent="0.4">
      <c r="A184" s="457"/>
      <c r="B184" s="95" t="s">
        <v>193</v>
      </c>
      <c r="C184" s="105"/>
      <c r="D184" s="193">
        <f t="shared" si="0"/>
        <v>1780</v>
      </c>
      <c r="E184" s="272" t="s">
        <v>315</v>
      </c>
      <c r="F184" s="273"/>
      <c r="G184" s="293"/>
      <c r="H184" s="294"/>
      <c r="I184" s="295"/>
      <c r="J184"/>
    </row>
    <row r="185" spans="1:10" s="111" customFormat="1" ht="20.100000000000001" customHeight="1" x14ac:dyDescent="0.4">
      <c r="A185" s="457"/>
      <c r="B185" s="123" t="s">
        <v>372</v>
      </c>
      <c r="C185" s="159"/>
      <c r="D185" s="192">
        <f t="shared" si="0"/>
        <v>1780</v>
      </c>
      <c r="E185" s="274" t="s">
        <v>315</v>
      </c>
      <c r="F185" s="275"/>
      <c r="G185" s="293"/>
      <c r="H185" s="294"/>
      <c r="I185" s="295"/>
      <c r="J185"/>
    </row>
    <row r="186" spans="1:10" s="111" customFormat="1" ht="20.100000000000001" customHeight="1" x14ac:dyDescent="0.4">
      <c r="A186" s="457"/>
      <c r="B186" s="95" t="s">
        <v>373</v>
      </c>
      <c r="C186" s="105"/>
      <c r="D186" s="193">
        <f t="shared" si="0"/>
        <v>1780</v>
      </c>
      <c r="E186" s="272" t="s">
        <v>315</v>
      </c>
      <c r="F186" s="273"/>
      <c r="G186" s="293"/>
      <c r="H186" s="294"/>
      <c r="I186" s="295"/>
      <c r="J186"/>
    </row>
    <row r="187" spans="1:10" s="111" customFormat="1" ht="20.100000000000001" customHeight="1" thickBot="1" x14ac:dyDescent="0.45">
      <c r="A187" s="457"/>
      <c r="B187" s="106" t="s">
        <v>260</v>
      </c>
      <c r="C187" s="107"/>
      <c r="D187" s="194">
        <f t="shared" si="0"/>
        <v>1780</v>
      </c>
      <c r="E187" s="276" t="s">
        <v>315</v>
      </c>
      <c r="F187" s="277"/>
      <c r="G187" s="296"/>
      <c r="H187" s="297"/>
      <c r="I187" s="298"/>
      <c r="J187"/>
    </row>
    <row r="188" spans="1:10" s="111" customFormat="1" ht="20.100000000000001" customHeight="1" thickBot="1" x14ac:dyDescent="0.45">
      <c r="A188" s="457"/>
      <c r="B188" s="257" t="s">
        <v>248</v>
      </c>
      <c r="C188" s="258"/>
      <c r="D188" s="263" t="s">
        <v>371</v>
      </c>
      <c r="E188" s="264"/>
      <c r="F188" s="264"/>
      <c r="G188" s="264"/>
      <c r="H188" s="264"/>
      <c r="I188" s="265"/>
      <c r="J188"/>
    </row>
    <row r="189" spans="1:10" s="111" customFormat="1" ht="20.100000000000001" customHeight="1" x14ac:dyDescent="0.4">
      <c r="A189" s="457"/>
      <c r="B189" s="259"/>
      <c r="C189" s="260"/>
      <c r="D189" s="266" t="s">
        <v>358</v>
      </c>
      <c r="E189" s="267"/>
      <c r="F189" s="268"/>
      <c r="G189" s="266" t="s">
        <v>360</v>
      </c>
      <c r="H189" s="267"/>
      <c r="I189" s="268"/>
      <c r="J189"/>
    </row>
    <row r="190" spans="1:10" s="111" customFormat="1" ht="20.100000000000001" customHeight="1" thickBot="1" x14ac:dyDescent="0.45">
      <c r="A190" s="457"/>
      <c r="B190" s="261"/>
      <c r="C190" s="262"/>
      <c r="D190" s="162" t="s">
        <v>367</v>
      </c>
      <c r="E190" s="269" t="s">
        <v>286</v>
      </c>
      <c r="F190" s="270"/>
      <c r="G190" s="162" t="s">
        <v>367</v>
      </c>
      <c r="H190" s="269" t="s">
        <v>286</v>
      </c>
      <c r="I190" s="270"/>
      <c r="J190"/>
    </row>
    <row r="191" spans="1:10" s="111" customFormat="1" ht="20.100000000000001" customHeight="1" x14ac:dyDescent="0.4">
      <c r="A191" s="457"/>
      <c r="B191" s="163" t="s">
        <v>76</v>
      </c>
      <c r="C191" s="164"/>
      <c r="D191" s="195">
        <f t="shared" ref="D191:D198" si="1">ROUNDDOWN(1220*1/3,0)</f>
        <v>406</v>
      </c>
      <c r="E191" s="252" t="s">
        <v>236</v>
      </c>
      <c r="F191" s="253"/>
      <c r="G191" s="195">
        <f t="shared" ref="G191:G216" si="2">ROUNDDOWN(1240*1/3,0)</f>
        <v>413</v>
      </c>
      <c r="H191" s="252" t="s">
        <v>366</v>
      </c>
      <c r="I191" s="253"/>
      <c r="J191"/>
    </row>
    <row r="192" spans="1:10" s="111" customFormat="1" ht="20.100000000000001" customHeight="1" x14ac:dyDescent="0.4">
      <c r="A192" s="457"/>
      <c r="B192" s="165" t="s">
        <v>316</v>
      </c>
      <c r="C192" s="166"/>
      <c r="D192" s="196">
        <f t="shared" si="1"/>
        <v>406</v>
      </c>
      <c r="E192" s="223" t="s">
        <v>236</v>
      </c>
      <c r="F192" s="271"/>
      <c r="G192" s="196">
        <f t="shared" si="2"/>
        <v>413</v>
      </c>
      <c r="H192" s="223" t="s">
        <v>366</v>
      </c>
      <c r="I192" s="224"/>
      <c r="J192"/>
    </row>
    <row r="193" spans="1:10" s="111" customFormat="1" ht="20.100000000000001" customHeight="1" x14ac:dyDescent="0.4">
      <c r="A193" s="457"/>
      <c r="B193" s="167" t="s">
        <v>207</v>
      </c>
      <c r="C193" s="168"/>
      <c r="D193" s="197">
        <f t="shared" si="1"/>
        <v>406</v>
      </c>
      <c r="E193" s="219" t="s">
        <v>236</v>
      </c>
      <c r="F193" s="256"/>
      <c r="G193" s="197">
        <f t="shared" si="2"/>
        <v>413</v>
      </c>
      <c r="H193" s="219" t="s">
        <v>366</v>
      </c>
      <c r="I193" s="220"/>
      <c r="J193"/>
    </row>
    <row r="194" spans="1:10" s="111" customFormat="1" ht="20.100000000000001" customHeight="1" x14ac:dyDescent="0.4">
      <c r="A194" s="457"/>
      <c r="B194" s="169" t="s">
        <v>190</v>
      </c>
      <c r="C194" s="170"/>
      <c r="D194" s="197">
        <f t="shared" si="1"/>
        <v>406</v>
      </c>
      <c r="E194" s="219" t="s">
        <v>236</v>
      </c>
      <c r="F194" s="256"/>
      <c r="G194" s="197">
        <f t="shared" si="2"/>
        <v>413</v>
      </c>
      <c r="H194" s="219" t="s">
        <v>366</v>
      </c>
      <c r="I194" s="220"/>
      <c r="J194"/>
    </row>
    <row r="195" spans="1:10" s="111" customFormat="1" ht="20.100000000000001" customHeight="1" x14ac:dyDescent="0.4">
      <c r="A195" s="457"/>
      <c r="B195" s="171" t="s">
        <v>73</v>
      </c>
      <c r="C195" s="172"/>
      <c r="D195" s="196">
        <f t="shared" si="1"/>
        <v>406</v>
      </c>
      <c r="E195" s="223" t="s">
        <v>236</v>
      </c>
      <c r="F195" s="271"/>
      <c r="G195" s="196">
        <f t="shared" si="2"/>
        <v>413</v>
      </c>
      <c r="H195" s="223" t="s">
        <v>366</v>
      </c>
      <c r="I195" s="224"/>
      <c r="J195"/>
    </row>
    <row r="196" spans="1:10" s="111" customFormat="1" ht="20.100000000000001" customHeight="1" x14ac:dyDescent="0.4">
      <c r="A196" s="457"/>
      <c r="B196" s="167" t="s">
        <v>317</v>
      </c>
      <c r="C196" s="168"/>
      <c r="D196" s="197">
        <f t="shared" si="1"/>
        <v>406</v>
      </c>
      <c r="E196" s="219" t="s">
        <v>236</v>
      </c>
      <c r="F196" s="256"/>
      <c r="G196" s="197">
        <f t="shared" si="2"/>
        <v>413</v>
      </c>
      <c r="H196" s="219" t="s">
        <v>366</v>
      </c>
      <c r="I196" s="220"/>
      <c r="J196"/>
    </row>
    <row r="197" spans="1:10" s="111" customFormat="1" ht="20.100000000000001" customHeight="1" x14ac:dyDescent="0.4">
      <c r="A197" s="457"/>
      <c r="B197" s="171" t="s">
        <v>184</v>
      </c>
      <c r="C197" s="172"/>
      <c r="D197" s="196">
        <f t="shared" si="1"/>
        <v>406</v>
      </c>
      <c r="E197" s="223" t="s">
        <v>236</v>
      </c>
      <c r="F197" s="271"/>
      <c r="G197" s="196">
        <f t="shared" si="2"/>
        <v>413</v>
      </c>
      <c r="H197" s="223" t="s">
        <v>366</v>
      </c>
      <c r="I197" s="224"/>
      <c r="J197"/>
    </row>
    <row r="198" spans="1:10" s="111" customFormat="1" ht="20.100000000000001" customHeight="1" x14ac:dyDescent="0.4">
      <c r="A198" s="457"/>
      <c r="B198" s="167" t="s">
        <v>318</v>
      </c>
      <c r="C198" s="168"/>
      <c r="D198" s="197">
        <f t="shared" si="1"/>
        <v>406</v>
      </c>
      <c r="E198" s="219" t="s">
        <v>236</v>
      </c>
      <c r="F198" s="256"/>
      <c r="G198" s="197">
        <f t="shared" si="2"/>
        <v>413</v>
      </c>
      <c r="H198" s="219" t="s">
        <v>366</v>
      </c>
      <c r="I198" s="220"/>
      <c r="J198"/>
    </row>
    <row r="199" spans="1:10" s="111" customFormat="1" ht="20.100000000000001" customHeight="1" x14ac:dyDescent="0.4">
      <c r="A199" s="457"/>
      <c r="B199" s="171" t="s">
        <v>319</v>
      </c>
      <c r="C199" s="172"/>
      <c r="D199" s="173"/>
      <c r="E199" s="254"/>
      <c r="F199" s="255"/>
      <c r="G199" s="196">
        <f t="shared" si="2"/>
        <v>413</v>
      </c>
      <c r="H199" s="223" t="s">
        <v>366</v>
      </c>
      <c r="I199" s="224"/>
      <c r="J199"/>
    </row>
    <row r="200" spans="1:10" s="111" customFormat="1" ht="20.100000000000001" customHeight="1" x14ac:dyDescent="0.4">
      <c r="A200" s="457"/>
      <c r="B200" s="167" t="s">
        <v>320</v>
      </c>
      <c r="C200" s="168"/>
      <c r="D200" s="173"/>
      <c r="E200" s="254"/>
      <c r="F200" s="255"/>
      <c r="G200" s="197">
        <f t="shared" si="2"/>
        <v>413</v>
      </c>
      <c r="H200" s="219" t="s">
        <v>366</v>
      </c>
      <c r="I200" s="220"/>
      <c r="J200"/>
    </row>
    <row r="201" spans="1:10" s="111" customFormat="1" ht="20.100000000000001" customHeight="1" x14ac:dyDescent="0.4">
      <c r="A201" s="457"/>
      <c r="B201" s="171" t="s">
        <v>321</v>
      </c>
      <c r="C201" s="172"/>
      <c r="D201" s="196">
        <f t="shared" ref="D201:D209" si="3">ROUNDDOWN(1220*1/3,0)</f>
        <v>406</v>
      </c>
      <c r="E201" s="223" t="s">
        <v>236</v>
      </c>
      <c r="F201" s="271"/>
      <c r="G201" s="196">
        <f t="shared" si="2"/>
        <v>413</v>
      </c>
      <c r="H201" s="223" t="s">
        <v>366</v>
      </c>
      <c r="I201" s="224"/>
      <c r="J201"/>
    </row>
    <row r="202" spans="1:10" s="111" customFormat="1" ht="20.100000000000001" customHeight="1" x14ac:dyDescent="0.4">
      <c r="A202" s="457"/>
      <c r="B202" s="167" t="s">
        <v>322</v>
      </c>
      <c r="C202" s="168"/>
      <c r="D202" s="197">
        <f t="shared" si="3"/>
        <v>406</v>
      </c>
      <c r="E202" s="219" t="s">
        <v>236</v>
      </c>
      <c r="F202" s="256"/>
      <c r="G202" s="197">
        <f t="shared" si="2"/>
        <v>413</v>
      </c>
      <c r="H202" s="219" t="s">
        <v>366</v>
      </c>
      <c r="I202" s="220"/>
      <c r="J202"/>
    </row>
    <row r="203" spans="1:10" s="111" customFormat="1" ht="20.100000000000001" customHeight="1" x14ac:dyDescent="0.4">
      <c r="A203" s="457"/>
      <c r="B203" s="171" t="s">
        <v>294</v>
      </c>
      <c r="C203" s="172"/>
      <c r="D203" s="196">
        <f t="shared" si="3"/>
        <v>406</v>
      </c>
      <c r="E203" s="223" t="s">
        <v>236</v>
      </c>
      <c r="F203" s="271"/>
      <c r="G203" s="196">
        <f t="shared" si="2"/>
        <v>413</v>
      </c>
      <c r="H203" s="223" t="s">
        <v>366</v>
      </c>
      <c r="I203" s="224"/>
      <c r="J203"/>
    </row>
    <row r="204" spans="1:10" s="111" customFormat="1" ht="20.100000000000001" customHeight="1" x14ac:dyDescent="0.4">
      <c r="A204" s="457"/>
      <c r="B204" s="167" t="s">
        <v>323</v>
      </c>
      <c r="C204" s="168"/>
      <c r="D204" s="197">
        <f t="shared" si="3"/>
        <v>406</v>
      </c>
      <c r="E204" s="219" t="s">
        <v>236</v>
      </c>
      <c r="F204" s="256"/>
      <c r="G204" s="197">
        <f t="shared" si="2"/>
        <v>413</v>
      </c>
      <c r="H204" s="219" t="s">
        <v>366</v>
      </c>
      <c r="I204" s="220"/>
      <c r="J204"/>
    </row>
    <row r="205" spans="1:10" s="111" customFormat="1" ht="20.100000000000001" customHeight="1" x14ac:dyDescent="0.4">
      <c r="A205" s="457"/>
      <c r="B205" s="167" t="s">
        <v>15</v>
      </c>
      <c r="C205" s="168"/>
      <c r="D205" s="197">
        <f t="shared" si="3"/>
        <v>406</v>
      </c>
      <c r="E205" s="219" t="s">
        <v>236</v>
      </c>
      <c r="F205" s="256"/>
      <c r="G205" s="197">
        <f t="shared" si="2"/>
        <v>413</v>
      </c>
      <c r="H205" s="219" t="s">
        <v>366</v>
      </c>
      <c r="I205" s="220"/>
      <c r="J205"/>
    </row>
    <row r="206" spans="1:10" s="111" customFormat="1" ht="20.100000000000001" customHeight="1" x14ac:dyDescent="0.4">
      <c r="A206" s="457"/>
      <c r="B206" s="167" t="s">
        <v>208</v>
      </c>
      <c r="C206" s="168"/>
      <c r="D206" s="197">
        <f t="shared" si="3"/>
        <v>406</v>
      </c>
      <c r="E206" s="219" t="s">
        <v>236</v>
      </c>
      <c r="F206" s="256"/>
      <c r="G206" s="197">
        <f t="shared" si="2"/>
        <v>413</v>
      </c>
      <c r="H206" s="219" t="s">
        <v>366</v>
      </c>
      <c r="I206" s="220"/>
      <c r="J206"/>
    </row>
    <row r="207" spans="1:10" s="111" customFormat="1" ht="20.100000000000001" customHeight="1" x14ac:dyDescent="0.4">
      <c r="A207" s="457"/>
      <c r="B207" s="167" t="s">
        <v>85</v>
      </c>
      <c r="C207" s="168"/>
      <c r="D207" s="197">
        <f t="shared" si="3"/>
        <v>406</v>
      </c>
      <c r="E207" s="219" t="s">
        <v>236</v>
      </c>
      <c r="F207" s="256"/>
      <c r="G207" s="197">
        <f t="shared" si="2"/>
        <v>413</v>
      </c>
      <c r="H207" s="219" t="s">
        <v>366</v>
      </c>
      <c r="I207" s="220"/>
      <c r="J207"/>
    </row>
    <row r="208" spans="1:10" s="111" customFormat="1" ht="20.100000000000001" customHeight="1" x14ac:dyDescent="0.4">
      <c r="A208" s="457"/>
      <c r="B208" s="171" t="s">
        <v>104</v>
      </c>
      <c r="C208" s="172"/>
      <c r="D208" s="196">
        <f t="shared" si="3"/>
        <v>406</v>
      </c>
      <c r="E208" s="223" t="s">
        <v>236</v>
      </c>
      <c r="F208" s="271"/>
      <c r="G208" s="196">
        <f t="shared" si="2"/>
        <v>413</v>
      </c>
      <c r="H208" s="223" t="s">
        <v>366</v>
      </c>
      <c r="I208" s="224"/>
      <c r="J208"/>
    </row>
    <row r="209" spans="1:10" s="111" customFormat="1" ht="20.100000000000001" customHeight="1" x14ac:dyDescent="0.4">
      <c r="A209" s="457"/>
      <c r="B209" s="167" t="s">
        <v>75</v>
      </c>
      <c r="C209" s="168"/>
      <c r="D209" s="197">
        <f t="shared" si="3"/>
        <v>406</v>
      </c>
      <c r="E209" s="219" t="s">
        <v>236</v>
      </c>
      <c r="F209" s="256"/>
      <c r="G209" s="197">
        <f t="shared" si="2"/>
        <v>413</v>
      </c>
      <c r="H209" s="219" t="s">
        <v>366</v>
      </c>
      <c r="I209" s="220"/>
      <c r="J209"/>
    </row>
    <row r="210" spans="1:10" s="111" customFormat="1" ht="20.100000000000001" customHeight="1" x14ac:dyDescent="0.4">
      <c r="A210" s="457"/>
      <c r="B210" s="171" t="s">
        <v>194</v>
      </c>
      <c r="C210" s="172"/>
      <c r="D210" s="173"/>
      <c r="E210" s="254"/>
      <c r="F210" s="255"/>
      <c r="G210" s="196">
        <f t="shared" si="2"/>
        <v>413</v>
      </c>
      <c r="H210" s="223" t="s">
        <v>366</v>
      </c>
      <c r="I210" s="224"/>
      <c r="J210"/>
    </row>
    <row r="211" spans="1:10" s="111" customFormat="1" ht="20.100000000000001" customHeight="1" x14ac:dyDescent="0.4">
      <c r="A211" s="457"/>
      <c r="B211" s="167" t="s">
        <v>324</v>
      </c>
      <c r="C211" s="168"/>
      <c r="D211" s="173"/>
      <c r="E211" s="254"/>
      <c r="F211" s="255"/>
      <c r="G211" s="197">
        <f t="shared" si="2"/>
        <v>413</v>
      </c>
      <c r="H211" s="219" t="s">
        <v>366</v>
      </c>
      <c r="I211" s="220"/>
      <c r="J211"/>
    </row>
    <row r="212" spans="1:10" s="111" customFormat="1" ht="20.100000000000001" customHeight="1" x14ac:dyDescent="0.4">
      <c r="A212" s="457"/>
      <c r="B212" s="171" t="s">
        <v>325</v>
      </c>
      <c r="C212" s="172"/>
      <c r="D212" s="196">
        <f>ROUNDDOWN(1220*1/3,0)</f>
        <v>406</v>
      </c>
      <c r="E212" s="223" t="s">
        <v>236</v>
      </c>
      <c r="F212" s="271"/>
      <c r="G212" s="196">
        <f t="shared" si="2"/>
        <v>413</v>
      </c>
      <c r="H212" s="223" t="s">
        <v>366</v>
      </c>
      <c r="I212" s="224"/>
      <c r="J212"/>
    </row>
    <row r="213" spans="1:10" s="111" customFormat="1" ht="20.100000000000001" customHeight="1" x14ac:dyDescent="0.4">
      <c r="A213" s="457"/>
      <c r="B213" s="167" t="s">
        <v>193</v>
      </c>
      <c r="C213" s="168"/>
      <c r="D213" s="197">
        <f>ROUNDDOWN(1220*1/3,0)</f>
        <v>406</v>
      </c>
      <c r="E213" s="219" t="s">
        <v>236</v>
      </c>
      <c r="F213" s="256"/>
      <c r="G213" s="197">
        <f t="shared" si="2"/>
        <v>413</v>
      </c>
      <c r="H213" s="219" t="s">
        <v>366</v>
      </c>
      <c r="I213" s="220"/>
      <c r="J213"/>
    </row>
    <row r="214" spans="1:10" s="111" customFormat="1" ht="20.100000000000001" customHeight="1" x14ac:dyDescent="0.4">
      <c r="A214" s="457"/>
      <c r="B214" s="171" t="s">
        <v>372</v>
      </c>
      <c r="C214" s="172"/>
      <c r="D214" s="173"/>
      <c r="E214" s="254"/>
      <c r="F214" s="255"/>
      <c r="G214" s="196">
        <f t="shared" si="2"/>
        <v>413</v>
      </c>
      <c r="H214" s="223" t="s">
        <v>366</v>
      </c>
      <c r="I214" s="224"/>
      <c r="J214"/>
    </row>
    <row r="215" spans="1:10" s="111" customFormat="1" ht="20.100000000000001" customHeight="1" x14ac:dyDescent="0.4">
      <c r="A215" s="457"/>
      <c r="B215" s="167" t="s">
        <v>373</v>
      </c>
      <c r="C215" s="168"/>
      <c r="D215" s="173"/>
      <c r="E215" s="254"/>
      <c r="F215" s="255"/>
      <c r="G215" s="197">
        <f t="shared" si="2"/>
        <v>413</v>
      </c>
      <c r="H215" s="219" t="s">
        <v>366</v>
      </c>
      <c r="I215" s="220"/>
      <c r="J215"/>
    </row>
    <row r="216" spans="1:10" s="111" customFormat="1" ht="20.100000000000001" customHeight="1" thickBot="1" x14ac:dyDescent="0.45">
      <c r="A216" s="457"/>
      <c r="B216" s="174" t="s">
        <v>260</v>
      </c>
      <c r="C216" s="175"/>
      <c r="D216" s="197">
        <f>ROUNDDOWN(1220*1/3,0)</f>
        <v>406</v>
      </c>
      <c r="E216" s="219" t="s">
        <v>236</v>
      </c>
      <c r="F216" s="256"/>
      <c r="G216" s="198">
        <f t="shared" si="2"/>
        <v>413</v>
      </c>
      <c r="H216" s="221" t="s">
        <v>366</v>
      </c>
      <c r="I216" s="222"/>
      <c r="J216"/>
    </row>
    <row r="217" spans="1:10" s="111" customFormat="1" ht="20.100000000000001" customHeight="1" thickBot="1" x14ac:dyDescent="0.45">
      <c r="A217" s="457"/>
      <c r="B217" s="257" t="s">
        <v>248</v>
      </c>
      <c r="C217" s="258"/>
      <c r="D217" s="263" t="s">
        <v>371</v>
      </c>
      <c r="E217" s="264"/>
      <c r="F217" s="264"/>
      <c r="G217" s="264"/>
      <c r="H217" s="264"/>
      <c r="I217" s="265"/>
      <c r="J217"/>
    </row>
    <row r="218" spans="1:10" s="111" customFormat="1" ht="20.100000000000001" customHeight="1" x14ac:dyDescent="0.4">
      <c r="A218" s="457"/>
      <c r="B218" s="259"/>
      <c r="C218" s="260"/>
      <c r="D218" s="266" t="s">
        <v>362</v>
      </c>
      <c r="E218" s="267"/>
      <c r="F218" s="268"/>
      <c r="G218" s="266" t="s">
        <v>433</v>
      </c>
      <c r="H218" s="267"/>
      <c r="I218" s="268"/>
      <c r="J218"/>
    </row>
    <row r="219" spans="1:10" s="111" customFormat="1" ht="20.100000000000001" customHeight="1" thickBot="1" x14ac:dyDescent="0.45">
      <c r="A219" s="457"/>
      <c r="B219" s="261"/>
      <c r="C219" s="262"/>
      <c r="D219" s="162" t="s">
        <v>367</v>
      </c>
      <c r="E219" s="269" t="s">
        <v>286</v>
      </c>
      <c r="F219" s="270"/>
      <c r="G219" s="162" t="s">
        <v>367</v>
      </c>
      <c r="H219" s="269" t="s">
        <v>286</v>
      </c>
      <c r="I219" s="270"/>
      <c r="J219"/>
    </row>
    <row r="220" spans="1:10" s="111" customFormat="1" ht="20.100000000000001" customHeight="1" x14ac:dyDescent="0.4">
      <c r="A220" s="457"/>
      <c r="B220" s="163" t="s">
        <v>76</v>
      </c>
      <c r="C220" s="164"/>
      <c r="D220" s="195">
        <f t="shared" ref="D220:D245" si="4">ROUNDDOWN(7410*1/3,0)</f>
        <v>2470</v>
      </c>
      <c r="E220" s="252" t="s">
        <v>366</v>
      </c>
      <c r="F220" s="253"/>
      <c r="G220" s="195">
        <f t="shared" ref="G220:G245" si="5">ROUNDDOWN(4330*1/3,0)</f>
        <v>1443</v>
      </c>
      <c r="H220" s="252" t="s">
        <v>253</v>
      </c>
      <c r="I220" s="253"/>
      <c r="J220"/>
    </row>
    <row r="221" spans="1:10" s="111" customFormat="1" ht="20.100000000000001" customHeight="1" x14ac:dyDescent="0.4">
      <c r="A221" s="457"/>
      <c r="B221" s="165" t="s">
        <v>316</v>
      </c>
      <c r="C221" s="166"/>
      <c r="D221" s="196">
        <f t="shared" si="4"/>
        <v>2470</v>
      </c>
      <c r="E221" s="223" t="s">
        <v>366</v>
      </c>
      <c r="F221" s="224"/>
      <c r="G221" s="196">
        <f t="shared" si="5"/>
        <v>1443</v>
      </c>
      <c r="H221" s="223" t="s">
        <v>253</v>
      </c>
      <c r="I221" s="224"/>
      <c r="J221"/>
    </row>
    <row r="222" spans="1:10" s="111" customFormat="1" ht="20.100000000000001" customHeight="1" x14ac:dyDescent="0.4">
      <c r="A222" s="457"/>
      <c r="B222" s="167" t="s">
        <v>207</v>
      </c>
      <c r="C222" s="168"/>
      <c r="D222" s="197">
        <f t="shared" si="4"/>
        <v>2470</v>
      </c>
      <c r="E222" s="219" t="s">
        <v>366</v>
      </c>
      <c r="F222" s="220"/>
      <c r="G222" s="197">
        <f t="shared" si="5"/>
        <v>1443</v>
      </c>
      <c r="H222" s="219" t="s">
        <v>253</v>
      </c>
      <c r="I222" s="220"/>
      <c r="J222"/>
    </row>
    <row r="223" spans="1:10" s="111" customFormat="1" ht="20.100000000000001" customHeight="1" x14ac:dyDescent="0.4">
      <c r="A223" s="457"/>
      <c r="B223" s="169" t="s">
        <v>190</v>
      </c>
      <c r="C223" s="170"/>
      <c r="D223" s="197">
        <f t="shared" si="4"/>
        <v>2470</v>
      </c>
      <c r="E223" s="219" t="s">
        <v>366</v>
      </c>
      <c r="F223" s="220"/>
      <c r="G223" s="197">
        <f t="shared" si="5"/>
        <v>1443</v>
      </c>
      <c r="H223" s="219" t="s">
        <v>253</v>
      </c>
      <c r="I223" s="220"/>
      <c r="J223"/>
    </row>
    <row r="224" spans="1:10" s="111" customFormat="1" ht="20.100000000000001" customHeight="1" x14ac:dyDescent="0.4">
      <c r="A224" s="457"/>
      <c r="B224" s="171" t="s">
        <v>73</v>
      </c>
      <c r="C224" s="172"/>
      <c r="D224" s="196">
        <f t="shared" si="4"/>
        <v>2470</v>
      </c>
      <c r="E224" s="223" t="s">
        <v>366</v>
      </c>
      <c r="F224" s="224"/>
      <c r="G224" s="196">
        <f t="shared" si="5"/>
        <v>1443</v>
      </c>
      <c r="H224" s="223" t="s">
        <v>253</v>
      </c>
      <c r="I224" s="224"/>
      <c r="J224"/>
    </row>
    <row r="225" spans="1:10" s="111" customFormat="1" ht="20.100000000000001" customHeight="1" x14ac:dyDescent="0.4">
      <c r="A225" s="457"/>
      <c r="B225" s="167" t="s">
        <v>317</v>
      </c>
      <c r="C225" s="168"/>
      <c r="D225" s="197">
        <f t="shared" si="4"/>
        <v>2470</v>
      </c>
      <c r="E225" s="219" t="s">
        <v>366</v>
      </c>
      <c r="F225" s="220"/>
      <c r="G225" s="197">
        <f t="shared" si="5"/>
        <v>1443</v>
      </c>
      <c r="H225" s="219" t="s">
        <v>253</v>
      </c>
      <c r="I225" s="220"/>
      <c r="J225"/>
    </row>
    <row r="226" spans="1:10" s="111" customFormat="1" ht="20.100000000000001" customHeight="1" x14ac:dyDescent="0.4">
      <c r="A226" s="457"/>
      <c r="B226" s="171" t="s">
        <v>184</v>
      </c>
      <c r="C226" s="172"/>
      <c r="D226" s="196">
        <f t="shared" si="4"/>
        <v>2470</v>
      </c>
      <c r="E226" s="223" t="s">
        <v>366</v>
      </c>
      <c r="F226" s="224"/>
      <c r="G226" s="196">
        <f t="shared" si="5"/>
        <v>1443</v>
      </c>
      <c r="H226" s="223" t="s">
        <v>253</v>
      </c>
      <c r="I226" s="224"/>
      <c r="J226"/>
    </row>
    <row r="227" spans="1:10" s="111" customFormat="1" ht="20.100000000000001" customHeight="1" x14ac:dyDescent="0.4">
      <c r="A227" s="457"/>
      <c r="B227" s="167" t="s">
        <v>318</v>
      </c>
      <c r="C227" s="168"/>
      <c r="D227" s="197">
        <f t="shared" si="4"/>
        <v>2470</v>
      </c>
      <c r="E227" s="219" t="s">
        <v>366</v>
      </c>
      <c r="F227" s="220"/>
      <c r="G227" s="197">
        <f t="shared" si="5"/>
        <v>1443</v>
      </c>
      <c r="H227" s="219" t="s">
        <v>253</v>
      </c>
      <c r="I227" s="220"/>
      <c r="J227"/>
    </row>
    <row r="228" spans="1:10" s="111" customFormat="1" ht="20.100000000000001" customHeight="1" x14ac:dyDescent="0.4">
      <c r="A228" s="457"/>
      <c r="B228" s="171" t="s">
        <v>319</v>
      </c>
      <c r="C228" s="172"/>
      <c r="D228" s="196">
        <f t="shared" si="4"/>
        <v>2470</v>
      </c>
      <c r="E228" s="223" t="s">
        <v>366</v>
      </c>
      <c r="F228" s="224"/>
      <c r="G228" s="196">
        <f t="shared" si="5"/>
        <v>1443</v>
      </c>
      <c r="H228" s="223" t="s">
        <v>253</v>
      </c>
      <c r="I228" s="224"/>
      <c r="J228"/>
    </row>
    <row r="229" spans="1:10" s="111" customFormat="1" ht="20.100000000000001" customHeight="1" x14ac:dyDescent="0.4">
      <c r="A229" s="457"/>
      <c r="B229" s="167" t="s">
        <v>320</v>
      </c>
      <c r="C229" s="168"/>
      <c r="D229" s="197">
        <f t="shared" si="4"/>
        <v>2470</v>
      </c>
      <c r="E229" s="219" t="s">
        <v>366</v>
      </c>
      <c r="F229" s="220"/>
      <c r="G229" s="197">
        <f t="shared" si="5"/>
        <v>1443</v>
      </c>
      <c r="H229" s="219" t="s">
        <v>253</v>
      </c>
      <c r="I229" s="220"/>
      <c r="J229"/>
    </row>
    <row r="230" spans="1:10" s="111" customFormat="1" ht="20.100000000000001" customHeight="1" x14ac:dyDescent="0.4">
      <c r="A230" s="457"/>
      <c r="B230" s="171" t="s">
        <v>321</v>
      </c>
      <c r="C230" s="172"/>
      <c r="D230" s="196">
        <f t="shared" si="4"/>
        <v>2470</v>
      </c>
      <c r="E230" s="223" t="s">
        <v>366</v>
      </c>
      <c r="F230" s="224"/>
      <c r="G230" s="196">
        <f t="shared" si="5"/>
        <v>1443</v>
      </c>
      <c r="H230" s="223" t="s">
        <v>253</v>
      </c>
      <c r="I230" s="224"/>
      <c r="J230"/>
    </row>
    <row r="231" spans="1:10" s="111" customFormat="1" ht="20.100000000000001" customHeight="1" x14ac:dyDescent="0.4">
      <c r="A231" s="457"/>
      <c r="B231" s="167" t="s">
        <v>322</v>
      </c>
      <c r="C231" s="168"/>
      <c r="D231" s="197">
        <f t="shared" si="4"/>
        <v>2470</v>
      </c>
      <c r="E231" s="219" t="s">
        <v>366</v>
      </c>
      <c r="F231" s="220"/>
      <c r="G231" s="197">
        <f t="shared" si="5"/>
        <v>1443</v>
      </c>
      <c r="H231" s="219" t="s">
        <v>253</v>
      </c>
      <c r="I231" s="220"/>
      <c r="J231"/>
    </row>
    <row r="232" spans="1:10" s="111" customFormat="1" ht="20.100000000000001" customHeight="1" x14ac:dyDescent="0.4">
      <c r="A232" s="457"/>
      <c r="B232" s="171" t="s">
        <v>294</v>
      </c>
      <c r="C232" s="172"/>
      <c r="D232" s="196">
        <f t="shared" si="4"/>
        <v>2470</v>
      </c>
      <c r="E232" s="223" t="s">
        <v>366</v>
      </c>
      <c r="F232" s="224"/>
      <c r="G232" s="196">
        <f t="shared" si="5"/>
        <v>1443</v>
      </c>
      <c r="H232" s="223" t="s">
        <v>253</v>
      </c>
      <c r="I232" s="224"/>
      <c r="J232"/>
    </row>
    <row r="233" spans="1:10" s="111" customFormat="1" ht="20.100000000000001" customHeight="1" x14ac:dyDescent="0.4">
      <c r="A233" s="457"/>
      <c r="B233" s="167" t="s">
        <v>323</v>
      </c>
      <c r="C233" s="168"/>
      <c r="D233" s="197">
        <f t="shared" si="4"/>
        <v>2470</v>
      </c>
      <c r="E233" s="219" t="s">
        <v>366</v>
      </c>
      <c r="F233" s="220"/>
      <c r="G233" s="197">
        <f t="shared" si="5"/>
        <v>1443</v>
      </c>
      <c r="H233" s="219" t="s">
        <v>253</v>
      </c>
      <c r="I233" s="220"/>
      <c r="J233"/>
    </row>
    <row r="234" spans="1:10" s="111" customFormat="1" ht="20.100000000000001" customHeight="1" x14ac:dyDescent="0.4">
      <c r="A234" s="457"/>
      <c r="B234" s="167" t="s">
        <v>15</v>
      </c>
      <c r="C234" s="168"/>
      <c r="D234" s="197">
        <f t="shared" si="4"/>
        <v>2470</v>
      </c>
      <c r="E234" s="219" t="s">
        <v>366</v>
      </c>
      <c r="F234" s="220"/>
      <c r="G234" s="197">
        <f t="shared" si="5"/>
        <v>1443</v>
      </c>
      <c r="H234" s="219" t="s">
        <v>253</v>
      </c>
      <c r="I234" s="220"/>
      <c r="J234"/>
    </row>
    <row r="235" spans="1:10" s="111" customFormat="1" ht="20.100000000000001" customHeight="1" x14ac:dyDescent="0.4">
      <c r="A235" s="457"/>
      <c r="B235" s="167" t="s">
        <v>208</v>
      </c>
      <c r="C235" s="168"/>
      <c r="D235" s="197">
        <f t="shared" si="4"/>
        <v>2470</v>
      </c>
      <c r="E235" s="219" t="s">
        <v>366</v>
      </c>
      <c r="F235" s="220"/>
      <c r="G235" s="197">
        <f t="shared" si="5"/>
        <v>1443</v>
      </c>
      <c r="H235" s="219" t="s">
        <v>253</v>
      </c>
      <c r="I235" s="220"/>
      <c r="J235"/>
    </row>
    <row r="236" spans="1:10" s="111" customFormat="1" ht="20.100000000000001" customHeight="1" x14ac:dyDescent="0.4">
      <c r="A236" s="457"/>
      <c r="B236" s="167" t="s">
        <v>85</v>
      </c>
      <c r="C236" s="168"/>
      <c r="D236" s="197">
        <f t="shared" si="4"/>
        <v>2470</v>
      </c>
      <c r="E236" s="219" t="s">
        <v>366</v>
      </c>
      <c r="F236" s="220"/>
      <c r="G236" s="197">
        <f t="shared" si="5"/>
        <v>1443</v>
      </c>
      <c r="H236" s="219" t="s">
        <v>253</v>
      </c>
      <c r="I236" s="220"/>
      <c r="J236"/>
    </row>
    <row r="237" spans="1:10" s="111" customFormat="1" ht="20.100000000000001" customHeight="1" x14ac:dyDescent="0.4">
      <c r="A237" s="457"/>
      <c r="B237" s="171" t="s">
        <v>104</v>
      </c>
      <c r="C237" s="172"/>
      <c r="D237" s="196">
        <f t="shared" si="4"/>
        <v>2470</v>
      </c>
      <c r="E237" s="223" t="s">
        <v>366</v>
      </c>
      <c r="F237" s="224"/>
      <c r="G237" s="196">
        <f t="shared" si="5"/>
        <v>1443</v>
      </c>
      <c r="H237" s="223" t="s">
        <v>253</v>
      </c>
      <c r="I237" s="224"/>
      <c r="J237"/>
    </row>
    <row r="238" spans="1:10" s="111" customFormat="1" ht="20.100000000000001" customHeight="1" x14ac:dyDescent="0.4">
      <c r="A238" s="457"/>
      <c r="B238" s="167" t="s">
        <v>75</v>
      </c>
      <c r="C238" s="168"/>
      <c r="D238" s="197">
        <f t="shared" si="4"/>
        <v>2470</v>
      </c>
      <c r="E238" s="219" t="s">
        <v>366</v>
      </c>
      <c r="F238" s="220"/>
      <c r="G238" s="197">
        <f t="shared" si="5"/>
        <v>1443</v>
      </c>
      <c r="H238" s="219" t="s">
        <v>253</v>
      </c>
      <c r="I238" s="220"/>
      <c r="J238"/>
    </row>
    <row r="239" spans="1:10" s="111" customFormat="1" ht="20.100000000000001" customHeight="1" x14ac:dyDescent="0.4">
      <c r="A239" s="457"/>
      <c r="B239" s="171" t="s">
        <v>194</v>
      </c>
      <c r="C239" s="172"/>
      <c r="D239" s="196">
        <f t="shared" si="4"/>
        <v>2470</v>
      </c>
      <c r="E239" s="223" t="s">
        <v>366</v>
      </c>
      <c r="F239" s="224"/>
      <c r="G239" s="196">
        <f t="shared" si="5"/>
        <v>1443</v>
      </c>
      <c r="H239" s="223" t="s">
        <v>253</v>
      </c>
      <c r="I239" s="224"/>
      <c r="J239"/>
    </row>
    <row r="240" spans="1:10" s="111" customFormat="1" ht="20.100000000000001" customHeight="1" x14ac:dyDescent="0.4">
      <c r="A240" s="457"/>
      <c r="B240" s="167" t="s">
        <v>324</v>
      </c>
      <c r="C240" s="168"/>
      <c r="D240" s="197">
        <f t="shared" si="4"/>
        <v>2470</v>
      </c>
      <c r="E240" s="219" t="s">
        <v>366</v>
      </c>
      <c r="F240" s="220"/>
      <c r="G240" s="197">
        <f t="shared" si="5"/>
        <v>1443</v>
      </c>
      <c r="H240" s="219" t="s">
        <v>253</v>
      </c>
      <c r="I240" s="220"/>
      <c r="J240"/>
    </row>
    <row r="241" spans="1:25" s="111" customFormat="1" ht="20.100000000000001" customHeight="1" x14ac:dyDescent="0.4">
      <c r="A241" s="457"/>
      <c r="B241" s="171" t="s">
        <v>325</v>
      </c>
      <c r="C241" s="172"/>
      <c r="D241" s="196">
        <f t="shared" si="4"/>
        <v>2470</v>
      </c>
      <c r="E241" s="223" t="s">
        <v>366</v>
      </c>
      <c r="F241" s="224"/>
      <c r="G241" s="196">
        <f t="shared" si="5"/>
        <v>1443</v>
      </c>
      <c r="H241" s="223" t="s">
        <v>253</v>
      </c>
      <c r="I241" s="224"/>
      <c r="J241"/>
    </row>
    <row r="242" spans="1:25" s="111" customFormat="1" ht="20.100000000000001" customHeight="1" x14ac:dyDescent="0.4">
      <c r="A242" s="457"/>
      <c r="B242" s="167" t="s">
        <v>193</v>
      </c>
      <c r="C242" s="168"/>
      <c r="D242" s="197">
        <f t="shared" si="4"/>
        <v>2470</v>
      </c>
      <c r="E242" s="219" t="s">
        <v>366</v>
      </c>
      <c r="F242" s="220"/>
      <c r="G242" s="197">
        <f t="shared" si="5"/>
        <v>1443</v>
      </c>
      <c r="H242" s="219" t="s">
        <v>253</v>
      </c>
      <c r="I242" s="220"/>
      <c r="J242"/>
    </row>
    <row r="243" spans="1:25" s="111" customFormat="1" ht="20.100000000000001" customHeight="1" x14ac:dyDescent="0.4">
      <c r="A243" s="457"/>
      <c r="B243" s="171" t="s">
        <v>372</v>
      </c>
      <c r="C243" s="172"/>
      <c r="D243" s="196">
        <f t="shared" si="4"/>
        <v>2470</v>
      </c>
      <c r="E243" s="223" t="s">
        <v>366</v>
      </c>
      <c r="F243" s="224"/>
      <c r="G243" s="196">
        <f t="shared" si="5"/>
        <v>1443</v>
      </c>
      <c r="H243" s="223" t="s">
        <v>253</v>
      </c>
      <c r="I243" s="224"/>
      <c r="J243"/>
    </row>
    <row r="244" spans="1:25" s="111" customFormat="1" ht="20.100000000000001" customHeight="1" x14ac:dyDescent="0.4">
      <c r="A244" s="457"/>
      <c r="B244" s="167" t="s">
        <v>373</v>
      </c>
      <c r="C244" s="168"/>
      <c r="D244" s="197">
        <f t="shared" si="4"/>
        <v>2470</v>
      </c>
      <c r="E244" s="219" t="s">
        <v>366</v>
      </c>
      <c r="F244" s="220"/>
      <c r="G244" s="197">
        <f t="shared" si="5"/>
        <v>1443</v>
      </c>
      <c r="H244" s="219" t="s">
        <v>253</v>
      </c>
      <c r="I244" s="220"/>
      <c r="J244"/>
    </row>
    <row r="245" spans="1:25" s="111" customFormat="1" ht="20.100000000000001" customHeight="1" thickBot="1" x14ac:dyDescent="0.45">
      <c r="A245" s="457"/>
      <c r="B245" s="174" t="s">
        <v>260</v>
      </c>
      <c r="C245" s="175"/>
      <c r="D245" s="198">
        <f t="shared" si="4"/>
        <v>2470</v>
      </c>
      <c r="E245" s="221" t="s">
        <v>366</v>
      </c>
      <c r="F245" s="222"/>
      <c r="G245" s="198">
        <f t="shared" si="5"/>
        <v>1443</v>
      </c>
      <c r="H245" s="221" t="s">
        <v>253</v>
      </c>
      <c r="I245" s="222"/>
      <c r="J245"/>
    </row>
    <row r="246" spans="1:25" ht="20.100000000000001" customHeight="1" thickBot="1" x14ac:dyDescent="0.45">
      <c r="A246" s="457"/>
      <c r="B246" s="225" t="s">
        <v>248</v>
      </c>
      <c r="C246" s="226"/>
      <c r="D246" s="231" t="s">
        <v>460</v>
      </c>
      <c r="E246" s="232"/>
      <c r="F246" s="232"/>
      <c r="G246" s="232"/>
      <c r="H246" s="232"/>
      <c r="I246" s="233"/>
      <c r="J246" s="199"/>
      <c r="K246" s="200"/>
      <c r="L246" s="200"/>
      <c r="M246" s="200"/>
      <c r="N246" s="200"/>
      <c r="O246" s="200"/>
      <c r="P246" s="200"/>
      <c r="Q246" s="200"/>
      <c r="R246" s="200"/>
      <c r="S246" s="200"/>
      <c r="T246" s="200"/>
      <c r="U246" s="200"/>
      <c r="V246" s="200"/>
      <c r="W246" s="200"/>
      <c r="X246" s="200"/>
      <c r="Y246" s="200"/>
    </row>
    <row r="247" spans="1:25" ht="13.5" customHeight="1" x14ac:dyDescent="0.4">
      <c r="A247" s="457"/>
      <c r="B247" s="227"/>
      <c r="C247" s="228"/>
      <c r="D247" s="234" t="s">
        <v>450</v>
      </c>
      <c r="E247" s="236" t="s">
        <v>86</v>
      </c>
      <c r="F247" s="237"/>
      <c r="G247" s="246"/>
      <c r="H247" s="247"/>
      <c r="I247" s="247"/>
      <c r="J247" s="200"/>
      <c r="K247" s="200"/>
      <c r="L247" s="200"/>
      <c r="M247" s="200"/>
      <c r="N247" s="200"/>
      <c r="O247" s="200"/>
      <c r="P247" s="200"/>
      <c r="Q247" s="200"/>
      <c r="R247" s="200"/>
      <c r="S247" s="200"/>
      <c r="T247" s="200"/>
      <c r="U247" s="200"/>
      <c r="V247" s="200"/>
    </row>
    <row r="248" spans="1:25" ht="12.75" customHeight="1" thickBot="1" x14ac:dyDescent="0.45">
      <c r="A248" s="457"/>
      <c r="B248" s="229"/>
      <c r="C248" s="230"/>
      <c r="D248" s="235"/>
      <c r="E248" s="238"/>
      <c r="F248" s="239"/>
      <c r="G248" s="248"/>
      <c r="H248" s="249"/>
      <c r="I248" s="249"/>
      <c r="J248" s="200"/>
      <c r="K248" s="200"/>
      <c r="L248" s="200"/>
      <c r="M248" s="200"/>
      <c r="N248" s="200"/>
      <c r="O248" s="200"/>
      <c r="P248" s="200"/>
      <c r="Q248" s="200"/>
      <c r="R248" s="200"/>
      <c r="S248" s="200"/>
    </row>
    <row r="249" spans="1:25" ht="34.9" customHeight="1" x14ac:dyDescent="0.4">
      <c r="A249" s="457"/>
      <c r="B249" s="472" t="s">
        <v>467</v>
      </c>
      <c r="C249" s="473"/>
      <c r="D249" s="204">
        <v>5280</v>
      </c>
      <c r="E249" s="244" t="s">
        <v>451</v>
      </c>
      <c r="F249" s="245"/>
      <c r="G249" s="248"/>
      <c r="H249" s="249"/>
      <c r="I249" s="249"/>
      <c r="J249" s="200"/>
      <c r="K249" s="200"/>
      <c r="L249" s="200"/>
      <c r="M249" s="200"/>
      <c r="N249" s="200"/>
      <c r="O249" s="200"/>
      <c r="P249" s="200"/>
      <c r="Q249" s="200"/>
      <c r="R249" s="200"/>
      <c r="S249" s="200"/>
    </row>
    <row r="250" spans="1:25" ht="23.45" customHeight="1" x14ac:dyDescent="0.4">
      <c r="A250" s="457"/>
      <c r="B250" s="240" t="s">
        <v>468</v>
      </c>
      <c r="C250" s="241" t="s">
        <v>452</v>
      </c>
      <c r="D250" s="205">
        <v>66000</v>
      </c>
      <c r="E250" s="242" t="s">
        <v>453</v>
      </c>
      <c r="F250" s="243"/>
      <c r="G250" s="248"/>
      <c r="H250" s="249"/>
      <c r="I250" s="249"/>
      <c r="J250" s="200"/>
      <c r="K250" s="200"/>
      <c r="L250" s="200"/>
      <c r="M250" s="200"/>
      <c r="N250" s="200"/>
      <c r="O250" s="200"/>
      <c r="P250" s="200"/>
      <c r="Q250" s="200"/>
      <c r="R250" s="200"/>
      <c r="S250" s="200"/>
    </row>
    <row r="251" spans="1:25" ht="24" customHeight="1" x14ac:dyDescent="0.4">
      <c r="A251" s="457"/>
      <c r="B251" s="240" t="s">
        <v>469</v>
      </c>
      <c r="C251" s="241" t="s">
        <v>454</v>
      </c>
      <c r="D251" s="205">
        <v>66000</v>
      </c>
      <c r="E251" s="242" t="s">
        <v>453</v>
      </c>
      <c r="F251" s="243"/>
      <c r="G251" s="248"/>
      <c r="H251" s="249"/>
      <c r="I251" s="249"/>
      <c r="J251" s="200"/>
      <c r="K251" s="200"/>
      <c r="L251" s="200"/>
      <c r="M251" s="200"/>
      <c r="N251" s="200"/>
      <c r="O251" s="200"/>
      <c r="P251" s="200"/>
      <c r="Q251" s="200"/>
      <c r="R251" s="200"/>
      <c r="S251" s="200"/>
    </row>
    <row r="252" spans="1:25" ht="34.15" customHeight="1" x14ac:dyDescent="0.4">
      <c r="A252" s="457"/>
      <c r="B252" s="240" t="s">
        <v>470</v>
      </c>
      <c r="C252" s="241" t="s">
        <v>455</v>
      </c>
      <c r="D252" s="205">
        <v>2820</v>
      </c>
      <c r="E252" s="244" t="s">
        <v>451</v>
      </c>
      <c r="F252" s="245"/>
      <c r="G252" s="248"/>
      <c r="H252" s="249"/>
      <c r="I252" s="249"/>
      <c r="J252" s="200"/>
      <c r="K252" s="200"/>
      <c r="L252" s="200"/>
      <c r="M252" s="200"/>
      <c r="N252" s="200"/>
      <c r="O252" s="200"/>
      <c r="P252" s="200"/>
      <c r="Q252" s="200"/>
      <c r="R252" s="200"/>
      <c r="S252" s="200"/>
    </row>
    <row r="253" spans="1:25" ht="34.15" customHeight="1" x14ac:dyDescent="0.4">
      <c r="A253" s="457"/>
      <c r="B253" s="240" t="s">
        <v>471</v>
      </c>
      <c r="C253" s="241" t="s">
        <v>456</v>
      </c>
      <c r="D253" s="205">
        <v>5280</v>
      </c>
      <c r="E253" s="244" t="s">
        <v>451</v>
      </c>
      <c r="F253" s="245"/>
      <c r="G253" s="248"/>
      <c r="H253" s="249"/>
      <c r="I253" s="249"/>
      <c r="J253" s="200"/>
      <c r="K253" s="200"/>
      <c r="L253" s="200"/>
      <c r="M253" s="200"/>
      <c r="N253" s="200"/>
      <c r="O253" s="200"/>
      <c r="P253" s="200"/>
      <c r="Q253" s="200"/>
      <c r="R253" s="200"/>
      <c r="S253" s="200"/>
    </row>
    <row r="254" spans="1:25" ht="32.450000000000003" customHeight="1" thickBot="1" x14ac:dyDescent="0.45">
      <c r="A254" s="457"/>
      <c r="B254" s="240" t="s">
        <v>262</v>
      </c>
      <c r="C254" s="241" t="s">
        <v>457</v>
      </c>
      <c r="D254" s="206">
        <v>5280</v>
      </c>
      <c r="E254" s="244" t="s">
        <v>451</v>
      </c>
      <c r="F254" s="245"/>
      <c r="G254" s="248"/>
      <c r="H254" s="249"/>
      <c r="I254" s="249"/>
      <c r="J254" s="200"/>
      <c r="K254" s="200"/>
      <c r="L254" s="200"/>
      <c r="M254" s="200"/>
      <c r="N254" s="200"/>
      <c r="O254" s="200"/>
      <c r="P254" s="200"/>
      <c r="Q254" s="200"/>
      <c r="R254" s="200"/>
      <c r="S254" s="200"/>
    </row>
    <row r="255" spans="1:25" ht="20.100000000000001" customHeight="1" thickTop="1" thickBot="1" x14ac:dyDescent="0.45">
      <c r="A255" s="457"/>
      <c r="B255" s="202"/>
      <c r="C255" s="201" t="s">
        <v>458</v>
      </c>
      <c r="D255" s="203"/>
      <c r="E255" s="468"/>
      <c r="F255" s="469"/>
      <c r="G255" s="250"/>
      <c r="H255" s="251"/>
      <c r="I255" s="251"/>
      <c r="J255" s="200"/>
      <c r="K255" s="200"/>
      <c r="L255" s="200"/>
      <c r="M255" s="200"/>
      <c r="N255" s="200"/>
      <c r="O255" s="200"/>
      <c r="P255" s="200"/>
      <c r="Q255" s="200"/>
      <c r="S255" s="200"/>
      <c r="T255" s="200"/>
    </row>
    <row r="256" spans="1:25" ht="20.100000000000001" customHeight="1" thickBot="1" x14ac:dyDescent="0.45">
      <c r="A256" s="457"/>
      <c r="B256" s="470" t="s">
        <v>248</v>
      </c>
      <c r="C256" s="226"/>
      <c r="D256" s="231" t="s">
        <v>462</v>
      </c>
      <c r="E256" s="232"/>
      <c r="F256" s="232"/>
      <c r="G256" s="232"/>
      <c r="H256" s="232"/>
      <c r="I256" s="233"/>
      <c r="J256" s="200"/>
      <c r="K256" s="200"/>
      <c r="L256" s="200"/>
      <c r="M256" s="200"/>
      <c r="N256" s="200"/>
      <c r="O256" s="200"/>
      <c r="P256" s="200"/>
      <c r="Q256" s="200"/>
      <c r="R256" s="200"/>
      <c r="S256" s="200"/>
      <c r="T256" s="200"/>
      <c r="U256" s="200"/>
      <c r="V256" s="200"/>
      <c r="W256" s="200"/>
      <c r="X256" s="200"/>
      <c r="Y256" s="200"/>
    </row>
    <row r="257" spans="1:22" ht="13.5" customHeight="1" x14ac:dyDescent="0.4">
      <c r="A257" s="457"/>
      <c r="B257" s="387"/>
      <c r="C257" s="228"/>
      <c r="D257" s="278" t="s">
        <v>450</v>
      </c>
      <c r="E257" s="278" t="s">
        <v>86</v>
      </c>
      <c r="F257" s="320"/>
      <c r="G257" s="246"/>
      <c r="H257" s="247"/>
      <c r="I257" s="474"/>
      <c r="J257" s="200"/>
      <c r="K257" s="200"/>
      <c r="L257" s="200"/>
      <c r="M257" s="200"/>
      <c r="N257" s="200"/>
      <c r="O257" s="200"/>
      <c r="P257" s="200"/>
      <c r="Q257" s="200"/>
      <c r="R257" s="200"/>
      <c r="S257" s="200"/>
      <c r="T257" s="200"/>
      <c r="U257" s="200"/>
      <c r="V257" s="200"/>
    </row>
    <row r="258" spans="1:22" ht="12.75" customHeight="1" thickBot="1" x14ac:dyDescent="0.45">
      <c r="A258" s="457"/>
      <c r="B258" s="471"/>
      <c r="C258" s="230"/>
      <c r="D258" s="281"/>
      <c r="E258" s="281"/>
      <c r="F258" s="397"/>
      <c r="G258" s="248"/>
      <c r="H258" s="249"/>
      <c r="I258" s="475"/>
      <c r="J258" s="200"/>
      <c r="K258" s="200"/>
      <c r="L258" s="200"/>
      <c r="M258" s="200"/>
      <c r="N258" s="200"/>
      <c r="O258" s="200"/>
      <c r="P258" s="200"/>
      <c r="Q258" s="200"/>
      <c r="R258" s="200"/>
      <c r="S258" s="200"/>
      <c r="T258" s="200"/>
      <c r="U258" s="200"/>
      <c r="V258" s="200"/>
    </row>
    <row r="259" spans="1:22" ht="34.9" customHeight="1" x14ac:dyDescent="0.4">
      <c r="A259" s="457"/>
      <c r="B259" s="472" t="s">
        <v>467</v>
      </c>
      <c r="C259" s="473"/>
      <c r="D259" s="207">
        <v>5280</v>
      </c>
      <c r="E259" s="477" t="s">
        <v>451</v>
      </c>
      <c r="F259" s="478"/>
      <c r="G259" s="248"/>
      <c r="H259" s="249"/>
      <c r="I259" s="475"/>
      <c r="J259" s="200"/>
      <c r="K259" s="200"/>
      <c r="L259" s="200"/>
      <c r="M259" s="200"/>
      <c r="N259" s="200"/>
      <c r="O259" s="200"/>
      <c r="P259" s="200"/>
      <c r="Q259" s="200"/>
      <c r="R259" s="200"/>
      <c r="S259" s="200"/>
      <c r="T259" s="200"/>
      <c r="U259" s="200"/>
      <c r="V259" s="200"/>
    </row>
    <row r="260" spans="1:22" ht="23.45" customHeight="1" x14ac:dyDescent="0.4">
      <c r="A260" s="457"/>
      <c r="B260" s="240" t="s">
        <v>468</v>
      </c>
      <c r="C260" s="241" t="s">
        <v>452</v>
      </c>
      <c r="D260" s="208">
        <v>66000</v>
      </c>
      <c r="E260" s="476" t="s">
        <v>453</v>
      </c>
      <c r="F260" s="242"/>
      <c r="G260" s="248"/>
      <c r="H260" s="249"/>
      <c r="I260" s="475"/>
      <c r="J260" s="200"/>
      <c r="K260" s="200"/>
      <c r="L260" s="200"/>
      <c r="M260" s="200"/>
      <c r="N260" s="200"/>
      <c r="O260" s="200"/>
      <c r="P260" s="200"/>
      <c r="Q260" s="200"/>
      <c r="R260" s="200"/>
      <c r="S260" s="200"/>
      <c r="T260" s="200"/>
      <c r="U260" s="200"/>
      <c r="V260" s="200"/>
    </row>
    <row r="261" spans="1:22" ht="22.9" customHeight="1" x14ac:dyDescent="0.4">
      <c r="A261" s="457"/>
      <c r="B261" s="240" t="s">
        <v>469</v>
      </c>
      <c r="C261" s="241" t="s">
        <v>454</v>
      </c>
      <c r="D261" s="208">
        <v>66000</v>
      </c>
      <c r="E261" s="476" t="s">
        <v>453</v>
      </c>
      <c r="F261" s="242"/>
      <c r="G261" s="248"/>
      <c r="H261" s="249"/>
      <c r="I261" s="475"/>
      <c r="J261" s="200"/>
      <c r="K261" s="200"/>
      <c r="L261" s="200"/>
      <c r="M261" s="200"/>
      <c r="N261" s="200"/>
      <c r="O261" s="200"/>
      <c r="P261" s="200"/>
      <c r="Q261" s="200"/>
      <c r="R261" s="200"/>
      <c r="S261" s="200"/>
      <c r="T261" s="200"/>
      <c r="U261" s="200"/>
      <c r="V261" s="200"/>
    </row>
    <row r="262" spans="1:22" ht="34.15" customHeight="1" x14ac:dyDescent="0.4">
      <c r="A262" s="457"/>
      <c r="B262" s="240" t="s">
        <v>470</v>
      </c>
      <c r="C262" s="241" t="s">
        <v>455</v>
      </c>
      <c r="D262" s="208">
        <v>2820</v>
      </c>
      <c r="E262" s="477" t="s">
        <v>451</v>
      </c>
      <c r="F262" s="478"/>
      <c r="G262" s="248"/>
      <c r="H262" s="249"/>
      <c r="I262" s="475"/>
      <c r="J262" s="200"/>
      <c r="K262" s="200"/>
      <c r="L262" s="200"/>
      <c r="M262" s="200"/>
      <c r="N262" s="200"/>
      <c r="O262" s="200"/>
      <c r="P262" s="200"/>
      <c r="Q262" s="200"/>
      <c r="R262" s="200"/>
      <c r="S262" s="200"/>
      <c r="T262" s="200"/>
      <c r="U262" s="200"/>
      <c r="V262" s="200"/>
    </row>
    <row r="263" spans="1:22" ht="32.450000000000003" customHeight="1" x14ac:dyDescent="0.4">
      <c r="A263" s="457"/>
      <c r="B263" s="240" t="s">
        <v>471</v>
      </c>
      <c r="C263" s="241" t="s">
        <v>456</v>
      </c>
      <c r="D263" s="208">
        <v>5280</v>
      </c>
      <c r="E263" s="477" t="s">
        <v>451</v>
      </c>
      <c r="F263" s="478"/>
      <c r="G263" s="248"/>
      <c r="H263" s="249"/>
      <c r="I263" s="475"/>
      <c r="J263" s="200"/>
      <c r="K263" s="200"/>
      <c r="L263" s="200"/>
      <c r="M263" s="200"/>
      <c r="N263" s="200"/>
      <c r="O263" s="200"/>
      <c r="P263" s="200"/>
      <c r="Q263" s="200"/>
      <c r="R263" s="200"/>
      <c r="S263" s="200"/>
      <c r="T263" s="200"/>
      <c r="U263" s="200"/>
      <c r="V263" s="200"/>
    </row>
    <row r="264" spans="1:22" ht="31.9" customHeight="1" thickBot="1" x14ac:dyDescent="0.45">
      <c r="A264" s="457"/>
      <c r="B264" s="464" t="s">
        <v>262</v>
      </c>
      <c r="C264" s="465" t="s">
        <v>457</v>
      </c>
      <c r="D264" s="209">
        <v>5280</v>
      </c>
      <c r="E264" s="466" t="s">
        <v>451</v>
      </c>
      <c r="F264" s="467"/>
      <c r="G264" s="248"/>
      <c r="H264" s="249"/>
      <c r="I264" s="475"/>
      <c r="J264" s="200"/>
      <c r="K264" s="200"/>
      <c r="L264" s="200"/>
      <c r="M264" s="200"/>
      <c r="N264" s="200"/>
      <c r="O264" s="200"/>
      <c r="P264" s="200"/>
      <c r="Q264" s="200"/>
      <c r="R264" s="200"/>
      <c r="S264" s="200"/>
      <c r="T264" s="200"/>
      <c r="U264" s="200"/>
      <c r="V264" s="200"/>
    </row>
    <row r="265" spans="1:22" ht="80.25" customHeight="1" thickBot="1" x14ac:dyDescent="0.45">
      <c r="A265" s="459"/>
      <c r="B265" s="216" t="s">
        <v>440</v>
      </c>
      <c r="C265" s="217"/>
      <c r="D265" s="217"/>
      <c r="E265" s="217"/>
      <c r="F265" s="217"/>
      <c r="G265" s="217"/>
      <c r="H265" s="217"/>
      <c r="I265" s="218"/>
    </row>
    <row r="266" spans="1:22" ht="22.5" customHeight="1" x14ac:dyDescent="0.4">
      <c r="A266" s="112"/>
      <c r="B266" s="113"/>
      <c r="C266" s="113"/>
      <c r="D266" s="113"/>
      <c r="E266" s="113"/>
      <c r="F266" s="113"/>
      <c r="G266" s="113"/>
      <c r="H266" s="113"/>
      <c r="I266" s="113"/>
    </row>
    <row r="267" spans="1:22" ht="9.75" customHeight="1" x14ac:dyDescent="0.4">
      <c r="A267" s="112"/>
      <c r="B267" s="114"/>
      <c r="C267" s="114"/>
      <c r="D267" s="114"/>
      <c r="E267" s="114"/>
      <c r="F267" s="114"/>
      <c r="G267" s="114"/>
      <c r="H267" s="114"/>
      <c r="I267" s="114"/>
      <c r="J267" s="114"/>
      <c r="K267" s="114"/>
      <c r="L267" s="114"/>
      <c r="M267" s="114"/>
      <c r="N267" s="114"/>
      <c r="O267" s="114"/>
      <c r="P267" s="114"/>
    </row>
    <row r="268" spans="1:22" ht="20.25" customHeight="1" x14ac:dyDescent="0.4">
      <c r="A268" s="112"/>
      <c r="B268" s="115"/>
      <c r="C268" s="115"/>
    </row>
    <row r="269" spans="1:22" ht="20.25" customHeight="1" x14ac:dyDescent="0.4"/>
    <row r="271" spans="1:22" ht="20.100000000000001" customHeight="1" x14ac:dyDescent="0.4"/>
    <row r="272" spans="1:2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4" ht="20.100000000000001" customHeight="1" x14ac:dyDescent="0.4"/>
  </sheetData>
  <mergeCells count="414">
    <mergeCell ref="B254:C254"/>
    <mergeCell ref="E254:F254"/>
    <mergeCell ref="E255:F255"/>
    <mergeCell ref="B256:C258"/>
    <mergeCell ref="D256:I256"/>
    <mergeCell ref="D257:D258"/>
    <mergeCell ref="E257:F258"/>
    <mergeCell ref="B249:C249"/>
    <mergeCell ref="G257:I264"/>
    <mergeCell ref="B261:C261"/>
    <mergeCell ref="E261:F261"/>
    <mergeCell ref="B262:C262"/>
    <mergeCell ref="E262:F262"/>
    <mergeCell ref="B263:C263"/>
    <mergeCell ref="E263:F263"/>
    <mergeCell ref="B259:C259"/>
    <mergeCell ref="E259:F259"/>
    <mergeCell ref="B260:C260"/>
    <mergeCell ref="E260:F260"/>
    <mergeCell ref="A2:A265"/>
    <mergeCell ref="B2:C3"/>
    <mergeCell ref="D2:F2"/>
    <mergeCell ref="G2:I2"/>
    <mergeCell ref="E3:F3"/>
    <mergeCell ref="H3:I3"/>
    <mergeCell ref="E4:F4"/>
    <mergeCell ref="H4:I4"/>
    <mergeCell ref="E5:F5"/>
    <mergeCell ref="H5:I5"/>
    <mergeCell ref="E9:F9"/>
    <mergeCell ref="H9:I9"/>
    <mergeCell ref="E10:F10"/>
    <mergeCell ref="H10:I10"/>
    <mergeCell ref="E11:F11"/>
    <mergeCell ref="H11:I11"/>
    <mergeCell ref="E6:F6"/>
    <mergeCell ref="H6:I6"/>
    <mergeCell ref="E7:F7"/>
    <mergeCell ref="H7:I7"/>
    <mergeCell ref="E8:F8"/>
    <mergeCell ref="B264:C264"/>
    <mergeCell ref="E264:F264"/>
    <mergeCell ref="E253:F253"/>
    <mergeCell ref="H8:I8"/>
    <mergeCell ref="E15:F15"/>
    <mergeCell ref="H15:I15"/>
    <mergeCell ref="E16:F16"/>
    <mergeCell ref="H16:I16"/>
    <mergeCell ref="E17:F17"/>
    <mergeCell ref="H17:I17"/>
    <mergeCell ref="E12:F12"/>
    <mergeCell ref="H12:I12"/>
    <mergeCell ref="E13:F13"/>
    <mergeCell ref="H13:I13"/>
    <mergeCell ref="E14:F14"/>
    <mergeCell ref="H14:I14"/>
    <mergeCell ref="E21:F21"/>
    <mergeCell ref="H21:I21"/>
    <mergeCell ref="E22:F22"/>
    <mergeCell ref="H22:I22"/>
    <mergeCell ref="E23:F23"/>
    <mergeCell ref="H23:I23"/>
    <mergeCell ref="E18:F18"/>
    <mergeCell ref="H18:I18"/>
    <mergeCell ref="E19:F19"/>
    <mergeCell ref="H19:I19"/>
    <mergeCell ref="E20:F20"/>
    <mergeCell ref="H20:I20"/>
    <mergeCell ref="E27:F27"/>
    <mergeCell ref="H27:I27"/>
    <mergeCell ref="E24:F24"/>
    <mergeCell ref="H24:I24"/>
    <mergeCell ref="E25:F25"/>
    <mergeCell ref="H25:I25"/>
    <mergeCell ref="E26:F26"/>
    <mergeCell ref="H26:I26"/>
    <mergeCell ref="B28:C29"/>
    <mergeCell ref="D28:F28"/>
    <mergeCell ref="G28:I52"/>
    <mergeCell ref="D29:F29"/>
    <mergeCell ref="D30:F52"/>
    <mergeCell ref="B53:C54"/>
    <mergeCell ref="D53:H53"/>
    <mergeCell ref="I53:I71"/>
    <mergeCell ref="E54:F54"/>
    <mergeCell ref="G54:H54"/>
    <mergeCell ref="E55:F55"/>
    <mergeCell ref="G55:H71"/>
    <mergeCell ref="E56:F56"/>
    <mergeCell ref="E57:F57"/>
    <mergeCell ref="E58:F58"/>
    <mergeCell ref="E59:F59"/>
    <mergeCell ref="E60:F60"/>
    <mergeCell ref="E61:F61"/>
    <mergeCell ref="E62:F62"/>
    <mergeCell ref="E63:F63"/>
    <mergeCell ref="E70:F70"/>
    <mergeCell ref="E71:F71"/>
    <mergeCell ref="B72:C73"/>
    <mergeCell ref="D72:I72"/>
    <mergeCell ref="E73:F73"/>
    <mergeCell ref="G73:I77"/>
    <mergeCell ref="D74:D77"/>
    <mergeCell ref="E74:F77"/>
    <mergeCell ref="E64:F64"/>
    <mergeCell ref="E65:F65"/>
    <mergeCell ref="E66:F66"/>
    <mergeCell ref="E67:F67"/>
    <mergeCell ref="E68:F68"/>
    <mergeCell ref="E69:F69"/>
    <mergeCell ref="H81:I81"/>
    <mergeCell ref="F82:G82"/>
    <mergeCell ref="H82:I82"/>
    <mergeCell ref="D83:E83"/>
    <mergeCell ref="F83:G83"/>
    <mergeCell ref="H83:I83"/>
    <mergeCell ref="B78:I78"/>
    <mergeCell ref="B79:B109"/>
    <mergeCell ref="D79:E79"/>
    <mergeCell ref="F79:G79"/>
    <mergeCell ref="H79:I79"/>
    <mergeCell ref="C80:C83"/>
    <mergeCell ref="F80:G80"/>
    <mergeCell ref="H80:I80"/>
    <mergeCell ref="D81:E81"/>
    <mergeCell ref="F81:G81"/>
    <mergeCell ref="C84:C86"/>
    <mergeCell ref="D84:E84"/>
    <mergeCell ref="F84:G84"/>
    <mergeCell ref="H84:I84"/>
    <mergeCell ref="D85:E85"/>
    <mergeCell ref="F85:G85"/>
    <mergeCell ref="H85:I85"/>
    <mergeCell ref="D86:E86"/>
    <mergeCell ref="F86:G86"/>
    <mergeCell ref="H86:I86"/>
    <mergeCell ref="C87:C102"/>
    <mergeCell ref="D87:E87"/>
    <mergeCell ref="F87:G87"/>
    <mergeCell ref="H87:I87"/>
    <mergeCell ref="F88:G88"/>
    <mergeCell ref="H88:I88"/>
    <mergeCell ref="F89:G89"/>
    <mergeCell ref="H89:I89"/>
    <mergeCell ref="F90:G90"/>
    <mergeCell ref="H90:I90"/>
    <mergeCell ref="F94:G94"/>
    <mergeCell ref="H94:I94"/>
    <mergeCell ref="F95:G95"/>
    <mergeCell ref="H95:I95"/>
    <mergeCell ref="F96:G96"/>
    <mergeCell ref="H96:I96"/>
    <mergeCell ref="F91:G91"/>
    <mergeCell ref="H91:I91"/>
    <mergeCell ref="F92:G92"/>
    <mergeCell ref="H92:I92"/>
    <mergeCell ref="F93:G93"/>
    <mergeCell ref="H93:I93"/>
    <mergeCell ref="F100:G100"/>
    <mergeCell ref="H100:I100"/>
    <mergeCell ref="F101:G101"/>
    <mergeCell ref="H101:I101"/>
    <mergeCell ref="F102:G102"/>
    <mergeCell ref="H102:I102"/>
    <mergeCell ref="F97:G97"/>
    <mergeCell ref="H97:I97"/>
    <mergeCell ref="F98:G98"/>
    <mergeCell ref="H98:I98"/>
    <mergeCell ref="F99:G99"/>
    <mergeCell ref="H99:I99"/>
    <mergeCell ref="B110:F110"/>
    <mergeCell ref="G110:I114"/>
    <mergeCell ref="B111:B114"/>
    <mergeCell ref="E111:F111"/>
    <mergeCell ref="E112:F112"/>
    <mergeCell ref="E113:F113"/>
    <mergeCell ref="E114:F114"/>
    <mergeCell ref="F107:G107"/>
    <mergeCell ref="H107:I107"/>
    <mergeCell ref="F108:G108"/>
    <mergeCell ref="H108:I108"/>
    <mergeCell ref="F109:G109"/>
    <mergeCell ref="H109:I109"/>
    <mergeCell ref="C103:C109"/>
    <mergeCell ref="D103:E103"/>
    <mergeCell ref="F103:G103"/>
    <mergeCell ref="H103:I103"/>
    <mergeCell ref="F104:G104"/>
    <mergeCell ref="H104:I104"/>
    <mergeCell ref="F105:G105"/>
    <mergeCell ref="H105:I105"/>
    <mergeCell ref="F106:G106"/>
    <mergeCell ref="H106:I106"/>
    <mergeCell ref="E118:F118"/>
    <mergeCell ref="H118:I118"/>
    <mergeCell ref="E119:F119"/>
    <mergeCell ref="H119:I119"/>
    <mergeCell ref="E120:F120"/>
    <mergeCell ref="H120:I120"/>
    <mergeCell ref="B115:C116"/>
    <mergeCell ref="D115:F115"/>
    <mergeCell ref="G115:I115"/>
    <mergeCell ref="E116:F116"/>
    <mergeCell ref="H116:I116"/>
    <mergeCell ref="E117:F117"/>
    <mergeCell ref="H117:I117"/>
    <mergeCell ref="E124:F124"/>
    <mergeCell ref="H124:I124"/>
    <mergeCell ref="D125:F125"/>
    <mergeCell ref="H125:I125"/>
    <mergeCell ref="E126:F126"/>
    <mergeCell ref="H126:I126"/>
    <mergeCell ref="E121:F121"/>
    <mergeCell ref="H121:I121"/>
    <mergeCell ref="E122:F122"/>
    <mergeCell ref="H122:I122"/>
    <mergeCell ref="E123:F123"/>
    <mergeCell ref="H123:I123"/>
    <mergeCell ref="E130:F130"/>
    <mergeCell ref="H130:I130"/>
    <mergeCell ref="E131:F131"/>
    <mergeCell ref="H131:I131"/>
    <mergeCell ref="E132:F132"/>
    <mergeCell ref="H132:I132"/>
    <mergeCell ref="E127:F127"/>
    <mergeCell ref="H127:I127"/>
    <mergeCell ref="E128:F128"/>
    <mergeCell ref="H128:I128"/>
    <mergeCell ref="E129:F129"/>
    <mergeCell ref="H129:I129"/>
    <mergeCell ref="E136:F136"/>
    <mergeCell ref="H136:I136"/>
    <mergeCell ref="E137:F137"/>
    <mergeCell ref="H137:I137"/>
    <mergeCell ref="E138:F138"/>
    <mergeCell ref="H138:I138"/>
    <mergeCell ref="E133:F133"/>
    <mergeCell ref="H133:I133"/>
    <mergeCell ref="E134:F134"/>
    <mergeCell ref="H134:I134"/>
    <mergeCell ref="E135:F135"/>
    <mergeCell ref="H135:I135"/>
    <mergeCell ref="B139:C140"/>
    <mergeCell ref="D139:F139"/>
    <mergeCell ref="G139:I154"/>
    <mergeCell ref="D140:F140"/>
    <mergeCell ref="D141:F154"/>
    <mergeCell ref="B155:F155"/>
    <mergeCell ref="G155:I158"/>
    <mergeCell ref="B156:B158"/>
    <mergeCell ref="E156:F156"/>
    <mergeCell ref="E157:F157"/>
    <mergeCell ref="E158:F158"/>
    <mergeCell ref="B159:C161"/>
    <mergeCell ref="D159:I159"/>
    <mergeCell ref="D160:F160"/>
    <mergeCell ref="G160:I187"/>
    <mergeCell ref="E161:F161"/>
    <mergeCell ref="E162:F162"/>
    <mergeCell ref="E163:F163"/>
    <mergeCell ref="E164:F164"/>
    <mergeCell ref="E165:F165"/>
    <mergeCell ref="E172:F172"/>
    <mergeCell ref="E173:F173"/>
    <mergeCell ref="E174:F174"/>
    <mergeCell ref="E175:F175"/>
    <mergeCell ref="E176:F176"/>
    <mergeCell ref="E177:F177"/>
    <mergeCell ref="E166:F166"/>
    <mergeCell ref="E167:F167"/>
    <mergeCell ref="E168:F168"/>
    <mergeCell ref="E169:F169"/>
    <mergeCell ref="E170:F170"/>
    <mergeCell ref="E171:F171"/>
    <mergeCell ref="B188:C190"/>
    <mergeCell ref="D188:I188"/>
    <mergeCell ref="D189:F189"/>
    <mergeCell ref="G189:I189"/>
    <mergeCell ref="E190:F190"/>
    <mergeCell ref="H190:I190"/>
    <mergeCell ref="E178:F178"/>
    <mergeCell ref="E179:F179"/>
    <mergeCell ref="E180:F180"/>
    <mergeCell ref="E181:F181"/>
    <mergeCell ref="E182:F182"/>
    <mergeCell ref="E183:F183"/>
    <mergeCell ref="E191:F191"/>
    <mergeCell ref="H191:I191"/>
    <mergeCell ref="E192:F192"/>
    <mergeCell ref="H192:I192"/>
    <mergeCell ref="E193:F193"/>
    <mergeCell ref="H193:I193"/>
    <mergeCell ref="E184:F184"/>
    <mergeCell ref="E185:F185"/>
    <mergeCell ref="E186:F186"/>
    <mergeCell ref="E187:F187"/>
    <mergeCell ref="E197:F197"/>
    <mergeCell ref="H197:I197"/>
    <mergeCell ref="E198:F198"/>
    <mergeCell ref="H198:I198"/>
    <mergeCell ref="E199:F199"/>
    <mergeCell ref="H199:I199"/>
    <mergeCell ref="E194:F194"/>
    <mergeCell ref="H194:I194"/>
    <mergeCell ref="E195:F195"/>
    <mergeCell ref="H195:I195"/>
    <mergeCell ref="E196:F196"/>
    <mergeCell ref="H196:I196"/>
    <mergeCell ref="E203:F203"/>
    <mergeCell ref="H203:I203"/>
    <mergeCell ref="E204:F204"/>
    <mergeCell ref="H204:I204"/>
    <mergeCell ref="E205:F205"/>
    <mergeCell ref="H205:I205"/>
    <mergeCell ref="E200:F200"/>
    <mergeCell ref="H200:I200"/>
    <mergeCell ref="E201:F201"/>
    <mergeCell ref="H201:I201"/>
    <mergeCell ref="E202:F202"/>
    <mergeCell ref="H202:I202"/>
    <mergeCell ref="E209:F209"/>
    <mergeCell ref="H209:I209"/>
    <mergeCell ref="E210:F210"/>
    <mergeCell ref="H210:I210"/>
    <mergeCell ref="E211:F211"/>
    <mergeCell ref="H211:I211"/>
    <mergeCell ref="E206:F206"/>
    <mergeCell ref="H206:I206"/>
    <mergeCell ref="E207:F207"/>
    <mergeCell ref="H207:I207"/>
    <mergeCell ref="E208:F208"/>
    <mergeCell ref="H208:I208"/>
    <mergeCell ref="B217:C219"/>
    <mergeCell ref="D217:I217"/>
    <mergeCell ref="D218:F218"/>
    <mergeCell ref="G218:I218"/>
    <mergeCell ref="E219:F219"/>
    <mergeCell ref="H219:I219"/>
    <mergeCell ref="E212:F212"/>
    <mergeCell ref="H212:I212"/>
    <mergeCell ref="E213:F213"/>
    <mergeCell ref="H213:I213"/>
    <mergeCell ref="E214:F214"/>
    <mergeCell ref="H214:I214"/>
    <mergeCell ref="E220:F220"/>
    <mergeCell ref="H220:I220"/>
    <mergeCell ref="E221:F221"/>
    <mergeCell ref="H221:I221"/>
    <mergeCell ref="E222:F222"/>
    <mergeCell ref="H222:I222"/>
    <mergeCell ref="E215:F215"/>
    <mergeCell ref="H215:I215"/>
    <mergeCell ref="E216:F216"/>
    <mergeCell ref="H216:I216"/>
    <mergeCell ref="E226:F226"/>
    <mergeCell ref="H226:I226"/>
    <mergeCell ref="E227:F227"/>
    <mergeCell ref="H227:I227"/>
    <mergeCell ref="E228:F228"/>
    <mergeCell ref="H228:I228"/>
    <mergeCell ref="E223:F223"/>
    <mergeCell ref="H223:I223"/>
    <mergeCell ref="E224:F224"/>
    <mergeCell ref="H224:I224"/>
    <mergeCell ref="E225:F225"/>
    <mergeCell ref="H225:I225"/>
    <mergeCell ref="E232:F232"/>
    <mergeCell ref="H232:I232"/>
    <mergeCell ref="E233:F233"/>
    <mergeCell ref="H233:I233"/>
    <mergeCell ref="E234:F234"/>
    <mergeCell ref="H234:I234"/>
    <mergeCell ref="E229:F229"/>
    <mergeCell ref="H229:I229"/>
    <mergeCell ref="E230:F230"/>
    <mergeCell ref="H230:I230"/>
    <mergeCell ref="E231:F231"/>
    <mergeCell ref="H231:I231"/>
    <mergeCell ref="E238:F238"/>
    <mergeCell ref="H238:I238"/>
    <mergeCell ref="E239:F239"/>
    <mergeCell ref="H239:I239"/>
    <mergeCell ref="E240:F240"/>
    <mergeCell ref="H240:I240"/>
    <mergeCell ref="E235:F235"/>
    <mergeCell ref="H235:I235"/>
    <mergeCell ref="E236:F236"/>
    <mergeCell ref="H236:I236"/>
    <mergeCell ref="E237:F237"/>
    <mergeCell ref="H237:I237"/>
    <mergeCell ref="B265:I265"/>
    <mergeCell ref="E244:F244"/>
    <mergeCell ref="H244:I244"/>
    <mergeCell ref="E245:F245"/>
    <mergeCell ref="H245:I245"/>
    <mergeCell ref="E241:F241"/>
    <mergeCell ref="H241:I241"/>
    <mergeCell ref="E242:F242"/>
    <mergeCell ref="H242:I242"/>
    <mergeCell ref="E243:F243"/>
    <mergeCell ref="H243:I243"/>
    <mergeCell ref="B246:C248"/>
    <mergeCell ref="D246:I246"/>
    <mergeCell ref="D247:D248"/>
    <mergeCell ref="E247:F248"/>
    <mergeCell ref="B251:C251"/>
    <mergeCell ref="E251:F251"/>
    <mergeCell ref="B252:C252"/>
    <mergeCell ref="E252:F252"/>
    <mergeCell ref="B253:C253"/>
    <mergeCell ref="E249:F249"/>
    <mergeCell ref="B250:C250"/>
    <mergeCell ref="E250:F250"/>
    <mergeCell ref="G247:I255"/>
  </mergeCells>
  <phoneticPr fontId="2"/>
  <conditionalFormatting sqref="D249:D254 D259:D264">
    <cfRule type="expression" dxfId="0" priority="3">
      <formula>D249&gt;#REF!</formula>
    </cfRule>
  </conditionalFormatting>
  <printOptions horizontalCentered="1"/>
  <pageMargins left="0.31496062992125984" right="0.31496062992125984" top="0.39370078740157483" bottom="0.39370078740157483" header="0.31496062992125984" footer="0.31496062992125984"/>
  <pageSetup paperSize="9" scale="52" orientation="portrait" r:id="rId1"/>
  <rowBreaks count="4" manualBreakCount="4">
    <brk id="52" max="8" man="1"/>
    <brk id="114" max="8" man="1"/>
    <brk id="187" max="8" man="1"/>
    <brk id="26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D227"/>
  <sheetViews>
    <sheetView tabSelected="1" view="pageBreakPreview" zoomScale="80" zoomScaleNormal="100" zoomScaleSheetLayoutView="80" workbookViewId="0">
      <pane xSplit="6" ySplit="5" topLeftCell="G6" activePane="bottomRight" state="frozenSplit"/>
      <selection pane="topRight" activeCell="M1" sqref="M1"/>
      <selection pane="bottomLeft" activeCell="A7" sqref="A7"/>
      <selection pane="bottomRight" activeCell="J7" sqref="J7"/>
    </sheetView>
  </sheetViews>
  <sheetFormatPr defaultColWidth="9" defaultRowHeight="18.75" x14ac:dyDescent="0.4"/>
  <cols>
    <col min="1" max="1" width="9.5" style="8" customWidth="1"/>
    <col min="2" max="2" width="7.625" style="8" customWidth="1"/>
    <col min="3" max="3" width="9.75" style="8" customWidth="1"/>
    <col min="4" max="4" width="9.625" style="8" customWidth="1"/>
    <col min="5" max="5" width="15.5" style="8" customWidth="1"/>
    <col min="6" max="6" width="19.25" style="8" customWidth="1"/>
    <col min="7" max="9" width="11" style="8" customWidth="1"/>
    <col min="10" max="10" width="28.875" style="8" customWidth="1"/>
    <col min="11" max="11" width="30.375" style="8" customWidth="1"/>
    <col min="12" max="12" width="11" style="8" customWidth="1"/>
    <col min="13" max="13" width="15.625" style="8" bestFit="1" customWidth="1"/>
    <col min="14" max="14" width="8.625" style="37" customWidth="1"/>
    <col min="15" max="15" width="10.75" style="37" customWidth="1"/>
    <col min="16" max="16" width="14.125" style="37" bestFit="1" customWidth="1"/>
    <col min="17" max="17" width="33.875" style="35" customWidth="1"/>
    <col min="18" max="18" width="23.25" style="35" customWidth="1"/>
    <col min="19" max="23" width="9" style="8"/>
    <col min="24" max="24" width="8.75" customWidth="1"/>
    <col min="25" max="16384" width="9" style="8"/>
  </cols>
  <sheetData>
    <row r="1" spans="1:30" ht="28.5" customHeight="1" thickBot="1" x14ac:dyDescent="0.45">
      <c r="A1" s="2" t="s">
        <v>483</v>
      </c>
      <c r="B1" s="2"/>
      <c r="C1" s="2"/>
      <c r="D1" s="2"/>
      <c r="E1" s="2"/>
      <c r="F1" s="2"/>
      <c r="G1" s="2"/>
      <c r="H1" s="2"/>
      <c r="I1" s="2"/>
      <c r="J1" s="2"/>
      <c r="K1" s="3"/>
      <c r="L1" s="2"/>
      <c r="M1" s="3"/>
      <c r="N1" s="4"/>
      <c r="O1" s="4"/>
      <c r="P1" s="4"/>
      <c r="Q1" s="5"/>
      <c r="R1" s="6" t="s">
        <v>54</v>
      </c>
      <c r="S1" s="7"/>
      <c r="T1" s="7"/>
      <c r="U1" s="7"/>
    </row>
    <row r="2" spans="1:30" s="12" customFormat="1" ht="27.75" customHeight="1" thickBot="1" x14ac:dyDescent="0.45">
      <c r="A2" s="76"/>
      <c r="B2" s="482" t="s">
        <v>233</v>
      </c>
      <c r="C2" s="482"/>
      <c r="D2" s="485"/>
      <c r="E2" s="486"/>
      <c r="F2" s="487"/>
      <c r="G2" s="42"/>
      <c r="H2" s="43" t="s">
        <v>109</v>
      </c>
      <c r="I2" s="90">
        <f>SUBTOTAL(3,J7:J33)</f>
        <v>0</v>
      </c>
      <c r="J2" s="42"/>
      <c r="K2" s="483" t="s">
        <v>108</v>
      </c>
      <c r="L2" s="483"/>
      <c r="M2" s="91">
        <f>SUBTOTAL(109,M7:M33)</f>
        <v>0</v>
      </c>
      <c r="N2" s="89"/>
      <c r="O2" s="484" t="s">
        <v>110</v>
      </c>
      <c r="P2" s="484"/>
      <c r="Q2" s="90">
        <f>SUBTOTAL(109,P7:P33)</f>
        <v>0</v>
      </c>
      <c r="R2" s="44" t="s">
        <v>111</v>
      </c>
      <c r="S2" s="11"/>
      <c r="T2" s="11"/>
      <c r="U2" s="11"/>
      <c r="AC2" s="87" t="s">
        <v>240</v>
      </c>
    </row>
    <row r="3" spans="1:30" s="12" customFormat="1" ht="33" customHeight="1" thickTop="1" x14ac:dyDescent="0.4">
      <c r="A3" s="13"/>
      <c r="B3" s="13"/>
      <c r="C3" s="13"/>
      <c r="D3" s="14"/>
      <c r="E3" s="14"/>
      <c r="F3" s="14"/>
      <c r="G3" s="14"/>
      <c r="H3" s="14"/>
      <c r="I3" s="14"/>
      <c r="J3" s="14"/>
      <c r="K3" s="9"/>
      <c r="L3" s="14"/>
      <c r="M3" s="9"/>
      <c r="N3" s="15"/>
      <c r="O3" s="15"/>
      <c r="P3" s="15"/>
      <c r="Q3" s="10"/>
      <c r="R3" s="10"/>
      <c r="S3" s="11"/>
      <c r="T3" s="11"/>
      <c r="U3" s="11"/>
      <c r="AC3" s="88" t="s">
        <v>241</v>
      </c>
    </row>
    <row r="4" spans="1:30" s="12" customFormat="1" ht="35.25" customHeight="1" x14ac:dyDescent="0.4">
      <c r="A4" s="479"/>
      <c r="B4" s="479" t="s">
        <v>88</v>
      </c>
      <c r="C4" s="479" t="s">
        <v>55</v>
      </c>
      <c r="D4" s="479" t="s">
        <v>56</v>
      </c>
      <c r="E4" s="479" t="s">
        <v>57</v>
      </c>
      <c r="F4" s="479" t="s">
        <v>58</v>
      </c>
      <c r="G4" s="479" t="s">
        <v>59</v>
      </c>
      <c r="H4" s="479" t="s">
        <v>60</v>
      </c>
      <c r="I4" s="479" t="s">
        <v>61</v>
      </c>
      <c r="J4" s="479" t="s">
        <v>62</v>
      </c>
      <c r="K4" s="479" t="s">
        <v>63</v>
      </c>
      <c r="L4" s="479" t="s">
        <v>64</v>
      </c>
      <c r="M4" s="479" t="s">
        <v>89</v>
      </c>
      <c r="N4" s="479" t="s">
        <v>86</v>
      </c>
      <c r="O4" s="479" t="s">
        <v>87</v>
      </c>
      <c r="P4" s="479" t="s">
        <v>65</v>
      </c>
      <c r="Q4" s="479" t="s">
        <v>66</v>
      </c>
      <c r="R4" s="479" t="s">
        <v>67</v>
      </c>
      <c r="S4" s="11"/>
      <c r="T4" s="11"/>
      <c r="U4" s="11"/>
    </row>
    <row r="5" spans="1:30" s="12" customFormat="1" ht="42.75" customHeight="1" x14ac:dyDescent="0.4">
      <c r="A5" s="481"/>
      <c r="B5" s="480"/>
      <c r="C5" s="481"/>
      <c r="D5" s="481"/>
      <c r="E5" s="481"/>
      <c r="F5" s="481"/>
      <c r="G5" s="481"/>
      <c r="H5" s="481"/>
      <c r="I5" s="480"/>
      <c r="J5" s="480"/>
      <c r="K5" s="481"/>
      <c r="L5" s="480"/>
      <c r="M5" s="480"/>
      <c r="N5" s="480"/>
      <c r="O5" s="480"/>
      <c r="P5" s="480"/>
      <c r="Q5" s="481"/>
      <c r="R5" s="480"/>
      <c r="S5" s="11"/>
      <c r="T5" s="11"/>
      <c r="U5" s="11"/>
    </row>
    <row r="6" spans="1:30" s="29" customFormat="1" ht="75" customHeight="1" x14ac:dyDescent="0.4">
      <c r="A6" s="24" t="s">
        <v>237</v>
      </c>
      <c r="B6" s="24" t="s">
        <v>240</v>
      </c>
      <c r="C6" s="23" t="s">
        <v>239</v>
      </c>
      <c r="D6" s="23" t="s">
        <v>238</v>
      </c>
      <c r="E6" s="23" t="s">
        <v>242</v>
      </c>
      <c r="F6" s="23" t="s">
        <v>243</v>
      </c>
      <c r="G6" s="85" t="s">
        <v>244</v>
      </c>
      <c r="H6" s="85" t="s">
        <v>244</v>
      </c>
      <c r="I6" s="25" t="s">
        <v>244</v>
      </c>
      <c r="J6" s="26" t="s">
        <v>438</v>
      </c>
      <c r="K6" s="84" t="s">
        <v>326</v>
      </c>
      <c r="L6" s="27" t="s">
        <v>71</v>
      </c>
      <c r="M6" s="23">
        <v>50</v>
      </c>
      <c r="N6" s="26" t="e">
        <f>VLOOKUP($S6,単価!$A$2:$F$213,単価!$F$1,FALSE)</f>
        <v>#N/A</v>
      </c>
      <c r="O6" s="59" t="e">
        <f>VLOOKUP($S6,単価!$A$2:$F$213,単価!$E$1,FALSE)</f>
        <v>#N/A</v>
      </c>
      <c r="P6" s="59" t="e">
        <f t="shared" ref="P6" si="0">ROUNDDOWN(SUM(M6:M6)*O6,0)</f>
        <v>#N/A</v>
      </c>
      <c r="Q6" s="28" t="s">
        <v>246</v>
      </c>
      <c r="R6" s="23" t="s">
        <v>245</v>
      </c>
      <c r="S6" s="29" t="str">
        <f t="shared" ref="S6:S32" si="1">J6&amp;K6</f>
        <v>⑦_①既存の特別養護老人ホーム等のユニット化改修支援_多床室→ユニット転換整備（定員30人以上）</v>
      </c>
      <c r="T6" s="29" t="e">
        <f t="shared" ref="T6" si="2">IF(OR(N6="定員数",N6="宿泊定員数",N6="整備床数",N6="台",N6="平米",N6="転換前床数"),SUM(M6:M6),0)</f>
        <v>#N/A</v>
      </c>
      <c r="U6" t="e">
        <f>VLOOKUP(C6,単価!$I$2:$J$53,2,FALSE)</f>
        <v>#N/A</v>
      </c>
      <c r="Y6" s="86"/>
      <c r="Z6" s="86"/>
      <c r="AD6" s="12"/>
    </row>
    <row r="7" spans="1:30" ht="75" customHeight="1" x14ac:dyDescent="0.4">
      <c r="A7" s="16" t="s">
        <v>209</v>
      </c>
      <c r="B7" s="16"/>
      <c r="C7" s="17"/>
      <c r="D7" s="17"/>
      <c r="E7" s="17"/>
      <c r="F7" s="17"/>
      <c r="G7" s="18"/>
      <c r="H7" s="18"/>
      <c r="I7" s="19"/>
      <c r="J7" s="20"/>
      <c r="K7" s="40"/>
      <c r="L7" s="21"/>
      <c r="M7" s="17"/>
      <c r="N7" s="20">
        <f>VLOOKUP($S7,単価!$A$2:$F$262,単価!$F$1,FALSE)</f>
        <v>0</v>
      </c>
      <c r="O7" s="39">
        <f>VLOOKUP($S7,単価!$A$2:$F$262,単価!$E$1,FALSE)</f>
        <v>0</v>
      </c>
      <c r="P7" s="39">
        <f>IF(M7=0,0,ROUNDDOWN(M7*O7,0))</f>
        <v>0</v>
      </c>
      <c r="Q7" s="22"/>
      <c r="R7" s="17"/>
      <c r="S7" s="29" t="str">
        <f t="shared" si="1"/>
        <v/>
      </c>
      <c r="T7" s="7">
        <f>IF(OR(N7="定員数",N7="宿泊定員数",N7="整備床数",N7="台",N7="施設数",N7="箇所数",N7="転換前床数"),SUM(M7:M7),0)</f>
        <v>0</v>
      </c>
      <c r="U7" t="e">
        <f>VLOOKUP(C7,単価!$I$2:$J$53,2,FALSE)</f>
        <v>#N/A</v>
      </c>
      <c r="V7" s="29"/>
      <c r="X7" s="8"/>
      <c r="Y7"/>
      <c r="Z7"/>
    </row>
    <row r="8" spans="1:30" ht="75" customHeight="1" x14ac:dyDescent="0.4">
      <c r="A8" s="16" t="s">
        <v>210</v>
      </c>
      <c r="B8" s="16"/>
      <c r="C8" s="17"/>
      <c r="D8" s="17"/>
      <c r="E8" s="17"/>
      <c r="F8" s="17"/>
      <c r="G8" s="18"/>
      <c r="H8" s="18"/>
      <c r="I8" s="19"/>
      <c r="J8" s="20"/>
      <c r="K8" s="40"/>
      <c r="L8" s="21"/>
      <c r="M8" s="17"/>
      <c r="N8" s="20">
        <f>VLOOKUP($S8,単価!$A$2:$F$262,単価!$F$1,FALSE)</f>
        <v>0</v>
      </c>
      <c r="O8" s="39">
        <f>VLOOKUP($S8,単価!$A$2:$F$262,単価!$E$1,FALSE)</f>
        <v>0</v>
      </c>
      <c r="P8" s="39">
        <f t="shared" ref="P8:P32" si="3">IF(M8=0,0,ROUNDDOWN(M8*O8,0))</f>
        <v>0</v>
      </c>
      <c r="Q8" s="22"/>
      <c r="R8" s="17"/>
      <c r="S8" s="29" t="str">
        <f t="shared" si="1"/>
        <v/>
      </c>
      <c r="T8" s="7">
        <f t="shared" ref="T8:T32" si="4">IF(OR(N8="定員数",N8="宿泊定員数",N8="整備床数",N8="台",N8="施設数",N8="箇所数",N8="転換前床数"),SUM(M8:M8),0)</f>
        <v>0</v>
      </c>
      <c r="U8" t="e">
        <f>VLOOKUP(C8,単価!$I$2:$J$53,2,FALSE)</f>
        <v>#N/A</v>
      </c>
      <c r="V8" s="29"/>
      <c r="X8" s="8"/>
      <c r="Y8"/>
      <c r="Z8"/>
    </row>
    <row r="9" spans="1:30" ht="75" customHeight="1" x14ac:dyDescent="0.4">
      <c r="A9" s="16" t="s">
        <v>211</v>
      </c>
      <c r="B9" s="16"/>
      <c r="C9" s="17"/>
      <c r="D9" s="17"/>
      <c r="E9" s="17"/>
      <c r="F9" s="17"/>
      <c r="G9" s="18"/>
      <c r="H9" s="18"/>
      <c r="I9" s="19"/>
      <c r="J9" s="20"/>
      <c r="K9" s="40"/>
      <c r="L9" s="21"/>
      <c r="M9" s="17"/>
      <c r="N9" s="20">
        <f>VLOOKUP($S9,単価!$A$2:$F$262,単価!$F$1,FALSE)</f>
        <v>0</v>
      </c>
      <c r="O9" s="39">
        <f>VLOOKUP($S9,単価!$A$2:$F$262,単価!$E$1,FALSE)</f>
        <v>0</v>
      </c>
      <c r="P9" s="39">
        <f t="shared" si="3"/>
        <v>0</v>
      </c>
      <c r="Q9" s="22"/>
      <c r="R9" s="17"/>
      <c r="S9" s="29" t="str">
        <f t="shared" si="1"/>
        <v/>
      </c>
      <c r="T9" s="7">
        <f t="shared" si="4"/>
        <v>0</v>
      </c>
      <c r="U9" t="e">
        <f>VLOOKUP(C9,単価!$I$2:$J$53,2,FALSE)</f>
        <v>#N/A</v>
      </c>
      <c r="V9" s="29"/>
      <c r="X9" s="8"/>
      <c r="Y9"/>
      <c r="Z9"/>
    </row>
    <row r="10" spans="1:30" ht="75" customHeight="1" x14ac:dyDescent="0.4">
      <c r="A10" s="16" t="s">
        <v>212</v>
      </c>
      <c r="B10" s="16"/>
      <c r="C10" s="17"/>
      <c r="D10" s="17"/>
      <c r="E10" s="17"/>
      <c r="F10" s="17"/>
      <c r="G10" s="18"/>
      <c r="H10" s="18"/>
      <c r="I10" s="19"/>
      <c r="J10" s="20"/>
      <c r="K10" s="40"/>
      <c r="L10" s="21"/>
      <c r="M10" s="17"/>
      <c r="N10" s="20">
        <f>VLOOKUP($S10,単価!$A$2:$F$262,単価!$F$1,FALSE)</f>
        <v>0</v>
      </c>
      <c r="O10" s="39">
        <f>VLOOKUP($S10,単価!$A$2:$F$262,単価!$E$1,FALSE)</f>
        <v>0</v>
      </c>
      <c r="P10" s="39">
        <f t="shared" si="3"/>
        <v>0</v>
      </c>
      <c r="Q10" s="22"/>
      <c r="R10" s="17"/>
      <c r="S10" s="29" t="str">
        <f t="shared" si="1"/>
        <v/>
      </c>
      <c r="T10" s="7">
        <f t="shared" si="4"/>
        <v>0</v>
      </c>
      <c r="U10" t="e">
        <f>VLOOKUP(C10,単価!$I$2:$J$53,2,FALSE)</f>
        <v>#N/A</v>
      </c>
      <c r="V10" s="29"/>
      <c r="X10" s="8"/>
      <c r="Y10"/>
      <c r="Z10"/>
    </row>
    <row r="11" spans="1:30" ht="75" customHeight="1" x14ac:dyDescent="0.4">
      <c r="A11" s="16" t="s">
        <v>213</v>
      </c>
      <c r="B11" s="16"/>
      <c r="C11" s="17"/>
      <c r="D11" s="17"/>
      <c r="E11" s="17"/>
      <c r="F11" s="17"/>
      <c r="G11" s="18"/>
      <c r="H11" s="18"/>
      <c r="I11" s="19"/>
      <c r="J11" s="20"/>
      <c r="K11" s="40"/>
      <c r="L11" s="21"/>
      <c r="M11" s="17"/>
      <c r="N11" s="20">
        <f>VLOOKUP($S11,単価!$A$2:$F$262,単価!$F$1,FALSE)</f>
        <v>0</v>
      </c>
      <c r="O11" s="39">
        <f>VLOOKUP($S11,単価!$A$2:$F$262,単価!$E$1,FALSE)</f>
        <v>0</v>
      </c>
      <c r="P11" s="39">
        <f t="shared" si="3"/>
        <v>0</v>
      </c>
      <c r="Q11" s="22"/>
      <c r="R11" s="17"/>
      <c r="S11" s="29" t="str">
        <f t="shared" si="1"/>
        <v/>
      </c>
      <c r="T11" s="7">
        <f t="shared" si="4"/>
        <v>0</v>
      </c>
      <c r="U11" t="e">
        <f>VLOOKUP(C11,単価!$I$2:$J$53,2,FALSE)</f>
        <v>#N/A</v>
      </c>
      <c r="V11" s="29"/>
      <c r="X11" s="8"/>
      <c r="Y11"/>
      <c r="Z11"/>
    </row>
    <row r="12" spans="1:30" ht="75" customHeight="1" x14ac:dyDescent="0.4">
      <c r="A12" s="16" t="s">
        <v>214</v>
      </c>
      <c r="B12" s="16"/>
      <c r="C12" s="17"/>
      <c r="D12" s="17"/>
      <c r="E12" s="17"/>
      <c r="F12" s="17"/>
      <c r="G12" s="18"/>
      <c r="H12" s="18"/>
      <c r="I12" s="19"/>
      <c r="J12" s="20"/>
      <c r="K12" s="40"/>
      <c r="L12" s="21"/>
      <c r="M12" s="17"/>
      <c r="N12" s="20">
        <f>VLOOKUP($S12,単価!$A$2:$F$262,単価!$F$1,FALSE)</f>
        <v>0</v>
      </c>
      <c r="O12" s="39">
        <f>VLOOKUP($S12,単価!$A$2:$F$262,単価!$E$1,FALSE)</f>
        <v>0</v>
      </c>
      <c r="P12" s="39">
        <f t="shared" si="3"/>
        <v>0</v>
      </c>
      <c r="Q12" s="22"/>
      <c r="R12" s="17"/>
      <c r="S12" s="29" t="str">
        <f t="shared" si="1"/>
        <v/>
      </c>
      <c r="T12" s="7">
        <f t="shared" si="4"/>
        <v>0</v>
      </c>
      <c r="U12" t="e">
        <f>VLOOKUP(C12,単価!$I$2:$J$53,2,FALSE)</f>
        <v>#N/A</v>
      </c>
      <c r="V12" s="29"/>
      <c r="X12" s="8"/>
      <c r="Y12"/>
      <c r="Z12"/>
    </row>
    <row r="13" spans="1:30" ht="75" customHeight="1" x14ac:dyDescent="0.4">
      <c r="A13" s="16" t="s">
        <v>215</v>
      </c>
      <c r="B13" s="16"/>
      <c r="C13" s="17"/>
      <c r="D13" s="17"/>
      <c r="E13" s="17"/>
      <c r="F13" s="17"/>
      <c r="G13" s="18"/>
      <c r="H13" s="18"/>
      <c r="I13" s="19"/>
      <c r="J13" s="20"/>
      <c r="K13" s="40"/>
      <c r="L13" s="21"/>
      <c r="M13" s="17"/>
      <c r="N13" s="20">
        <f>VLOOKUP($S13,単価!$A$2:$F$262,単価!$F$1,FALSE)</f>
        <v>0</v>
      </c>
      <c r="O13" s="39">
        <f>VLOOKUP($S13,単価!$A$2:$F$262,単価!$E$1,FALSE)</f>
        <v>0</v>
      </c>
      <c r="P13" s="39">
        <f t="shared" si="3"/>
        <v>0</v>
      </c>
      <c r="Q13" s="22"/>
      <c r="R13" s="17"/>
      <c r="S13" s="29" t="str">
        <f t="shared" si="1"/>
        <v/>
      </c>
      <c r="T13" s="7">
        <f t="shared" si="4"/>
        <v>0</v>
      </c>
      <c r="U13" t="e">
        <f>VLOOKUP(C13,単価!$I$2:$J$53,2,FALSE)</f>
        <v>#N/A</v>
      </c>
      <c r="V13" s="29"/>
      <c r="X13" s="8"/>
      <c r="Y13"/>
      <c r="Z13"/>
    </row>
    <row r="14" spans="1:30" ht="75" customHeight="1" x14ac:dyDescent="0.4">
      <c r="A14" s="16" t="s">
        <v>216</v>
      </c>
      <c r="B14" s="16"/>
      <c r="C14" s="17"/>
      <c r="D14" s="17"/>
      <c r="E14" s="17"/>
      <c r="F14" s="17"/>
      <c r="G14" s="18"/>
      <c r="H14" s="18"/>
      <c r="I14" s="19"/>
      <c r="J14" s="20"/>
      <c r="K14" s="40"/>
      <c r="L14" s="21"/>
      <c r="M14" s="17"/>
      <c r="N14" s="20">
        <f>VLOOKUP($S14,単価!$A$2:$F$262,単価!$F$1,FALSE)</f>
        <v>0</v>
      </c>
      <c r="O14" s="39">
        <f>VLOOKUP($S14,単価!$A$2:$F$262,単価!$E$1,FALSE)</f>
        <v>0</v>
      </c>
      <c r="P14" s="39">
        <f t="shared" si="3"/>
        <v>0</v>
      </c>
      <c r="Q14" s="22"/>
      <c r="R14" s="17"/>
      <c r="S14" s="29" t="str">
        <f t="shared" si="1"/>
        <v/>
      </c>
      <c r="T14" s="7">
        <f t="shared" si="4"/>
        <v>0</v>
      </c>
      <c r="U14" t="e">
        <f>VLOOKUP(C14,単価!$I$2:$J$53,2,FALSE)</f>
        <v>#N/A</v>
      </c>
      <c r="V14" s="29"/>
      <c r="X14" s="8"/>
      <c r="Y14"/>
      <c r="Z14"/>
    </row>
    <row r="15" spans="1:30" ht="75" customHeight="1" x14ac:dyDescent="0.4">
      <c r="A15" s="16" t="s">
        <v>217</v>
      </c>
      <c r="B15" s="16"/>
      <c r="C15" s="17"/>
      <c r="D15" s="17"/>
      <c r="E15" s="17"/>
      <c r="F15" s="17"/>
      <c r="G15" s="18"/>
      <c r="H15" s="18"/>
      <c r="I15" s="19"/>
      <c r="J15" s="20"/>
      <c r="K15" s="40"/>
      <c r="L15" s="21"/>
      <c r="M15" s="17"/>
      <c r="N15" s="20">
        <f>VLOOKUP($S15,単価!$A$2:$F$262,単価!$F$1,FALSE)</f>
        <v>0</v>
      </c>
      <c r="O15" s="39">
        <f>VLOOKUP($S15,単価!$A$2:$F$262,単価!$E$1,FALSE)</f>
        <v>0</v>
      </c>
      <c r="P15" s="39">
        <f t="shared" si="3"/>
        <v>0</v>
      </c>
      <c r="Q15" s="22"/>
      <c r="R15" s="17"/>
      <c r="S15" s="29" t="str">
        <f t="shared" si="1"/>
        <v/>
      </c>
      <c r="T15" s="7">
        <f t="shared" si="4"/>
        <v>0</v>
      </c>
      <c r="U15" t="e">
        <f>VLOOKUP(C15,単価!$I$2:$J$53,2,FALSE)</f>
        <v>#N/A</v>
      </c>
      <c r="V15" s="29"/>
      <c r="X15" s="8"/>
      <c r="Y15" s="30"/>
      <c r="Z15" s="30"/>
    </row>
    <row r="16" spans="1:30" ht="75" customHeight="1" x14ac:dyDescent="0.4">
      <c r="A16" s="16" t="s">
        <v>218</v>
      </c>
      <c r="B16" s="16"/>
      <c r="C16" s="17"/>
      <c r="D16" s="17"/>
      <c r="E16" s="17"/>
      <c r="F16" s="17"/>
      <c r="G16" s="18"/>
      <c r="H16" s="18"/>
      <c r="I16" s="19"/>
      <c r="J16" s="20"/>
      <c r="K16" s="40"/>
      <c r="L16" s="21"/>
      <c r="M16" s="17"/>
      <c r="N16" s="20">
        <f>VLOOKUP($S16,単価!$A$2:$F$262,単価!$F$1,FALSE)</f>
        <v>0</v>
      </c>
      <c r="O16" s="39">
        <f>VLOOKUP($S16,単価!$A$2:$F$262,単価!$E$1,FALSE)</f>
        <v>0</v>
      </c>
      <c r="P16" s="39">
        <f t="shared" si="3"/>
        <v>0</v>
      </c>
      <c r="Q16" s="22"/>
      <c r="R16" s="17"/>
      <c r="S16" s="29" t="str">
        <f t="shared" si="1"/>
        <v/>
      </c>
      <c r="T16" s="7">
        <f t="shared" si="4"/>
        <v>0</v>
      </c>
      <c r="U16" t="e">
        <f>VLOOKUP(C16,単価!$I$2:$J$53,2,FALSE)</f>
        <v>#N/A</v>
      </c>
      <c r="V16" s="29"/>
      <c r="X16" s="8"/>
      <c r="Y16" s="30"/>
      <c r="Z16" s="30"/>
    </row>
    <row r="17" spans="1:26" ht="75" customHeight="1" x14ac:dyDescent="0.4">
      <c r="A17" s="16" t="s">
        <v>219</v>
      </c>
      <c r="B17" s="16"/>
      <c r="C17" s="17"/>
      <c r="D17" s="17"/>
      <c r="E17" s="17"/>
      <c r="F17" s="17"/>
      <c r="G17" s="18"/>
      <c r="H17" s="18"/>
      <c r="I17" s="19"/>
      <c r="J17" s="20"/>
      <c r="K17" s="40"/>
      <c r="L17" s="21"/>
      <c r="M17" s="17"/>
      <c r="N17" s="20">
        <f>VLOOKUP($S17,単価!$A$2:$F$262,単価!$F$1,FALSE)</f>
        <v>0</v>
      </c>
      <c r="O17" s="39">
        <f>VLOOKUP($S17,単価!$A$2:$F$262,単価!$E$1,FALSE)</f>
        <v>0</v>
      </c>
      <c r="P17" s="39">
        <f t="shared" si="3"/>
        <v>0</v>
      </c>
      <c r="Q17" s="22"/>
      <c r="R17" s="17"/>
      <c r="S17" s="29" t="str">
        <f t="shared" si="1"/>
        <v/>
      </c>
      <c r="T17" s="7">
        <f t="shared" si="4"/>
        <v>0</v>
      </c>
      <c r="U17" t="e">
        <f>VLOOKUP(C17,単価!$I$2:$J$53,2,FALSE)</f>
        <v>#N/A</v>
      </c>
      <c r="V17" s="29"/>
      <c r="X17" s="8"/>
      <c r="Y17" s="30"/>
      <c r="Z17" s="30"/>
    </row>
    <row r="18" spans="1:26" ht="75" customHeight="1" x14ac:dyDescent="0.4">
      <c r="A18" s="16" t="s">
        <v>220</v>
      </c>
      <c r="B18" s="16"/>
      <c r="C18" s="17"/>
      <c r="D18" s="17"/>
      <c r="E18" s="17"/>
      <c r="F18" s="17"/>
      <c r="G18" s="18"/>
      <c r="H18" s="18"/>
      <c r="I18" s="19"/>
      <c r="J18" s="20"/>
      <c r="K18" s="40"/>
      <c r="L18" s="21"/>
      <c r="M18" s="17"/>
      <c r="N18" s="20">
        <f>VLOOKUP($S18,単価!$A$2:$F$262,単価!$F$1,FALSE)</f>
        <v>0</v>
      </c>
      <c r="O18" s="39">
        <f>VLOOKUP($S18,単価!$A$2:$F$262,単価!$E$1,FALSE)</f>
        <v>0</v>
      </c>
      <c r="P18" s="39">
        <f t="shared" si="3"/>
        <v>0</v>
      </c>
      <c r="Q18" s="22"/>
      <c r="R18" s="17"/>
      <c r="S18" s="29" t="str">
        <f t="shared" si="1"/>
        <v/>
      </c>
      <c r="T18" s="7">
        <f t="shared" si="4"/>
        <v>0</v>
      </c>
      <c r="U18" t="e">
        <f>VLOOKUP(C18,単価!$I$2:$J$53,2,FALSE)</f>
        <v>#N/A</v>
      </c>
      <c r="V18" s="29"/>
      <c r="X18" s="8"/>
      <c r="Y18" s="30"/>
      <c r="Z18" s="30"/>
    </row>
    <row r="19" spans="1:26" ht="75" customHeight="1" x14ac:dyDescent="0.4">
      <c r="A19" s="16" t="s">
        <v>221</v>
      </c>
      <c r="B19" s="16"/>
      <c r="C19" s="17"/>
      <c r="D19" s="17"/>
      <c r="E19" s="17"/>
      <c r="F19" s="17"/>
      <c r="G19" s="18"/>
      <c r="H19" s="18"/>
      <c r="I19" s="19"/>
      <c r="J19" s="20"/>
      <c r="K19" s="40"/>
      <c r="L19" s="21"/>
      <c r="M19" s="17"/>
      <c r="N19" s="20">
        <f>VLOOKUP($S19,単価!$A$2:$F$262,単価!$F$1,FALSE)</f>
        <v>0</v>
      </c>
      <c r="O19" s="39">
        <f>VLOOKUP($S19,単価!$A$2:$F$262,単価!$E$1,FALSE)</f>
        <v>0</v>
      </c>
      <c r="P19" s="39">
        <f t="shared" si="3"/>
        <v>0</v>
      </c>
      <c r="Q19" s="22"/>
      <c r="R19" s="17"/>
      <c r="S19" s="29" t="str">
        <f t="shared" si="1"/>
        <v/>
      </c>
      <c r="T19" s="7">
        <f t="shared" si="4"/>
        <v>0</v>
      </c>
      <c r="U19" t="e">
        <f>VLOOKUP(C19,単価!$I$2:$J$53,2,FALSE)</f>
        <v>#N/A</v>
      </c>
      <c r="V19" s="29"/>
      <c r="X19" s="8"/>
      <c r="Y19" s="30"/>
      <c r="Z19" s="30"/>
    </row>
    <row r="20" spans="1:26" ht="75" customHeight="1" x14ac:dyDescent="0.4">
      <c r="A20" s="16" t="s">
        <v>222</v>
      </c>
      <c r="B20" s="16"/>
      <c r="C20" s="17"/>
      <c r="D20" s="17"/>
      <c r="E20" s="17"/>
      <c r="F20" s="17"/>
      <c r="G20" s="18"/>
      <c r="H20" s="18"/>
      <c r="I20" s="19"/>
      <c r="J20" s="20"/>
      <c r="K20" s="40"/>
      <c r="L20" s="21"/>
      <c r="M20" s="17"/>
      <c r="N20" s="20">
        <f>VLOOKUP($S20,単価!$A$2:$F$262,単価!$F$1,FALSE)</f>
        <v>0</v>
      </c>
      <c r="O20" s="39">
        <f>VLOOKUP($S20,単価!$A$2:$F$262,単価!$E$1,FALSE)</f>
        <v>0</v>
      </c>
      <c r="P20" s="39">
        <f t="shared" si="3"/>
        <v>0</v>
      </c>
      <c r="Q20" s="22"/>
      <c r="R20" s="17"/>
      <c r="S20" s="29" t="str">
        <f t="shared" si="1"/>
        <v/>
      </c>
      <c r="T20" s="7">
        <f t="shared" si="4"/>
        <v>0</v>
      </c>
      <c r="U20" t="e">
        <f>VLOOKUP(C20,単価!$I$2:$J$53,2,FALSE)</f>
        <v>#N/A</v>
      </c>
      <c r="V20" s="29"/>
      <c r="X20" s="8"/>
      <c r="Y20"/>
      <c r="Z20"/>
    </row>
    <row r="21" spans="1:26" ht="75" customHeight="1" x14ac:dyDescent="0.4">
      <c r="A21" s="16" t="s">
        <v>333</v>
      </c>
      <c r="B21" s="16"/>
      <c r="C21" s="17"/>
      <c r="D21" s="17"/>
      <c r="E21" s="17"/>
      <c r="F21" s="17"/>
      <c r="G21" s="18"/>
      <c r="H21" s="18"/>
      <c r="I21" s="19"/>
      <c r="J21" s="20"/>
      <c r="K21" s="40"/>
      <c r="L21" s="21"/>
      <c r="M21" s="17"/>
      <c r="N21" s="20">
        <f>VLOOKUP($S21,単価!$A$2:$F$262,単価!$F$1,FALSE)</f>
        <v>0</v>
      </c>
      <c r="O21" s="39">
        <f>VLOOKUP($S21,単価!$A$2:$F$262,単価!$E$1,FALSE)</f>
        <v>0</v>
      </c>
      <c r="P21" s="39">
        <f t="shared" si="3"/>
        <v>0</v>
      </c>
      <c r="Q21" s="22"/>
      <c r="R21" s="17"/>
      <c r="S21" s="29" t="str">
        <f t="shared" si="1"/>
        <v/>
      </c>
      <c r="T21" s="7">
        <f t="shared" si="4"/>
        <v>0</v>
      </c>
      <c r="U21" t="e">
        <f>VLOOKUP(C21,単価!$I$2:$J$53,2,FALSE)</f>
        <v>#N/A</v>
      </c>
      <c r="V21" s="29"/>
      <c r="X21" s="8"/>
      <c r="Y21"/>
      <c r="Z21"/>
    </row>
    <row r="22" spans="1:26" ht="75" customHeight="1" x14ac:dyDescent="0.4">
      <c r="A22" s="16" t="s">
        <v>334</v>
      </c>
      <c r="B22" s="16"/>
      <c r="C22" s="17"/>
      <c r="D22" s="17"/>
      <c r="E22" s="17"/>
      <c r="F22" s="17"/>
      <c r="G22" s="18"/>
      <c r="H22" s="18"/>
      <c r="I22" s="19"/>
      <c r="J22" s="20"/>
      <c r="K22" s="40"/>
      <c r="L22" s="21"/>
      <c r="M22" s="17"/>
      <c r="N22" s="20">
        <f>VLOOKUP($S22,単価!$A$2:$F$262,単価!$F$1,FALSE)</f>
        <v>0</v>
      </c>
      <c r="O22" s="39">
        <f>VLOOKUP($S22,単価!$A$2:$F$262,単価!$E$1,FALSE)</f>
        <v>0</v>
      </c>
      <c r="P22" s="39">
        <f t="shared" si="3"/>
        <v>0</v>
      </c>
      <c r="Q22" s="22"/>
      <c r="R22" s="17"/>
      <c r="S22" s="29" t="str">
        <f t="shared" si="1"/>
        <v/>
      </c>
      <c r="T22" s="7">
        <f t="shared" si="4"/>
        <v>0</v>
      </c>
      <c r="U22" t="e">
        <f>VLOOKUP(C22,単価!$I$2:$J$53,2,FALSE)</f>
        <v>#N/A</v>
      </c>
      <c r="V22" s="29"/>
      <c r="X22" s="8"/>
      <c r="Y22"/>
      <c r="Z22"/>
    </row>
    <row r="23" spans="1:26" ht="75" customHeight="1" x14ac:dyDescent="0.4">
      <c r="A23" s="16" t="s">
        <v>335</v>
      </c>
      <c r="B23" s="16"/>
      <c r="C23" s="17"/>
      <c r="D23" s="17"/>
      <c r="E23" s="17"/>
      <c r="F23" s="17"/>
      <c r="G23" s="18"/>
      <c r="H23" s="18"/>
      <c r="I23" s="19"/>
      <c r="J23" s="20"/>
      <c r="K23" s="40"/>
      <c r="L23" s="21"/>
      <c r="M23" s="17"/>
      <c r="N23" s="20">
        <f>VLOOKUP($S23,単価!$A$2:$F$262,単価!$F$1,FALSE)</f>
        <v>0</v>
      </c>
      <c r="O23" s="39">
        <f>VLOOKUP($S23,単価!$A$2:$F$262,単価!$E$1,FALSE)</f>
        <v>0</v>
      </c>
      <c r="P23" s="39">
        <f t="shared" si="3"/>
        <v>0</v>
      </c>
      <c r="Q23" s="22"/>
      <c r="R23" s="17"/>
      <c r="S23" s="29" t="str">
        <f t="shared" si="1"/>
        <v/>
      </c>
      <c r="T23" s="7">
        <f t="shared" si="4"/>
        <v>0</v>
      </c>
      <c r="U23" t="e">
        <f>VLOOKUP(C23,単価!$I$2:$J$53,2,FALSE)</f>
        <v>#N/A</v>
      </c>
      <c r="V23" s="29"/>
      <c r="X23" s="8"/>
      <c r="Y23"/>
      <c r="Z23"/>
    </row>
    <row r="24" spans="1:26" ht="75" customHeight="1" x14ac:dyDescent="0.4">
      <c r="A24" s="16" t="s">
        <v>336</v>
      </c>
      <c r="B24" s="16"/>
      <c r="C24" s="17"/>
      <c r="D24" s="17"/>
      <c r="E24" s="17"/>
      <c r="F24" s="17"/>
      <c r="G24" s="18"/>
      <c r="H24" s="18"/>
      <c r="I24" s="19"/>
      <c r="J24" s="20"/>
      <c r="K24" s="40"/>
      <c r="L24" s="21"/>
      <c r="M24" s="17"/>
      <c r="N24" s="20">
        <f>VLOOKUP($S24,単価!$A$2:$F$262,単価!$F$1,FALSE)</f>
        <v>0</v>
      </c>
      <c r="O24" s="39">
        <f>VLOOKUP($S24,単価!$A$2:$F$262,単価!$E$1,FALSE)</f>
        <v>0</v>
      </c>
      <c r="P24" s="39">
        <f t="shared" si="3"/>
        <v>0</v>
      </c>
      <c r="Q24" s="22"/>
      <c r="R24" s="17"/>
      <c r="S24" s="29" t="str">
        <f t="shared" si="1"/>
        <v/>
      </c>
      <c r="T24" s="7">
        <f t="shared" si="4"/>
        <v>0</v>
      </c>
      <c r="U24" t="e">
        <f>VLOOKUP(C24,単価!$I$2:$J$53,2,FALSE)</f>
        <v>#N/A</v>
      </c>
      <c r="V24" s="29"/>
      <c r="X24" s="8"/>
      <c r="Y24"/>
      <c r="Z24"/>
    </row>
    <row r="25" spans="1:26" ht="75" customHeight="1" x14ac:dyDescent="0.4">
      <c r="A25" s="16" t="s">
        <v>337</v>
      </c>
      <c r="B25" s="16"/>
      <c r="C25" s="17"/>
      <c r="D25" s="17"/>
      <c r="E25" s="17"/>
      <c r="F25" s="17"/>
      <c r="G25" s="18"/>
      <c r="H25" s="18"/>
      <c r="I25" s="19"/>
      <c r="J25" s="20"/>
      <c r="K25" s="40"/>
      <c r="L25" s="21"/>
      <c r="M25" s="17"/>
      <c r="N25" s="20">
        <f>VLOOKUP($S25,単価!$A$2:$F$262,単価!$F$1,FALSE)</f>
        <v>0</v>
      </c>
      <c r="O25" s="39">
        <f>VLOOKUP($S25,単価!$A$2:$F$262,単価!$E$1,FALSE)</f>
        <v>0</v>
      </c>
      <c r="P25" s="39">
        <f t="shared" si="3"/>
        <v>0</v>
      </c>
      <c r="Q25" s="22"/>
      <c r="R25" s="17"/>
      <c r="S25" s="29" t="str">
        <f t="shared" si="1"/>
        <v/>
      </c>
      <c r="T25" s="7">
        <f t="shared" si="4"/>
        <v>0</v>
      </c>
      <c r="U25" t="e">
        <f>VLOOKUP(C25,単価!$I$2:$J$53,2,FALSE)</f>
        <v>#N/A</v>
      </c>
      <c r="V25" s="29"/>
      <c r="X25" s="8"/>
      <c r="Y25"/>
      <c r="Z25"/>
    </row>
    <row r="26" spans="1:26" ht="75" customHeight="1" x14ac:dyDescent="0.4">
      <c r="A26" s="16" t="s">
        <v>338</v>
      </c>
      <c r="B26" s="16"/>
      <c r="C26" s="17"/>
      <c r="D26" s="17"/>
      <c r="E26" s="17"/>
      <c r="F26" s="17"/>
      <c r="G26" s="18"/>
      <c r="H26" s="18"/>
      <c r="I26" s="19"/>
      <c r="J26" s="20"/>
      <c r="K26" s="40"/>
      <c r="L26" s="21"/>
      <c r="M26" s="17"/>
      <c r="N26" s="20">
        <f>VLOOKUP($S26,単価!$A$2:$F$262,単価!$F$1,FALSE)</f>
        <v>0</v>
      </c>
      <c r="O26" s="39">
        <f>VLOOKUP($S26,単価!$A$2:$F$262,単価!$E$1,FALSE)</f>
        <v>0</v>
      </c>
      <c r="P26" s="39">
        <f t="shared" si="3"/>
        <v>0</v>
      </c>
      <c r="Q26" s="22"/>
      <c r="R26" s="17"/>
      <c r="S26" s="29" t="str">
        <f t="shared" si="1"/>
        <v/>
      </c>
      <c r="T26" s="7">
        <f t="shared" si="4"/>
        <v>0</v>
      </c>
      <c r="U26" t="e">
        <f>VLOOKUP(C26,単価!$I$2:$J$53,2,FALSE)</f>
        <v>#N/A</v>
      </c>
      <c r="V26" s="29"/>
      <c r="X26" s="8"/>
      <c r="Y26"/>
      <c r="Z26"/>
    </row>
    <row r="27" spans="1:26" ht="75" customHeight="1" x14ac:dyDescent="0.4">
      <c r="A27" s="16" t="s">
        <v>339</v>
      </c>
      <c r="B27" s="16"/>
      <c r="C27" s="17"/>
      <c r="D27" s="17"/>
      <c r="E27" s="17"/>
      <c r="F27" s="17"/>
      <c r="G27" s="18"/>
      <c r="H27" s="18"/>
      <c r="I27" s="19"/>
      <c r="J27" s="20"/>
      <c r="K27" s="40"/>
      <c r="L27" s="21"/>
      <c r="M27" s="17"/>
      <c r="N27" s="20">
        <f>VLOOKUP($S27,単価!$A$2:$F$262,単価!$F$1,FALSE)</f>
        <v>0</v>
      </c>
      <c r="O27" s="39">
        <f>VLOOKUP($S27,単価!$A$2:$F$262,単価!$E$1,FALSE)</f>
        <v>0</v>
      </c>
      <c r="P27" s="39">
        <f t="shared" si="3"/>
        <v>0</v>
      </c>
      <c r="Q27" s="22"/>
      <c r="R27" s="17"/>
      <c r="S27" s="29" t="str">
        <f t="shared" si="1"/>
        <v/>
      </c>
      <c r="T27" s="7">
        <f t="shared" si="4"/>
        <v>0</v>
      </c>
      <c r="U27" t="e">
        <f>VLOOKUP(C27,単価!$I$2:$J$53,2,FALSE)</f>
        <v>#N/A</v>
      </c>
      <c r="V27" s="29"/>
      <c r="X27" s="8"/>
      <c r="Y27" s="30"/>
      <c r="Z27" s="30"/>
    </row>
    <row r="28" spans="1:26" ht="75" customHeight="1" x14ac:dyDescent="0.4">
      <c r="A28" s="16" t="s">
        <v>340</v>
      </c>
      <c r="B28" s="16"/>
      <c r="C28" s="17"/>
      <c r="D28" s="17"/>
      <c r="E28" s="17"/>
      <c r="F28" s="17"/>
      <c r="G28" s="18"/>
      <c r="H28" s="18"/>
      <c r="I28" s="19"/>
      <c r="J28" s="20"/>
      <c r="K28" s="40"/>
      <c r="L28" s="21"/>
      <c r="M28" s="17"/>
      <c r="N28" s="20">
        <f>VLOOKUP($S28,単価!$A$2:$F$262,単価!$F$1,FALSE)</f>
        <v>0</v>
      </c>
      <c r="O28" s="39">
        <f>VLOOKUP($S28,単価!$A$2:$F$262,単価!$E$1,FALSE)</f>
        <v>0</v>
      </c>
      <c r="P28" s="39">
        <f t="shared" si="3"/>
        <v>0</v>
      </c>
      <c r="Q28" s="22"/>
      <c r="R28" s="17"/>
      <c r="S28" s="29" t="str">
        <f t="shared" si="1"/>
        <v/>
      </c>
      <c r="T28" s="7">
        <f t="shared" si="4"/>
        <v>0</v>
      </c>
      <c r="U28" t="e">
        <f>VLOOKUP(C28,単価!$I$2:$J$53,2,FALSE)</f>
        <v>#N/A</v>
      </c>
      <c r="V28" s="29"/>
      <c r="X28" s="8"/>
      <c r="Y28" s="30"/>
      <c r="Z28" s="30"/>
    </row>
    <row r="29" spans="1:26" ht="75" customHeight="1" x14ac:dyDescent="0.4">
      <c r="A29" s="16" t="s">
        <v>341</v>
      </c>
      <c r="B29" s="16"/>
      <c r="C29" s="17"/>
      <c r="D29" s="17"/>
      <c r="E29" s="17"/>
      <c r="F29" s="17"/>
      <c r="G29" s="18"/>
      <c r="H29" s="18"/>
      <c r="I29" s="19"/>
      <c r="J29" s="20"/>
      <c r="K29" s="40"/>
      <c r="L29" s="21"/>
      <c r="M29" s="17"/>
      <c r="N29" s="20">
        <f>VLOOKUP($S29,単価!$A$2:$F$262,単価!$F$1,FALSE)</f>
        <v>0</v>
      </c>
      <c r="O29" s="39">
        <f>VLOOKUP($S29,単価!$A$2:$F$262,単価!$E$1,FALSE)</f>
        <v>0</v>
      </c>
      <c r="P29" s="39">
        <f t="shared" si="3"/>
        <v>0</v>
      </c>
      <c r="Q29" s="22"/>
      <c r="R29" s="17"/>
      <c r="S29" s="29" t="str">
        <f t="shared" si="1"/>
        <v/>
      </c>
      <c r="T29" s="7">
        <f t="shared" si="4"/>
        <v>0</v>
      </c>
      <c r="U29" t="e">
        <f>VLOOKUP(C29,単価!$I$2:$J$53,2,FALSE)</f>
        <v>#N/A</v>
      </c>
      <c r="V29" s="29"/>
      <c r="X29" s="8"/>
      <c r="Y29" s="30"/>
      <c r="Z29" s="30"/>
    </row>
    <row r="30" spans="1:26" ht="75" customHeight="1" x14ac:dyDescent="0.4">
      <c r="A30" s="16" t="s">
        <v>342</v>
      </c>
      <c r="B30" s="16"/>
      <c r="C30" s="17"/>
      <c r="D30" s="17"/>
      <c r="E30" s="17"/>
      <c r="F30" s="17"/>
      <c r="G30" s="18"/>
      <c r="H30" s="18"/>
      <c r="I30" s="19"/>
      <c r="J30" s="20"/>
      <c r="K30" s="40"/>
      <c r="L30" s="21"/>
      <c r="M30" s="17"/>
      <c r="N30" s="20">
        <f>VLOOKUP($S30,単価!$A$2:$F$262,単価!$F$1,FALSE)</f>
        <v>0</v>
      </c>
      <c r="O30" s="39">
        <f>VLOOKUP($S30,単価!$A$2:$F$262,単価!$E$1,FALSE)</f>
        <v>0</v>
      </c>
      <c r="P30" s="39">
        <f t="shared" si="3"/>
        <v>0</v>
      </c>
      <c r="Q30" s="22"/>
      <c r="R30" s="17"/>
      <c r="S30" s="29" t="str">
        <f t="shared" si="1"/>
        <v/>
      </c>
      <c r="T30" s="7">
        <f t="shared" si="4"/>
        <v>0</v>
      </c>
      <c r="U30" t="e">
        <f>VLOOKUP(C30,単価!$I$2:$J$53,2,FALSE)</f>
        <v>#N/A</v>
      </c>
      <c r="V30" s="29"/>
      <c r="X30" s="8"/>
      <c r="Y30" s="30"/>
      <c r="Z30" s="30"/>
    </row>
    <row r="31" spans="1:26" ht="75" customHeight="1" x14ac:dyDescent="0.4">
      <c r="A31" s="16" t="s">
        <v>343</v>
      </c>
      <c r="B31" s="16"/>
      <c r="C31" s="17"/>
      <c r="D31" s="17"/>
      <c r="E31" s="17"/>
      <c r="F31" s="17"/>
      <c r="G31" s="18"/>
      <c r="H31" s="18"/>
      <c r="I31" s="19"/>
      <c r="J31" s="20"/>
      <c r="K31" s="40"/>
      <c r="L31" s="21"/>
      <c r="M31" s="17"/>
      <c r="N31" s="20">
        <f>VLOOKUP($S31,単価!$A$2:$F$262,単価!$F$1,FALSE)</f>
        <v>0</v>
      </c>
      <c r="O31" s="39">
        <f>VLOOKUP($S31,単価!$A$2:$F$262,単価!$E$1,FALSE)</f>
        <v>0</v>
      </c>
      <c r="P31" s="39">
        <f t="shared" si="3"/>
        <v>0</v>
      </c>
      <c r="Q31" s="22"/>
      <c r="R31" s="17"/>
      <c r="S31" s="29" t="str">
        <f t="shared" si="1"/>
        <v/>
      </c>
      <c r="T31" s="7">
        <f t="shared" si="4"/>
        <v>0</v>
      </c>
      <c r="U31" t="e">
        <f>VLOOKUP(C31,単価!$I$2:$J$53,2,FALSE)</f>
        <v>#N/A</v>
      </c>
      <c r="V31" s="29"/>
      <c r="X31" s="8"/>
      <c r="Y31" s="30"/>
      <c r="Z31" s="30"/>
    </row>
    <row r="32" spans="1:26" ht="75" customHeight="1" x14ac:dyDescent="0.4">
      <c r="A32" s="16" t="s">
        <v>344</v>
      </c>
      <c r="B32" s="16"/>
      <c r="C32" s="17"/>
      <c r="D32" s="17"/>
      <c r="E32" s="17"/>
      <c r="F32" s="17"/>
      <c r="G32" s="18"/>
      <c r="H32" s="18"/>
      <c r="I32" s="19"/>
      <c r="J32" s="20"/>
      <c r="K32" s="40"/>
      <c r="L32" s="21"/>
      <c r="M32" s="17"/>
      <c r="N32" s="20">
        <f>VLOOKUP($S32,単価!$A$2:$F$262,単価!$F$1,FALSE)</f>
        <v>0</v>
      </c>
      <c r="O32" s="39">
        <f>VLOOKUP($S32,単価!$A$2:$F$262,単価!$E$1,FALSE)</f>
        <v>0</v>
      </c>
      <c r="P32" s="39">
        <f t="shared" si="3"/>
        <v>0</v>
      </c>
      <c r="Q32" s="22"/>
      <c r="R32" s="17"/>
      <c r="S32" s="29" t="str">
        <f t="shared" si="1"/>
        <v/>
      </c>
      <c r="T32" s="7">
        <f t="shared" si="4"/>
        <v>0</v>
      </c>
      <c r="U32" t="e">
        <f>VLOOKUP(C32,単価!$I$2:$J$53,2,FALSE)</f>
        <v>#N/A</v>
      </c>
      <c r="V32" s="29"/>
      <c r="X32" s="8"/>
      <c r="Y32" s="30"/>
      <c r="Z32" s="30"/>
    </row>
    <row r="33" spans="1:24" ht="36.75" customHeight="1" x14ac:dyDescent="0.4">
      <c r="A33" s="31"/>
      <c r="B33" s="31"/>
      <c r="C33" s="31"/>
      <c r="D33" s="31"/>
      <c r="E33" s="31"/>
      <c r="F33" s="31"/>
      <c r="G33" s="31"/>
      <c r="H33" s="31"/>
      <c r="I33" s="31"/>
      <c r="J33" s="31"/>
      <c r="K33" s="31"/>
      <c r="L33" s="31"/>
      <c r="M33" s="31"/>
      <c r="N33" s="31"/>
      <c r="O33" s="31"/>
      <c r="P33" s="41"/>
      <c r="Q33" s="31"/>
      <c r="R33" s="9"/>
      <c r="S33" s="7"/>
      <c r="T33" s="7"/>
      <c r="U33" s="7"/>
      <c r="X33" s="8"/>
    </row>
    <row r="34" spans="1:24" ht="25.5" customHeight="1" x14ac:dyDescent="0.4">
      <c r="A34" s="9"/>
      <c r="B34" s="9"/>
      <c r="C34" s="9"/>
      <c r="D34" s="9"/>
      <c r="E34" s="9"/>
      <c r="F34" s="9"/>
      <c r="G34" s="9"/>
      <c r="H34" s="9"/>
      <c r="I34" s="9"/>
      <c r="J34" s="9"/>
      <c r="K34" s="9"/>
      <c r="L34" s="9"/>
      <c r="M34" s="9"/>
      <c r="N34" s="9"/>
      <c r="O34" s="9"/>
      <c r="P34" s="71"/>
      <c r="Q34" s="9"/>
      <c r="R34" s="9"/>
      <c r="S34" s="7"/>
      <c r="T34" s="7"/>
      <c r="U34" s="7"/>
      <c r="X34" s="8"/>
    </row>
    <row r="35" spans="1:24" ht="25.5" customHeight="1" x14ac:dyDescent="0.4">
      <c r="A35" s="10"/>
      <c r="B35" s="10"/>
      <c r="C35" s="10"/>
      <c r="D35" s="10"/>
      <c r="E35" s="10"/>
      <c r="F35" s="10"/>
      <c r="G35" s="10"/>
      <c r="H35" s="10"/>
      <c r="I35" s="10"/>
      <c r="J35" s="10"/>
      <c r="K35" s="10"/>
      <c r="L35" s="10"/>
      <c r="M35" s="10"/>
      <c r="N35" s="10"/>
      <c r="O35" s="10"/>
      <c r="P35" s="10"/>
      <c r="Q35" s="10"/>
      <c r="R35" s="10"/>
      <c r="S35" s="7"/>
      <c r="T35" s="7"/>
      <c r="U35" s="7"/>
      <c r="X35" s="8"/>
    </row>
    <row r="36" spans="1:24" ht="26.25" customHeight="1" x14ac:dyDescent="0.4">
      <c r="A36" s="10"/>
      <c r="B36" s="10"/>
      <c r="C36" s="10"/>
      <c r="D36" s="10"/>
      <c r="E36" s="10"/>
      <c r="F36" s="10"/>
      <c r="G36" s="10"/>
      <c r="H36" s="10"/>
      <c r="I36" s="10"/>
      <c r="J36" s="10"/>
      <c r="K36" s="10"/>
      <c r="L36" s="10"/>
      <c r="M36" s="10"/>
      <c r="N36" s="10"/>
      <c r="O36" s="10"/>
      <c r="P36" s="10"/>
      <c r="Q36" s="60"/>
      <c r="R36" s="10"/>
      <c r="S36" s="7"/>
      <c r="T36" s="7"/>
      <c r="U36" s="7"/>
      <c r="X36" s="8"/>
    </row>
    <row r="37" spans="1:24" ht="26.25" customHeight="1" x14ac:dyDescent="0.4">
      <c r="A37" s="32"/>
      <c r="B37" s="32"/>
      <c r="C37" s="32"/>
      <c r="D37" s="32"/>
      <c r="E37" s="32"/>
      <c r="F37" s="32"/>
      <c r="G37" s="32"/>
      <c r="H37" s="32"/>
      <c r="I37" s="32"/>
      <c r="J37" s="32"/>
      <c r="K37" s="32"/>
      <c r="L37" s="32"/>
      <c r="M37" s="32"/>
      <c r="N37" s="32"/>
      <c r="O37" s="32"/>
      <c r="P37" s="32"/>
      <c r="Q37" s="32"/>
      <c r="R37" s="32"/>
      <c r="X37" s="8"/>
    </row>
    <row r="38" spans="1:24" ht="14.25" customHeight="1" x14ac:dyDescent="0.4">
      <c r="H38" s="33"/>
      <c r="I38" s="33"/>
      <c r="J38" s="33"/>
      <c r="K38" s="33"/>
      <c r="L38" s="33"/>
      <c r="M38" s="33"/>
      <c r="N38" s="34"/>
      <c r="O38" s="34"/>
      <c r="P38" s="34"/>
    </row>
    <row r="39" spans="1:24" ht="19.5" customHeight="1" x14ac:dyDescent="0.4">
      <c r="H39" s="33"/>
      <c r="I39" s="33"/>
      <c r="J39" s="33"/>
      <c r="K39" s="33"/>
      <c r="L39" s="33" t="s">
        <v>71</v>
      </c>
      <c r="M39" s="33"/>
      <c r="N39" s="33"/>
      <c r="O39" s="33"/>
      <c r="P39" s="33"/>
      <c r="Q39" s="36"/>
      <c r="R39" s="36"/>
      <c r="S39" s="37"/>
    </row>
    <row r="40" spans="1:24" ht="19.5" customHeight="1" x14ac:dyDescent="0.4">
      <c r="H40" s="33"/>
      <c r="I40" s="33"/>
      <c r="J40" s="33"/>
      <c r="K40" s="33"/>
      <c r="L40" s="33" t="s">
        <v>68</v>
      </c>
      <c r="M40" s="33"/>
      <c r="N40" s="33"/>
      <c r="O40" s="33"/>
      <c r="P40" s="33"/>
      <c r="Q40" s="36"/>
      <c r="R40" s="36"/>
      <c r="S40" s="37"/>
    </row>
    <row r="41" spans="1:24" ht="16.5" customHeight="1" x14ac:dyDescent="0.4">
      <c r="H41" s="33"/>
      <c r="I41" s="33"/>
      <c r="J41" s="33"/>
      <c r="K41" s="33"/>
      <c r="L41" s="33"/>
      <c r="M41" s="33"/>
      <c r="N41" s="33"/>
      <c r="O41" s="33"/>
      <c r="P41" s="33"/>
      <c r="Q41" s="36"/>
      <c r="R41" s="36"/>
      <c r="S41" s="37"/>
    </row>
    <row r="42" spans="1:24" ht="16.5" customHeight="1" x14ac:dyDescent="0.4">
      <c r="H42" s="33"/>
      <c r="I42" s="33"/>
      <c r="J42" s="33"/>
      <c r="K42" s="33"/>
      <c r="L42" s="33"/>
      <c r="M42" s="33"/>
      <c r="N42" s="33"/>
      <c r="O42" s="33"/>
      <c r="P42" s="33"/>
      <c r="Q42" s="36"/>
      <c r="R42" s="36"/>
      <c r="S42" s="37"/>
    </row>
    <row r="43" spans="1:24" ht="15" customHeight="1" x14ac:dyDescent="0.4">
      <c r="H43" s="33"/>
      <c r="I43" s="33"/>
      <c r="J43" s="33"/>
      <c r="K43" s="33"/>
      <c r="L43" s="33"/>
      <c r="M43" s="33"/>
      <c r="N43" s="33"/>
      <c r="O43" s="33"/>
      <c r="P43" s="33"/>
      <c r="Q43" s="36"/>
      <c r="R43" s="36"/>
      <c r="S43" s="37"/>
    </row>
    <row r="44" spans="1:24" ht="14.25" customHeight="1" x14ac:dyDescent="0.4">
      <c r="H44" s="33"/>
      <c r="I44" s="33"/>
      <c r="J44" s="33"/>
      <c r="K44" s="33"/>
      <c r="L44" s="33"/>
      <c r="M44" s="33"/>
      <c r="N44" s="33"/>
      <c r="O44" s="33"/>
      <c r="P44" s="33"/>
      <c r="Q44" s="36"/>
      <c r="R44" s="36"/>
      <c r="S44" s="37"/>
    </row>
    <row r="45" spans="1:24" ht="17.25" customHeight="1" x14ac:dyDescent="0.4">
      <c r="H45" s="33"/>
      <c r="I45" s="33"/>
      <c r="J45" s="33"/>
      <c r="K45" s="33"/>
      <c r="L45" s="33"/>
      <c r="M45" s="33"/>
      <c r="N45" s="33"/>
      <c r="O45" s="33"/>
      <c r="P45" s="33"/>
      <c r="Q45" s="36"/>
      <c r="R45" s="36"/>
      <c r="S45" s="37"/>
    </row>
    <row r="46" spans="1:24" ht="15.75" customHeight="1" x14ac:dyDescent="0.4">
      <c r="H46" s="33"/>
      <c r="I46" s="33"/>
      <c r="J46" s="33"/>
      <c r="K46" s="33"/>
      <c r="L46" s="33"/>
      <c r="M46" s="33"/>
      <c r="N46" s="33"/>
      <c r="O46" s="33"/>
      <c r="P46" s="33"/>
      <c r="Q46" s="36"/>
      <c r="R46" s="36"/>
      <c r="S46" s="37"/>
    </row>
    <row r="47" spans="1:24" ht="15.75" customHeight="1" x14ac:dyDescent="0.4">
      <c r="H47" s="33"/>
      <c r="I47" s="33"/>
      <c r="J47" s="33"/>
      <c r="K47" s="33"/>
      <c r="L47" s="33"/>
      <c r="M47" s="33"/>
      <c r="N47" s="33"/>
      <c r="O47" s="33"/>
      <c r="P47" s="33"/>
      <c r="Q47" s="36"/>
      <c r="R47" s="36"/>
      <c r="S47" s="37"/>
    </row>
    <row r="48" spans="1:24" ht="15.75" customHeight="1" x14ac:dyDescent="0.4">
      <c r="H48" s="33"/>
      <c r="I48" s="33"/>
      <c r="J48" s="33"/>
      <c r="K48" s="33"/>
      <c r="L48" s="33"/>
      <c r="M48" s="33"/>
      <c r="N48" s="33"/>
      <c r="O48" s="33"/>
      <c r="P48" s="33"/>
      <c r="Q48" s="36"/>
      <c r="R48" s="36"/>
      <c r="S48" s="37"/>
    </row>
    <row r="49" spans="8:19" ht="14.25" customHeight="1" x14ac:dyDescent="0.4">
      <c r="H49" s="33"/>
      <c r="I49" s="33"/>
      <c r="J49" s="33"/>
      <c r="K49" s="33"/>
      <c r="L49" s="33"/>
      <c r="M49" s="33"/>
      <c r="N49" s="33"/>
      <c r="O49" s="33"/>
      <c r="P49" s="33"/>
      <c r="Q49" s="36"/>
      <c r="R49" s="36"/>
      <c r="S49" s="37"/>
    </row>
    <row r="50" spans="8:19" ht="15.75" customHeight="1" x14ac:dyDescent="0.4">
      <c r="H50" s="33"/>
      <c r="I50" s="33"/>
      <c r="J50" s="33"/>
      <c r="K50" s="33"/>
      <c r="L50" s="33"/>
      <c r="M50" s="33"/>
      <c r="N50" s="33"/>
      <c r="O50" s="33"/>
      <c r="P50" s="33"/>
      <c r="Q50" s="36"/>
      <c r="R50" s="36"/>
      <c r="S50" s="37"/>
    </row>
    <row r="51" spans="8:19" ht="15.75" customHeight="1" x14ac:dyDescent="0.4">
      <c r="H51" s="33"/>
      <c r="I51" s="33"/>
      <c r="J51" s="33"/>
      <c r="K51" s="33"/>
      <c r="L51" s="33"/>
      <c r="M51" s="33"/>
      <c r="N51" s="33"/>
      <c r="O51" s="33"/>
      <c r="P51" s="33"/>
      <c r="Q51" s="36"/>
      <c r="R51" s="36"/>
      <c r="S51" s="37"/>
    </row>
    <row r="52" spans="8:19" ht="15" customHeight="1" x14ac:dyDescent="0.4">
      <c r="H52" s="33"/>
      <c r="I52" s="33"/>
      <c r="J52" s="33"/>
      <c r="K52" s="33"/>
      <c r="L52" s="33"/>
      <c r="M52" s="33"/>
      <c r="N52" s="33"/>
      <c r="O52" s="33"/>
      <c r="P52" s="33"/>
      <c r="Q52" s="36"/>
      <c r="R52" s="36"/>
      <c r="S52" s="37"/>
    </row>
    <row r="53" spans="8:19" ht="15.75" customHeight="1" x14ac:dyDescent="0.4">
      <c r="H53" s="33"/>
      <c r="I53" s="33"/>
      <c r="J53" s="33"/>
      <c r="K53" s="33"/>
      <c r="L53" s="33"/>
      <c r="M53" s="33"/>
      <c r="N53" s="33"/>
      <c r="O53" s="33"/>
      <c r="P53" s="33"/>
      <c r="Q53" s="36"/>
      <c r="R53" s="36"/>
      <c r="S53" s="37"/>
    </row>
    <row r="54" spans="8:19" ht="15.75" customHeight="1" x14ac:dyDescent="0.4">
      <c r="H54" s="33"/>
      <c r="I54" s="33"/>
      <c r="J54" s="33"/>
      <c r="K54" s="33"/>
      <c r="L54" s="33"/>
      <c r="M54" s="33"/>
      <c r="N54" s="33"/>
      <c r="O54" s="33"/>
      <c r="P54" s="33"/>
      <c r="Q54" s="36"/>
      <c r="R54" s="36"/>
      <c r="S54" s="37"/>
    </row>
    <row r="55" spans="8:19" ht="15.75" customHeight="1" x14ac:dyDescent="0.4">
      <c r="H55" s="33"/>
      <c r="I55" s="33"/>
      <c r="J55" s="33"/>
      <c r="K55" s="33"/>
      <c r="L55" s="33"/>
      <c r="M55" s="33"/>
      <c r="N55" s="33"/>
      <c r="O55" s="33"/>
      <c r="P55" s="33"/>
      <c r="Q55" s="36"/>
      <c r="R55" s="36"/>
      <c r="S55" s="37"/>
    </row>
    <row r="56" spans="8:19" ht="15.75" customHeight="1" x14ac:dyDescent="0.4">
      <c r="H56" s="33"/>
      <c r="I56" s="33"/>
      <c r="J56" s="33"/>
      <c r="K56" s="33"/>
      <c r="L56" s="33"/>
      <c r="M56" s="33"/>
      <c r="N56" s="33"/>
      <c r="O56" s="33"/>
      <c r="P56" s="33"/>
      <c r="Q56" s="36"/>
      <c r="R56" s="36"/>
      <c r="S56" s="37"/>
    </row>
    <row r="57" spans="8:19" ht="15.75" customHeight="1" x14ac:dyDescent="0.4">
      <c r="H57" s="33"/>
      <c r="I57" s="33"/>
      <c r="J57" s="33"/>
      <c r="K57" s="33"/>
      <c r="L57" s="33"/>
      <c r="M57" s="33"/>
      <c r="N57" s="33"/>
      <c r="O57" s="33"/>
      <c r="P57" s="33"/>
      <c r="Q57" s="36"/>
      <c r="R57" s="36"/>
      <c r="S57" s="37"/>
    </row>
    <row r="58" spans="8:19" x14ac:dyDescent="0.4">
      <c r="H58" s="33"/>
      <c r="I58" s="33"/>
      <c r="J58" s="33"/>
      <c r="K58" s="33"/>
      <c r="L58" s="33"/>
      <c r="M58" s="33"/>
      <c r="N58" s="33"/>
      <c r="O58" s="33"/>
      <c r="P58" s="33"/>
      <c r="Q58" s="36"/>
      <c r="R58" s="36"/>
      <c r="S58" s="37"/>
    </row>
    <row r="59" spans="8:19" x14ac:dyDescent="0.4">
      <c r="H59" s="33"/>
      <c r="I59" s="33"/>
      <c r="J59" s="33"/>
      <c r="K59" s="33"/>
      <c r="L59" s="33"/>
      <c r="M59" s="33"/>
      <c r="N59" s="33"/>
      <c r="O59" s="33"/>
      <c r="P59" s="33"/>
      <c r="Q59" s="36"/>
      <c r="R59" s="36"/>
      <c r="S59" s="37"/>
    </row>
    <row r="60" spans="8:19" x14ac:dyDescent="0.4">
      <c r="H60" s="33"/>
      <c r="I60" s="33"/>
      <c r="J60" s="33"/>
      <c r="K60" s="33"/>
      <c r="L60" s="33"/>
      <c r="M60" s="33"/>
      <c r="N60" s="33"/>
      <c r="O60" s="33"/>
      <c r="P60" s="33"/>
      <c r="Q60" s="36"/>
      <c r="R60" s="36"/>
      <c r="S60" s="37"/>
    </row>
    <row r="61" spans="8:19" x14ac:dyDescent="0.4">
      <c r="H61" s="33"/>
      <c r="I61" s="33"/>
      <c r="J61" s="33"/>
      <c r="K61" s="33"/>
      <c r="L61" s="33"/>
      <c r="M61" s="33"/>
      <c r="N61" s="33"/>
      <c r="O61" s="33"/>
      <c r="P61" s="33"/>
      <c r="Q61" s="36"/>
      <c r="R61" s="36"/>
      <c r="S61" s="37"/>
    </row>
    <row r="62" spans="8:19" x14ac:dyDescent="0.4">
      <c r="H62" s="33"/>
      <c r="I62" s="33"/>
      <c r="J62" s="33"/>
      <c r="K62" s="33"/>
      <c r="L62" s="33"/>
      <c r="M62" s="33"/>
      <c r="N62" s="33"/>
      <c r="O62" s="33"/>
      <c r="P62" s="33"/>
      <c r="Q62" s="36"/>
      <c r="R62" s="36"/>
      <c r="S62" s="37"/>
    </row>
    <row r="63" spans="8:19" x14ac:dyDescent="0.4">
      <c r="H63" s="33"/>
      <c r="I63" s="33"/>
      <c r="J63" s="33"/>
      <c r="K63" s="33"/>
      <c r="L63" s="33"/>
      <c r="M63" s="33"/>
      <c r="N63" s="33"/>
      <c r="O63" s="33"/>
      <c r="P63" s="33"/>
      <c r="Q63" s="36"/>
      <c r="R63" s="36"/>
      <c r="S63" s="37"/>
    </row>
    <row r="64" spans="8:19" x14ac:dyDescent="0.4">
      <c r="H64" s="33"/>
      <c r="I64" s="33"/>
      <c r="J64" s="33"/>
      <c r="K64" s="33"/>
      <c r="L64" s="33"/>
      <c r="M64" s="33"/>
      <c r="N64" s="33"/>
      <c r="O64" s="33"/>
      <c r="P64" s="33"/>
      <c r="Q64" s="36"/>
      <c r="R64" s="36"/>
      <c r="S64" s="37"/>
    </row>
    <row r="65" spans="8:19" x14ac:dyDescent="0.4">
      <c r="H65" s="33"/>
      <c r="I65" s="33"/>
      <c r="J65" s="33"/>
      <c r="K65" s="33"/>
      <c r="L65" s="33"/>
      <c r="M65" s="33"/>
      <c r="N65" s="33"/>
      <c r="O65" s="33"/>
      <c r="P65" s="33"/>
      <c r="Q65" s="36"/>
      <c r="R65" s="36"/>
      <c r="S65" s="37"/>
    </row>
    <row r="66" spans="8:19" x14ac:dyDescent="0.4">
      <c r="H66" s="33"/>
      <c r="I66" s="33"/>
      <c r="J66" s="33"/>
      <c r="K66" s="33"/>
      <c r="L66" s="33"/>
      <c r="M66" s="33"/>
      <c r="N66" s="33"/>
      <c r="O66" s="33"/>
      <c r="P66" s="33"/>
      <c r="Q66" s="36"/>
      <c r="R66" s="36"/>
      <c r="S66" s="37"/>
    </row>
    <row r="67" spans="8:19" x14ac:dyDescent="0.4">
      <c r="H67" s="33"/>
      <c r="I67" s="33"/>
      <c r="J67" s="33"/>
      <c r="K67" s="33"/>
      <c r="L67" s="33"/>
      <c r="M67" s="33"/>
      <c r="N67" s="33"/>
      <c r="O67" s="33"/>
      <c r="P67" s="33"/>
      <c r="Q67" s="36"/>
      <c r="R67" s="36"/>
      <c r="S67" s="37"/>
    </row>
    <row r="68" spans="8:19" x14ac:dyDescent="0.4">
      <c r="H68" s="33"/>
      <c r="I68" s="33"/>
      <c r="J68" s="33"/>
      <c r="K68" s="33"/>
      <c r="L68" s="33"/>
      <c r="M68" s="33"/>
      <c r="N68" s="33"/>
      <c r="O68" s="33"/>
      <c r="P68" s="33"/>
      <c r="Q68" s="36"/>
      <c r="R68" s="36"/>
      <c r="S68" s="37"/>
    </row>
    <row r="69" spans="8:19" x14ac:dyDescent="0.4">
      <c r="H69" s="33"/>
      <c r="I69" s="33"/>
      <c r="J69" s="33"/>
      <c r="K69" s="33"/>
      <c r="L69" s="33"/>
      <c r="M69" s="33"/>
      <c r="N69" s="33"/>
      <c r="O69" s="33"/>
      <c r="P69" s="33"/>
      <c r="Q69" s="36"/>
      <c r="R69" s="36"/>
      <c r="S69" s="37"/>
    </row>
    <row r="70" spans="8:19" x14ac:dyDescent="0.4">
      <c r="H70" s="33"/>
      <c r="I70" s="33"/>
      <c r="J70" s="33"/>
      <c r="K70" s="33"/>
      <c r="L70" s="33"/>
      <c r="M70" s="33"/>
      <c r="N70" s="33"/>
      <c r="O70" s="33"/>
      <c r="P70" s="33"/>
      <c r="Q70" s="36"/>
      <c r="R70" s="36"/>
      <c r="S70" s="37"/>
    </row>
    <row r="71" spans="8:19" x14ac:dyDescent="0.4">
      <c r="H71" s="33"/>
      <c r="I71" s="38"/>
      <c r="J71" s="38"/>
      <c r="K71" s="33"/>
      <c r="L71" s="38"/>
      <c r="M71" s="33"/>
      <c r="N71" s="33"/>
      <c r="O71" s="33"/>
      <c r="P71" s="33"/>
      <c r="Q71" s="37"/>
      <c r="R71" s="37"/>
      <c r="S71" s="37"/>
    </row>
    <row r="72" spans="8:19" x14ac:dyDescent="0.4">
      <c r="H72" s="33"/>
      <c r="I72" s="38"/>
      <c r="J72" s="38"/>
      <c r="K72" s="33"/>
      <c r="L72" s="38"/>
      <c r="M72" s="33"/>
      <c r="N72" s="33"/>
      <c r="O72" s="33"/>
      <c r="P72" s="33"/>
      <c r="Q72" s="37"/>
      <c r="R72" s="37"/>
      <c r="S72" s="37"/>
    </row>
    <row r="73" spans="8:19" x14ac:dyDescent="0.4">
      <c r="H73" s="33"/>
      <c r="I73" s="38"/>
      <c r="J73" s="38"/>
      <c r="K73" s="33"/>
      <c r="L73" s="38"/>
      <c r="M73" s="33"/>
      <c r="N73" s="33"/>
      <c r="O73" s="33"/>
      <c r="P73" s="33"/>
      <c r="Q73" s="37"/>
      <c r="R73" s="37"/>
      <c r="S73" s="37"/>
    </row>
    <row r="74" spans="8:19" x14ac:dyDescent="0.4">
      <c r="H74" s="33"/>
      <c r="I74" s="38"/>
      <c r="J74" s="38"/>
      <c r="K74" s="33"/>
      <c r="L74" s="38"/>
      <c r="M74" s="33"/>
      <c r="N74" s="33"/>
      <c r="O74" s="33"/>
      <c r="P74" s="33"/>
      <c r="Q74" s="37"/>
      <c r="R74" s="37"/>
      <c r="S74" s="37"/>
    </row>
    <row r="75" spans="8:19" x14ac:dyDescent="0.4">
      <c r="H75" s="33"/>
      <c r="I75" s="38"/>
      <c r="J75" s="38"/>
      <c r="K75" s="33"/>
      <c r="L75" s="38"/>
      <c r="M75" s="33"/>
      <c r="N75" s="33"/>
      <c r="O75" s="33"/>
      <c r="P75" s="33"/>
      <c r="Q75" s="37"/>
      <c r="R75" s="37"/>
      <c r="S75" s="37"/>
    </row>
    <row r="76" spans="8:19" x14ac:dyDescent="0.4">
      <c r="H76" s="33"/>
      <c r="I76" s="38"/>
      <c r="J76" s="38"/>
      <c r="K76" s="33"/>
      <c r="L76" s="38"/>
      <c r="M76" s="33"/>
      <c r="N76" s="33"/>
      <c r="O76" s="33"/>
      <c r="P76" s="33"/>
      <c r="Q76" s="37"/>
      <c r="R76" s="37"/>
      <c r="S76" s="37"/>
    </row>
    <row r="77" spans="8:19" x14ac:dyDescent="0.4">
      <c r="H77" s="33"/>
      <c r="I77" s="38"/>
      <c r="J77" s="38"/>
      <c r="K77" s="33"/>
      <c r="L77" s="38"/>
      <c r="M77" s="33"/>
      <c r="N77" s="33"/>
      <c r="O77" s="33"/>
      <c r="P77" s="33"/>
      <c r="Q77" s="37"/>
      <c r="R77" s="37"/>
      <c r="S77" s="37"/>
    </row>
    <row r="78" spans="8:19" x14ac:dyDescent="0.4">
      <c r="H78" s="33"/>
      <c r="I78" s="38"/>
      <c r="J78" s="38"/>
      <c r="K78" s="33"/>
      <c r="L78" s="38"/>
      <c r="M78" s="33"/>
      <c r="N78" s="33"/>
      <c r="O78" s="33"/>
      <c r="P78" s="33"/>
      <c r="Q78" s="37"/>
      <c r="R78" s="37"/>
      <c r="S78" s="37"/>
    </row>
    <row r="79" spans="8:19" x14ac:dyDescent="0.4">
      <c r="H79" s="33"/>
      <c r="I79" s="38"/>
      <c r="J79" s="38"/>
      <c r="K79" s="33"/>
      <c r="L79" s="38"/>
      <c r="M79" s="33"/>
      <c r="N79" s="33"/>
      <c r="O79" s="33"/>
      <c r="P79" s="33"/>
      <c r="Q79" s="37"/>
      <c r="R79" s="37"/>
      <c r="S79" s="37"/>
    </row>
    <row r="80" spans="8:19" x14ac:dyDescent="0.4">
      <c r="H80" s="33"/>
      <c r="I80" s="38"/>
      <c r="J80" s="38"/>
      <c r="K80" s="33"/>
      <c r="L80" s="38"/>
      <c r="M80" s="33"/>
      <c r="N80" s="33"/>
      <c r="O80" s="33"/>
      <c r="P80" s="33"/>
      <c r="Q80" s="37"/>
      <c r="R80" s="37"/>
      <c r="S80" s="37"/>
    </row>
    <row r="81" spans="8:19" x14ac:dyDescent="0.4">
      <c r="H81" s="33"/>
      <c r="I81" s="38"/>
      <c r="J81" s="38"/>
      <c r="K81" s="33"/>
      <c r="L81" s="38"/>
      <c r="M81" s="33"/>
      <c r="N81" s="33"/>
      <c r="O81" s="33"/>
      <c r="P81" s="33"/>
      <c r="Q81" s="37"/>
      <c r="R81" s="37"/>
      <c r="S81" s="37"/>
    </row>
    <row r="82" spans="8:19" x14ac:dyDescent="0.4">
      <c r="H82" s="33"/>
      <c r="I82" s="38"/>
      <c r="J82" s="38"/>
      <c r="K82" s="33"/>
      <c r="L82" s="38"/>
      <c r="M82" s="33"/>
      <c r="N82" s="33"/>
      <c r="O82" s="33"/>
      <c r="P82" s="33"/>
      <c r="Q82" s="37"/>
      <c r="R82" s="37"/>
      <c r="S82" s="37"/>
    </row>
    <row r="83" spans="8:19" x14ac:dyDescent="0.4">
      <c r="H83" s="33"/>
      <c r="I83" s="38"/>
      <c r="J83" s="38"/>
      <c r="K83" s="33"/>
      <c r="L83" s="38"/>
      <c r="M83" s="33"/>
      <c r="N83" s="33"/>
      <c r="O83" s="33"/>
      <c r="P83" s="33"/>
      <c r="Q83" s="37"/>
      <c r="R83" s="37"/>
      <c r="S83" s="37"/>
    </row>
    <row r="84" spans="8:19" x14ac:dyDescent="0.4">
      <c r="H84" s="33"/>
      <c r="I84" s="38"/>
      <c r="J84" s="38"/>
      <c r="K84" s="33"/>
      <c r="L84" s="38"/>
      <c r="M84" s="33"/>
      <c r="N84" s="33"/>
      <c r="O84" s="33"/>
      <c r="P84" s="33"/>
      <c r="Q84" s="37"/>
      <c r="R84" s="37"/>
      <c r="S84" s="37"/>
    </row>
    <row r="85" spans="8:19" x14ac:dyDescent="0.4">
      <c r="H85" s="33"/>
      <c r="I85" s="38"/>
      <c r="J85" s="38"/>
      <c r="K85" s="33"/>
      <c r="L85" s="38"/>
      <c r="M85" s="33"/>
      <c r="N85" s="33"/>
      <c r="O85" s="33"/>
      <c r="P85" s="33"/>
      <c r="Q85" s="37"/>
      <c r="R85" s="37"/>
      <c r="S85" s="37"/>
    </row>
    <row r="86" spans="8:19" x14ac:dyDescent="0.4">
      <c r="H86" s="33"/>
      <c r="I86" s="38"/>
      <c r="J86" s="38"/>
      <c r="K86" s="33"/>
      <c r="L86" s="38"/>
      <c r="M86" s="33"/>
      <c r="N86" s="33"/>
      <c r="O86" s="33"/>
      <c r="P86" s="33"/>
      <c r="Q86" s="37"/>
      <c r="R86" s="37"/>
      <c r="S86" s="37"/>
    </row>
    <row r="87" spans="8:19" x14ac:dyDescent="0.4">
      <c r="H87" s="33"/>
      <c r="I87" s="38"/>
      <c r="J87" s="38"/>
      <c r="K87" s="33"/>
      <c r="L87" s="38"/>
      <c r="M87" s="33"/>
      <c r="N87" s="33"/>
      <c r="O87" s="33"/>
      <c r="P87" s="33"/>
      <c r="Q87" s="37"/>
      <c r="R87" s="37"/>
      <c r="S87" s="37"/>
    </row>
    <row r="88" spans="8:19" x14ac:dyDescent="0.4">
      <c r="H88" s="33"/>
      <c r="I88" s="38"/>
      <c r="J88" s="38"/>
      <c r="K88" s="33"/>
      <c r="L88" s="38"/>
      <c r="M88" s="33"/>
      <c r="N88" s="33"/>
      <c r="O88" s="33"/>
      <c r="P88" s="33"/>
      <c r="Q88" s="37"/>
      <c r="R88" s="37"/>
      <c r="S88" s="37"/>
    </row>
    <row r="89" spans="8:19" x14ac:dyDescent="0.4">
      <c r="H89" s="33"/>
      <c r="I89" s="38"/>
      <c r="J89" s="38"/>
      <c r="K89" s="33"/>
      <c r="L89" s="38"/>
      <c r="M89" s="33"/>
      <c r="N89" s="33"/>
      <c r="O89" s="33"/>
      <c r="P89" s="33"/>
      <c r="Q89" s="37"/>
      <c r="R89" s="37"/>
      <c r="S89" s="37"/>
    </row>
    <row r="90" spans="8:19" x14ac:dyDescent="0.4">
      <c r="H90" s="33"/>
      <c r="I90" s="38"/>
      <c r="J90" s="38"/>
      <c r="K90" s="33"/>
      <c r="L90" s="38"/>
      <c r="M90" s="33"/>
      <c r="N90" s="33"/>
      <c r="O90" s="33"/>
      <c r="P90" s="33"/>
      <c r="Q90" s="37"/>
      <c r="R90" s="37"/>
      <c r="S90" s="37"/>
    </row>
    <row r="91" spans="8:19" x14ac:dyDescent="0.4">
      <c r="H91" s="33"/>
      <c r="I91" s="38"/>
      <c r="J91" s="38"/>
      <c r="K91" s="33"/>
      <c r="L91" s="38"/>
      <c r="M91" s="33"/>
      <c r="N91" s="33"/>
      <c r="O91" s="33"/>
      <c r="P91" s="33"/>
      <c r="Q91" s="37"/>
      <c r="R91" s="37"/>
      <c r="S91" s="37"/>
    </row>
    <row r="92" spans="8:19" x14ac:dyDescent="0.4">
      <c r="H92" s="33"/>
      <c r="I92" s="38"/>
      <c r="J92" s="38"/>
      <c r="K92" s="33"/>
      <c r="L92" s="38"/>
      <c r="M92" s="33"/>
      <c r="N92" s="33"/>
      <c r="O92" s="33"/>
      <c r="P92" s="33"/>
      <c r="Q92" s="37"/>
      <c r="R92" s="37"/>
      <c r="S92" s="37"/>
    </row>
    <row r="93" spans="8:19" x14ac:dyDescent="0.4">
      <c r="H93" s="33"/>
      <c r="I93" s="38"/>
      <c r="J93" s="38"/>
      <c r="K93" s="33"/>
      <c r="L93" s="38"/>
      <c r="M93" s="33"/>
      <c r="N93" s="33"/>
      <c r="O93" s="33"/>
      <c r="P93" s="33"/>
      <c r="Q93" s="37"/>
      <c r="R93" s="37"/>
      <c r="S93" s="37"/>
    </row>
    <row r="94" spans="8:19" x14ac:dyDescent="0.4">
      <c r="H94" s="33"/>
      <c r="I94" s="38"/>
      <c r="J94" s="38"/>
      <c r="K94" s="33"/>
      <c r="L94" s="38"/>
      <c r="M94" s="33"/>
      <c r="N94" s="33"/>
      <c r="O94" s="33"/>
      <c r="P94" s="33"/>
      <c r="Q94" s="37"/>
      <c r="R94" s="37"/>
      <c r="S94" s="37"/>
    </row>
    <row r="95" spans="8:19" x14ac:dyDescent="0.4">
      <c r="H95" s="33"/>
      <c r="I95" s="38"/>
      <c r="J95" s="38"/>
      <c r="K95" s="33"/>
      <c r="L95" s="38"/>
      <c r="M95" s="33"/>
      <c r="N95" s="33"/>
      <c r="O95" s="33"/>
      <c r="P95" s="33"/>
      <c r="Q95" s="37"/>
      <c r="R95" s="37"/>
      <c r="S95" s="37"/>
    </row>
    <row r="96" spans="8:19" x14ac:dyDescent="0.4">
      <c r="H96" s="33"/>
      <c r="I96" s="38"/>
      <c r="J96" s="38"/>
      <c r="K96" s="33"/>
      <c r="L96" s="38"/>
      <c r="M96" s="33"/>
      <c r="N96" s="33"/>
      <c r="O96" s="33"/>
      <c r="P96" s="33"/>
      <c r="Q96" s="37"/>
      <c r="R96" s="37"/>
      <c r="S96" s="37"/>
    </row>
    <row r="97" spans="8:19" x14ac:dyDescent="0.4">
      <c r="H97" s="33"/>
      <c r="I97" s="38"/>
      <c r="J97" s="38"/>
      <c r="K97" s="33"/>
      <c r="L97" s="38"/>
      <c r="M97" s="33"/>
      <c r="N97" s="33"/>
      <c r="O97" s="33"/>
      <c r="P97" s="33"/>
      <c r="Q97" s="37"/>
      <c r="R97" s="37"/>
      <c r="S97" s="37"/>
    </row>
    <row r="98" spans="8:19" x14ac:dyDescent="0.4">
      <c r="H98" s="33"/>
      <c r="I98" s="38"/>
      <c r="J98" s="38"/>
      <c r="K98" s="33"/>
      <c r="L98" s="38"/>
      <c r="M98" s="33"/>
      <c r="N98" s="33"/>
      <c r="O98" s="33"/>
      <c r="P98" s="33"/>
      <c r="Q98" s="37"/>
      <c r="R98" s="37"/>
      <c r="S98" s="37"/>
    </row>
    <row r="99" spans="8:19" x14ac:dyDescent="0.4">
      <c r="H99" s="33"/>
      <c r="I99" s="38"/>
      <c r="J99" s="38"/>
      <c r="K99" s="33"/>
      <c r="L99" s="38"/>
      <c r="M99" s="33"/>
      <c r="N99" s="33"/>
      <c r="O99" s="33"/>
      <c r="P99" s="33"/>
      <c r="Q99" s="37"/>
      <c r="R99" s="37"/>
      <c r="S99" s="37"/>
    </row>
    <row r="100" spans="8:19" x14ac:dyDescent="0.4">
      <c r="H100" s="33"/>
      <c r="I100" s="38"/>
      <c r="J100" s="38"/>
      <c r="K100" s="33"/>
      <c r="L100" s="38"/>
      <c r="M100" s="33"/>
      <c r="N100" s="33"/>
      <c r="O100" s="33"/>
      <c r="P100" s="33"/>
      <c r="Q100" s="37"/>
      <c r="R100" s="37"/>
      <c r="S100" s="37"/>
    </row>
    <row r="101" spans="8:19" x14ac:dyDescent="0.4">
      <c r="H101" s="33"/>
      <c r="I101" s="38"/>
      <c r="J101" s="38"/>
      <c r="K101" s="33"/>
      <c r="L101" s="38"/>
      <c r="M101" s="33"/>
      <c r="N101" s="33"/>
      <c r="O101" s="33"/>
      <c r="P101" s="33"/>
      <c r="Q101" s="37"/>
      <c r="R101" s="37"/>
      <c r="S101" s="37"/>
    </row>
    <row r="102" spans="8:19" x14ac:dyDescent="0.4">
      <c r="H102" s="33"/>
      <c r="I102" s="38"/>
      <c r="J102" s="38"/>
      <c r="K102" s="33"/>
      <c r="L102" s="38"/>
      <c r="M102" s="33"/>
      <c r="N102" s="33"/>
      <c r="O102" s="33"/>
      <c r="P102" s="33"/>
      <c r="Q102" s="37"/>
      <c r="R102" s="37"/>
      <c r="S102" s="37"/>
    </row>
    <row r="103" spans="8:19" x14ac:dyDescent="0.4">
      <c r="H103" s="33"/>
      <c r="I103" s="38"/>
      <c r="J103" s="38"/>
      <c r="K103" s="33"/>
      <c r="L103" s="38"/>
      <c r="M103" s="33"/>
      <c r="N103" s="33"/>
      <c r="O103" s="33"/>
      <c r="P103" s="33"/>
      <c r="Q103" s="37"/>
      <c r="R103" s="37"/>
      <c r="S103" s="37"/>
    </row>
    <row r="104" spans="8:19" x14ac:dyDescent="0.4">
      <c r="H104" s="33"/>
      <c r="I104" s="38"/>
      <c r="J104" s="38"/>
      <c r="K104" s="33"/>
      <c r="L104" s="38"/>
      <c r="M104" s="33"/>
      <c r="N104" s="33"/>
      <c r="O104" s="33"/>
      <c r="P104" s="33"/>
      <c r="Q104" s="37"/>
      <c r="R104" s="37"/>
      <c r="S104" s="37"/>
    </row>
    <row r="105" spans="8:19" x14ac:dyDescent="0.4">
      <c r="H105" s="33"/>
      <c r="I105" s="38"/>
      <c r="J105" s="38"/>
      <c r="K105" s="33"/>
      <c r="L105" s="38"/>
      <c r="M105" s="33"/>
      <c r="N105" s="33"/>
      <c r="O105" s="33"/>
      <c r="P105" s="33"/>
      <c r="Q105" s="37"/>
      <c r="R105" s="37"/>
      <c r="S105" s="37"/>
    </row>
    <row r="106" spans="8:19" x14ac:dyDescent="0.4">
      <c r="H106" s="33"/>
      <c r="I106" s="38"/>
      <c r="J106" s="38"/>
      <c r="K106" s="33"/>
      <c r="L106" s="38"/>
      <c r="M106" s="33"/>
      <c r="N106" s="33"/>
      <c r="O106" s="33"/>
      <c r="P106" s="33"/>
      <c r="Q106" s="37"/>
      <c r="R106" s="37"/>
      <c r="S106" s="37"/>
    </row>
    <row r="107" spans="8:19" x14ac:dyDescent="0.4">
      <c r="H107" s="33"/>
      <c r="I107" s="38"/>
      <c r="J107" s="38"/>
      <c r="K107" s="33"/>
      <c r="L107" s="38"/>
      <c r="M107" s="33"/>
      <c r="N107" s="33"/>
      <c r="O107" s="33"/>
      <c r="P107" s="33"/>
      <c r="Q107" s="37"/>
      <c r="R107" s="37"/>
      <c r="S107" s="37"/>
    </row>
    <row r="108" spans="8:19" x14ac:dyDescent="0.4">
      <c r="H108" s="33"/>
      <c r="I108" s="38"/>
      <c r="J108" s="38"/>
      <c r="K108" s="33"/>
      <c r="L108" s="38"/>
      <c r="M108" s="33"/>
      <c r="N108" s="33"/>
      <c r="O108" s="33"/>
      <c r="P108" s="33"/>
      <c r="Q108" s="37"/>
      <c r="R108" s="37"/>
      <c r="S108" s="37"/>
    </row>
    <row r="109" spans="8:19" x14ac:dyDescent="0.4">
      <c r="H109" s="33"/>
      <c r="I109" s="38"/>
      <c r="J109" s="38"/>
      <c r="K109" s="33"/>
      <c r="L109" s="38"/>
      <c r="M109" s="33"/>
      <c r="N109" s="33"/>
      <c r="O109" s="33"/>
      <c r="P109" s="33"/>
      <c r="Q109" s="37"/>
      <c r="R109" s="37"/>
      <c r="S109" s="37"/>
    </row>
    <row r="110" spans="8:19" x14ac:dyDescent="0.4">
      <c r="H110" s="33"/>
      <c r="I110" s="38"/>
      <c r="J110" s="38"/>
      <c r="K110" s="33"/>
      <c r="L110" s="38"/>
      <c r="M110" s="33"/>
      <c r="N110" s="33"/>
      <c r="O110" s="33"/>
      <c r="P110" s="33"/>
      <c r="Q110" s="37"/>
      <c r="R110" s="37"/>
      <c r="S110" s="37"/>
    </row>
    <row r="111" spans="8:19" x14ac:dyDescent="0.4">
      <c r="H111" s="33"/>
      <c r="I111" s="38"/>
      <c r="J111" s="38"/>
      <c r="K111" s="33"/>
      <c r="L111" s="38"/>
      <c r="M111" s="33"/>
      <c r="N111" s="33"/>
      <c r="O111" s="33"/>
      <c r="P111" s="33"/>
      <c r="Q111" s="37"/>
      <c r="R111" s="37"/>
      <c r="S111" s="37"/>
    </row>
    <row r="112" spans="8:19" x14ac:dyDescent="0.4">
      <c r="H112" s="33"/>
      <c r="I112" s="38"/>
      <c r="J112" s="38"/>
      <c r="K112" s="33"/>
      <c r="L112" s="38"/>
      <c r="M112" s="33"/>
      <c r="N112" s="33"/>
      <c r="O112" s="33"/>
      <c r="P112" s="33"/>
      <c r="Q112" s="37"/>
      <c r="R112" s="37"/>
      <c r="S112" s="37"/>
    </row>
    <row r="113" spans="8:19" x14ac:dyDescent="0.4">
      <c r="H113" s="33"/>
      <c r="I113" s="38"/>
      <c r="J113" s="38"/>
      <c r="K113" s="33"/>
      <c r="L113" s="38"/>
      <c r="M113" s="33"/>
      <c r="N113" s="33"/>
      <c r="O113" s="33"/>
      <c r="P113" s="33"/>
      <c r="Q113" s="37"/>
      <c r="R113" s="37"/>
      <c r="S113" s="37"/>
    </row>
    <row r="114" spans="8:19" x14ac:dyDescent="0.4">
      <c r="H114" s="33"/>
      <c r="I114" s="38"/>
      <c r="J114" s="38"/>
      <c r="K114" s="33"/>
      <c r="L114" s="38"/>
      <c r="M114" s="33"/>
      <c r="N114" s="33"/>
      <c r="O114" s="33"/>
      <c r="P114" s="33"/>
      <c r="Q114" s="37"/>
      <c r="R114" s="37"/>
      <c r="S114" s="37"/>
    </row>
    <row r="115" spans="8:19" x14ac:dyDescent="0.4">
      <c r="H115" s="33"/>
      <c r="I115" s="38"/>
      <c r="J115" s="38"/>
      <c r="K115" s="33"/>
      <c r="L115" s="38"/>
      <c r="M115" s="33"/>
      <c r="N115" s="33"/>
      <c r="O115" s="33"/>
      <c r="P115" s="33"/>
      <c r="Q115" s="37"/>
      <c r="R115" s="37"/>
      <c r="S115" s="37"/>
    </row>
    <row r="116" spans="8:19" x14ac:dyDescent="0.4">
      <c r="H116" s="33"/>
      <c r="I116" s="38"/>
      <c r="J116" s="38"/>
      <c r="K116" s="33"/>
      <c r="L116" s="38"/>
      <c r="M116" s="33"/>
      <c r="N116" s="33"/>
      <c r="O116" s="33"/>
      <c r="P116" s="33"/>
      <c r="Q116" s="37"/>
      <c r="R116" s="37"/>
      <c r="S116" s="37"/>
    </row>
    <row r="117" spans="8:19" x14ac:dyDescent="0.4">
      <c r="H117" s="33"/>
      <c r="I117" s="38"/>
      <c r="J117" s="38"/>
      <c r="K117" s="33"/>
      <c r="L117" s="38"/>
      <c r="M117" s="33"/>
      <c r="N117" s="33"/>
      <c r="O117" s="33"/>
      <c r="P117" s="33"/>
      <c r="Q117" s="37"/>
      <c r="R117" s="37"/>
      <c r="S117" s="37"/>
    </row>
    <row r="118" spans="8:19" x14ac:dyDescent="0.4">
      <c r="H118" s="33"/>
      <c r="I118" s="38"/>
      <c r="J118" s="38"/>
      <c r="K118" s="33"/>
      <c r="L118" s="38"/>
      <c r="M118" s="33"/>
      <c r="N118" s="33"/>
      <c r="O118" s="33"/>
      <c r="P118" s="33"/>
      <c r="Q118" s="37"/>
      <c r="R118" s="37"/>
      <c r="S118" s="37"/>
    </row>
    <row r="119" spans="8:19" x14ac:dyDescent="0.4">
      <c r="H119" s="33"/>
      <c r="I119" s="38"/>
      <c r="J119" s="38"/>
      <c r="K119" s="33"/>
      <c r="L119" s="38"/>
      <c r="M119" s="33"/>
      <c r="N119" s="33"/>
      <c r="O119" s="33"/>
      <c r="P119" s="33"/>
      <c r="Q119" s="37"/>
      <c r="R119" s="37"/>
      <c r="S119" s="37"/>
    </row>
    <row r="120" spans="8:19" x14ac:dyDescent="0.4">
      <c r="H120" s="33"/>
      <c r="I120" s="38"/>
      <c r="J120" s="38"/>
      <c r="K120" s="33"/>
      <c r="L120" s="38"/>
      <c r="M120" s="33"/>
      <c r="N120" s="33"/>
      <c r="O120" s="33"/>
      <c r="P120" s="33"/>
      <c r="Q120" s="37"/>
      <c r="R120" s="37"/>
      <c r="S120" s="37"/>
    </row>
    <row r="121" spans="8:19" x14ac:dyDescent="0.4">
      <c r="H121" s="33"/>
      <c r="I121" s="38"/>
      <c r="J121" s="38"/>
      <c r="K121" s="33"/>
      <c r="L121" s="38"/>
      <c r="M121" s="33"/>
      <c r="N121" s="33"/>
      <c r="O121" s="33"/>
      <c r="P121" s="33"/>
      <c r="Q121" s="37"/>
      <c r="R121" s="37"/>
      <c r="S121" s="37"/>
    </row>
    <row r="122" spans="8:19" x14ac:dyDescent="0.4">
      <c r="H122" s="33"/>
      <c r="I122" s="38"/>
      <c r="J122" s="38"/>
      <c r="K122" s="33"/>
      <c r="L122" s="38"/>
      <c r="M122" s="33"/>
      <c r="N122" s="33"/>
      <c r="O122" s="33"/>
      <c r="P122" s="33"/>
      <c r="Q122" s="37"/>
      <c r="R122" s="37"/>
      <c r="S122" s="37"/>
    </row>
    <row r="123" spans="8:19" x14ac:dyDescent="0.4">
      <c r="H123" s="33"/>
      <c r="I123" s="38"/>
      <c r="J123" s="38"/>
      <c r="K123" s="33"/>
      <c r="L123" s="38"/>
      <c r="M123" s="33"/>
      <c r="N123" s="33"/>
      <c r="O123" s="33"/>
      <c r="P123" s="33"/>
      <c r="Q123" s="37"/>
      <c r="R123" s="37"/>
      <c r="S123" s="37"/>
    </row>
    <row r="124" spans="8:19" x14ac:dyDescent="0.4">
      <c r="H124" s="33"/>
      <c r="I124" s="38"/>
      <c r="J124" s="38"/>
      <c r="K124" s="33"/>
      <c r="L124" s="38"/>
      <c r="M124" s="33"/>
      <c r="N124" s="33"/>
      <c r="O124" s="33"/>
      <c r="P124" s="33"/>
      <c r="Q124" s="37"/>
      <c r="R124" s="37"/>
      <c r="S124" s="37"/>
    </row>
    <row r="125" spans="8:19" x14ac:dyDescent="0.4">
      <c r="H125" s="33"/>
      <c r="I125" s="38"/>
      <c r="J125" s="38"/>
      <c r="K125" s="33"/>
      <c r="L125" s="38"/>
      <c r="M125" s="33"/>
      <c r="N125" s="33"/>
      <c r="O125" s="33"/>
      <c r="P125" s="33"/>
      <c r="Q125" s="37"/>
      <c r="R125" s="37"/>
      <c r="S125" s="37"/>
    </row>
    <row r="126" spans="8:19" x14ac:dyDescent="0.4">
      <c r="H126" s="33"/>
      <c r="I126" s="38"/>
      <c r="J126" s="38"/>
      <c r="K126" s="33"/>
      <c r="L126" s="38"/>
      <c r="M126" s="33"/>
      <c r="N126" s="33"/>
      <c r="O126" s="33"/>
      <c r="P126" s="33"/>
      <c r="Q126" s="37"/>
      <c r="R126" s="37"/>
      <c r="S126" s="37"/>
    </row>
    <row r="127" spans="8:19" x14ac:dyDescent="0.4">
      <c r="H127" s="33"/>
      <c r="I127" s="38"/>
      <c r="J127" s="38"/>
      <c r="K127" s="33"/>
      <c r="L127" s="38"/>
      <c r="M127" s="33"/>
      <c r="N127" s="33"/>
      <c r="O127" s="33"/>
      <c r="P127" s="33"/>
      <c r="Q127" s="37"/>
      <c r="R127" s="37"/>
      <c r="S127" s="37"/>
    </row>
    <row r="128" spans="8:19" x14ac:dyDescent="0.4">
      <c r="H128" s="33"/>
      <c r="I128" s="38"/>
      <c r="J128" s="38"/>
      <c r="K128" s="33"/>
      <c r="L128" s="38"/>
      <c r="M128" s="33"/>
      <c r="N128" s="33"/>
      <c r="O128" s="33"/>
      <c r="P128" s="33"/>
      <c r="Q128" s="37"/>
      <c r="R128" s="37"/>
      <c r="S128" s="37"/>
    </row>
    <row r="129" spans="8:19" x14ac:dyDescent="0.4">
      <c r="H129" s="33"/>
      <c r="I129" s="38"/>
      <c r="J129" s="38"/>
      <c r="K129" s="33"/>
      <c r="L129" s="38"/>
      <c r="M129" s="33"/>
      <c r="N129" s="33"/>
      <c r="O129" s="33"/>
      <c r="P129" s="33"/>
      <c r="Q129" s="37"/>
      <c r="R129" s="37"/>
      <c r="S129" s="37"/>
    </row>
    <row r="130" spans="8:19" x14ac:dyDescent="0.4">
      <c r="H130" s="33"/>
      <c r="I130" s="38"/>
      <c r="J130" s="38"/>
      <c r="K130" s="33"/>
      <c r="L130" s="38"/>
      <c r="M130" s="33"/>
      <c r="N130" s="33"/>
      <c r="O130" s="33"/>
      <c r="P130" s="33"/>
      <c r="Q130" s="37"/>
      <c r="R130" s="37"/>
      <c r="S130" s="37"/>
    </row>
    <row r="131" spans="8:19" x14ac:dyDescent="0.4">
      <c r="H131" s="33"/>
      <c r="I131" s="38"/>
      <c r="J131" s="38"/>
      <c r="K131" s="33"/>
      <c r="L131" s="38"/>
      <c r="M131" s="33"/>
      <c r="N131" s="33"/>
      <c r="O131" s="33"/>
      <c r="P131" s="33"/>
      <c r="Q131" s="37"/>
      <c r="R131" s="37"/>
      <c r="S131" s="37"/>
    </row>
    <row r="132" spans="8:19" x14ac:dyDescent="0.4">
      <c r="H132" s="33"/>
      <c r="I132" s="38"/>
      <c r="J132" s="38"/>
      <c r="K132" s="33"/>
      <c r="L132" s="38"/>
      <c r="M132" s="33"/>
      <c r="N132" s="33"/>
      <c r="O132" s="33"/>
      <c r="P132" s="33"/>
      <c r="Q132" s="37"/>
      <c r="R132" s="37"/>
      <c r="S132" s="37"/>
    </row>
    <row r="133" spans="8:19" x14ac:dyDescent="0.4">
      <c r="H133" s="33"/>
      <c r="I133" s="38"/>
      <c r="J133" s="38"/>
      <c r="K133" s="33"/>
      <c r="L133" s="38"/>
      <c r="M133" s="33"/>
      <c r="N133" s="33"/>
      <c r="O133" s="33"/>
      <c r="P133" s="33"/>
      <c r="Q133" s="37"/>
      <c r="R133" s="37"/>
      <c r="S133" s="37"/>
    </row>
    <row r="134" spans="8:19" x14ac:dyDescent="0.4">
      <c r="H134" s="33"/>
      <c r="I134" s="38"/>
      <c r="J134" s="38"/>
      <c r="K134" s="33"/>
      <c r="L134" s="38"/>
      <c r="M134" s="33"/>
      <c r="N134" s="33"/>
      <c r="O134" s="33"/>
      <c r="P134" s="33"/>
      <c r="Q134" s="37"/>
      <c r="R134" s="37"/>
      <c r="S134" s="37"/>
    </row>
    <row r="135" spans="8:19" x14ac:dyDescent="0.4">
      <c r="H135" s="33"/>
      <c r="I135" s="38"/>
      <c r="J135" s="38"/>
      <c r="K135" s="33"/>
      <c r="L135" s="38"/>
      <c r="M135" s="33"/>
      <c r="N135" s="33"/>
      <c r="O135" s="33"/>
      <c r="P135" s="33"/>
      <c r="Q135" s="37"/>
      <c r="R135" s="37"/>
      <c r="S135" s="37"/>
    </row>
    <row r="136" spans="8:19" x14ac:dyDescent="0.4">
      <c r="H136" s="33"/>
      <c r="I136" s="38"/>
      <c r="J136" s="38"/>
      <c r="K136" s="33"/>
      <c r="L136" s="38"/>
      <c r="M136" s="33"/>
      <c r="N136" s="33"/>
      <c r="O136" s="33"/>
      <c r="P136" s="33"/>
      <c r="Q136" s="37"/>
      <c r="R136" s="37"/>
      <c r="S136" s="37"/>
    </row>
    <row r="137" spans="8:19" x14ac:dyDescent="0.4">
      <c r="H137" s="33"/>
      <c r="I137" s="38"/>
      <c r="J137" s="38"/>
      <c r="K137" s="33"/>
      <c r="L137" s="38"/>
      <c r="M137" s="33"/>
      <c r="N137" s="33"/>
      <c r="O137" s="33"/>
      <c r="P137" s="33"/>
      <c r="Q137" s="37"/>
      <c r="R137" s="37"/>
      <c r="S137" s="37"/>
    </row>
    <row r="138" spans="8:19" x14ac:dyDescent="0.4">
      <c r="H138" s="33"/>
      <c r="I138" s="38"/>
      <c r="J138" s="38"/>
      <c r="K138" s="33"/>
      <c r="L138" s="38"/>
      <c r="M138" s="33"/>
      <c r="N138" s="33"/>
      <c r="O138" s="33"/>
      <c r="P138" s="33"/>
      <c r="Q138" s="37"/>
      <c r="R138" s="37"/>
      <c r="S138" s="37"/>
    </row>
    <row r="139" spans="8:19" x14ac:dyDescent="0.4">
      <c r="H139" s="33"/>
      <c r="I139" s="38"/>
      <c r="J139" s="38"/>
      <c r="K139" s="33"/>
      <c r="L139" s="38"/>
      <c r="M139" s="33"/>
      <c r="N139" s="33"/>
      <c r="O139" s="33"/>
      <c r="P139" s="33"/>
      <c r="Q139" s="37"/>
      <c r="R139" s="37"/>
      <c r="S139" s="37"/>
    </row>
    <row r="140" spans="8:19" x14ac:dyDescent="0.4">
      <c r="H140" s="33"/>
      <c r="I140" s="38"/>
      <c r="J140" s="38"/>
      <c r="K140" s="33"/>
      <c r="L140" s="38"/>
      <c r="M140" s="33"/>
      <c r="N140" s="33"/>
      <c r="O140" s="33"/>
      <c r="P140" s="33"/>
      <c r="Q140" s="37"/>
      <c r="R140" s="37"/>
      <c r="S140" s="37"/>
    </row>
    <row r="141" spans="8:19" x14ac:dyDescent="0.4">
      <c r="H141" s="33"/>
      <c r="I141" s="38"/>
      <c r="J141" s="38"/>
      <c r="K141" s="33"/>
      <c r="L141" s="38"/>
      <c r="M141" s="33"/>
      <c r="N141" s="33"/>
      <c r="O141" s="33"/>
      <c r="P141" s="33"/>
      <c r="Q141" s="37"/>
      <c r="R141" s="37"/>
      <c r="S141" s="37"/>
    </row>
    <row r="142" spans="8:19" x14ac:dyDescent="0.4">
      <c r="H142" s="33"/>
      <c r="I142" s="38"/>
      <c r="J142" s="38"/>
      <c r="K142" s="33"/>
      <c r="L142" s="38"/>
      <c r="M142" s="33"/>
      <c r="N142" s="33"/>
      <c r="O142" s="33"/>
      <c r="P142" s="33"/>
      <c r="Q142" s="37"/>
      <c r="R142" s="37"/>
      <c r="S142" s="37"/>
    </row>
    <row r="143" spans="8:19" x14ac:dyDescent="0.4">
      <c r="H143" s="33"/>
      <c r="I143" s="38"/>
      <c r="J143" s="38"/>
      <c r="K143" s="33"/>
      <c r="L143" s="38"/>
      <c r="M143" s="33"/>
      <c r="N143" s="33"/>
      <c r="O143" s="33"/>
      <c r="P143" s="33"/>
      <c r="Q143" s="37"/>
      <c r="R143" s="37"/>
      <c r="S143" s="37"/>
    </row>
    <row r="144" spans="8:19" x14ac:dyDescent="0.4">
      <c r="H144" s="33"/>
      <c r="I144" s="38"/>
      <c r="J144" s="38"/>
      <c r="K144" s="33"/>
      <c r="L144" s="38"/>
      <c r="M144" s="33"/>
      <c r="N144" s="33"/>
      <c r="O144" s="33"/>
      <c r="P144" s="33"/>
      <c r="Q144" s="37"/>
      <c r="R144" s="37"/>
      <c r="S144" s="37"/>
    </row>
    <row r="145" spans="1:30" x14ac:dyDescent="0.4">
      <c r="H145" s="33"/>
      <c r="I145" s="38"/>
      <c r="J145" s="38"/>
      <c r="K145" s="33"/>
      <c r="L145" s="38"/>
      <c r="M145" s="33"/>
      <c r="N145" s="33"/>
      <c r="O145" s="33"/>
      <c r="P145" s="33"/>
      <c r="Q145" s="37"/>
      <c r="R145" s="37"/>
      <c r="S145" s="37"/>
    </row>
    <row r="146" spans="1:30" x14ac:dyDescent="0.4">
      <c r="H146" s="33"/>
      <c r="I146" s="38"/>
      <c r="J146" s="38"/>
      <c r="K146" s="33"/>
      <c r="L146" s="38"/>
      <c r="M146" s="33"/>
      <c r="N146" s="38"/>
      <c r="O146" s="38"/>
      <c r="P146" s="38"/>
      <c r="Q146" s="37"/>
      <c r="R146" s="37"/>
      <c r="S146" s="37"/>
    </row>
    <row r="147" spans="1:30" x14ac:dyDescent="0.4">
      <c r="H147" s="33"/>
      <c r="I147" s="33"/>
      <c r="J147" s="33"/>
      <c r="K147" s="33"/>
      <c r="L147" s="33"/>
      <c r="M147" s="33"/>
      <c r="N147" s="33"/>
      <c r="O147" s="33"/>
      <c r="P147" s="33"/>
      <c r="Q147" s="37"/>
      <c r="R147" s="37"/>
      <c r="S147" s="37"/>
    </row>
    <row r="148" spans="1:30" x14ac:dyDescent="0.4">
      <c r="H148" s="33"/>
      <c r="I148" s="33"/>
      <c r="J148" s="33"/>
      <c r="K148" s="33"/>
      <c r="L148" s="33"/>
      <c r="M148" s="33"/>
      <c r="N148" s="33"/>
      <c r="O148" s="33"/>
      <c r="P148" s="33"/>
      <c r="Q148" s="37"/>
      <c r="R148" s="37"/>
      <c r="S148" s="37"/>
    </row>
    <row r="149" spans="1:30" x14ac:dyDescent="0.4">
      <c r="H149" s="33"/>
      <c r="I149" s="33"/>
      <c r="J149" s="33"/>
      <c r="K149" s="33"/>
      <c r="L149" s="33"/>
      <c r="M149" s="33"/>
      <c r="N149" s="33"/>
      <c r="O149" s="33"/>
      <c r="P149" s="33"/>
      <c r="Q149" s="37"/>
      <c r="R149" s="37"/>
      <c r="S149" s="37"/>
    </row>
    <row r="150" spans="1:30" x14ac:dyDescent="0.4">
      <c r="H150" s="33"/>
      <c r="I150" s="33"/>
      <c r="J150" s="33"/>
      <c r="K150" s="33"/>
      <c r="L150" s="33"/>
      <c r="M150" s="33"/>
      <c r="N150" s="34"/>
      <c r="O150" s="34"/>
      <c r="P150" s="34"/>
    </row>
    <row r="151" spans="1:30" x14ac:dyDescent="0.4">
      <c r="H151" s="33"/>
      <c r="I151" s="33"/>
      <c r="J151" s="33"/>
      <c r="K151" s="33"/>
      <c r="L151" s="33"/>
      <c r="M151" s="33"/>
      <c r="N151" s="34"/>
      <c r="O151" s="34"/>
      <c r="P151" s="34"/>
      <c r="AD151" s="35"/>
    </row>
    <row r="152" spans="1:30" x14ac:dyDescent="0.4">
      <c r="H152" s="33"/>
      <c r="I152" s="33"/>
      <c r="J152" s="33"/>
      <c r="K152" s="33"/>
      <c r="L152" s="33"/>
      <c r="M152" s="33"/>
      <c r="N152" s="34"/>
      <c r="O152" s="34"/>
      <c r="P152" s="34"/>
      <c r="AD152" s="35"/>
    </row>
    <row r="153" spans="1:30" x14ac:dyDescent="0.4">
      <c r="H153" s="33"/>
      <c r="I153" s="33"/>
      <c r="J153" s="33"/>
      <c r="K153" s="33"/>
      <c r="L153" s="33"/>
      <c r="M153" s="33"/>
      <c r="N153" s="34"/>
      <c r="O153" s="34"/>
      <c r="P153" s="34"/>
      <c r="AD153" s="35"/>
    </row>
    <row r="154" spans="1:30" x14ac:dyDescent="0.4">
      <c r="H154" s="33"/>
      <c r="I154" s="33"/>
      <c r="J154" s="33"/>
      <c r="K154" s="33"/>
      <c r="L154" s="33"/>
      <c r="M154" s="33"/>
      <c r="N154" s="34"/>
      <c r="O154" s="34"/>
      <c r="P154" s="34"/>
      <c r="AD154" s="35"/>
    </row>
    <row r="155" spans="1:30" x14ac:dyDescent="0.4">
      <c r="H155" s="33"/>
      <c r="I155" s="33"/>
      <c r="J155" s="33"/>
      <c r="K155" s="33"/>
      <c r="L155" s="33"/>
      <c r="M155" s="33"/>
      <c r="N155" s="34"/>
      <c r="O155" s="34"/>
      <c r="P155" s="34"/>
      <c r="AD155" s="35"/>
    </row>
    <row r="156" spans="1:30" x14ac:dyDescent="0.4">
      <c r="H156" s="33"/>
      <c r="I156" s="33"/>
      <c r="J156" s="33"/>
      <c r="K156" s="33"/>
      <c r="L156" s="33"/>
      <c r="M156" s="33"/>
      <c r="N156" s="34"/>
      <c r="O156" s="34"/>
      <c r="P156" s="34"/>
      <c r="AD156" s="35"/>
    </row>
    <row r="157" spans="1:30" x14ac:dyDescent="0.4">
      <c r="H157" s="33"/>
      <c r="I157" s="33"/>
      <c r="J157" s="33"/>
      <c r="K157" s="33"/>
      <c r="L157" s="33"/>
      <c r="M157" s="33"/>
      <c r="N157" s="34"/>
      <c r="O157" s="34"/>
      <c r="P157" s="34"/>
      <c r="AD157" s="35"/>
    </row>
    <row r="158" spans="1:30" s="35" customFormat="1" x14ac:dyDescent="0.4">
      <c r="A158" s="8"/>
      <c r="B158" s="8"/>
      <c r="C158" s="8"/>
      <c r="D158" s="8"/>
      <c r="E158" s="8"/>
      <c r="F158" s="8"/>
      <c r="G158" s="8"/>
      <c r="H158" s="33"/>
      <c r="I158" s="33"/>
      <c r="J158" s="33"/>
      <c r="K158" s="33"/>
      <c r="L158" s="33"/>
      <c r="M158" s="33"/>
      <c r="N158" s="34"/>
      <c r="O158" s="34"/>
      <c r="P158" s="34"/>
      <c r="S158" s="8"/>
      <c r="T158" s="8"/>
      <c r="U158" s="8"/>
    </row>
    <row r="159" spans="1:30" s="35" customFormat="1" x14ac:dyDescent="0.4">
      <c r="A159" s="8"/>
      <c r="B159" s="8"/>
      <c r="C159" s="8"/>
      <c r="D159" s="8"/>
      <c r="E159" s="8"/>
      <c r="F159" s="8"/>
      <c r="G159" s="8"/>
      <c r="H159" s="33"/>
      <c r="I159" s="33"/>
      <c r="J159" s="33"/>
      <c r="K159" s="33"/>
      <c r="L159" s="33"/>
      <c r="M159" s="33"/>
      <c r="N159" s="34"/>
      <c r="O159" s="34"/>
      <c r="P159" s="34"/>
      <c r="S159" s="8"/>
      <c r="T159" s="8"/>
      <c r="U159" s="8"/>
    </row>
    <row r="160" spans="1:30" s="35" customFormat="1" x14ac:dyDescent="0.4">
      <c r="A160" s="8"/>
      <c r="B160" s="8"/>
      <c r="C160" s="8"/>
      <c r="D160" s="8"/>
      <c r="E160" s="8"/>
      <c r="F160" s="8"/>
      <c r="G160" s="8"/>
      <c r="H160" s="33"/>
      <c r="I160" s="33"/>
      <c r="J160" s="33"/>
      <c r="K160" s="33"/>
      <c r="L160" s="33"/>
      <c r="M160" s="33"/>
      <c r="N160" s="34"/>
      <c r="O160" s="34"/>
      <c r="P160" s="34"/>
      <c r="S160" s="8"/>
      <c r="T160" s="8"/>
      <c r="U160" s="8"/>
    </row>
    <row r="161" spans="1:21" s="35" customFormat="1" x14ac:dyDescent="0.4">
      <c r="A161" s="8"/>
      <c r="B161" s="8"/>
      <c r="C161" s="8"/>
      <c r="D161" s="8"/>
      <c r="E161" s="8"/>
      <c r="F161" s="8"/>
      <c r="G161" s="8"/>
      <c r="H161" s="33"/>
      <c r="I161" s="33"/>
      <c r="J161" s="33"/>
      <c r="K161" s="33"/>
      <c r="L161" s="33"/>
      <c r="M161" s="33"/>
      <c r="N161" s="34"/>
      <c r="O161" s="34"/>
      <c r="P161" s="34"/>
      <c r="S161" s="8"/>
      <c r="T161" s="8"/>
      <c r="U161" s="8"/>
    </row>
    <row r="162" spans="1:21" s="35" customFormat="1" x14ac:dyDescent="0.4">
      <c r="A162" s="8"/>
      <c r="B162" s="8"/>
      <c r="C162" s="8"/>
      <c r="D162" s="8"/>
      <c r="E162" s="8"/>
      <c r="F162" s="8"/>
      <c r="G162" s="8"/>
      <c r="H162" s="33"/>
      <c r="I162" s="33"/>
      <c r="J162" s="33"/>
      <c r="K162" s="33"/>
      <c r="L162" s="33"/>
      <c r="M162" s="33"/>
      <c r="N162" s="34"/>
      <c r="O162" s="34"/>
      <c r="P162" s="34"/>
      <c r="S162" s="8"/>
      <c r="T162" s="8"/>
      <c r="U162" s="8"/>
    </row>
    <row r="163" spans="1:21" s="35" customFormat="1" x14ac:dyDescent="0.4">
      <c r="A163" s="8"/>
      <c r="B163" s="8"/>
      <c r="C163" s="8"/>
      <c r="D163" s="8"/>
      <c r="E163" s="8"/>
      <c r="F163" s="8"/>
      <c r="G163" s="8"/>
      <c r="H163" s="33"/>
      <c r="I163" s="33"/>
      <c r="J163" s="33"/>
      <c r="K163" s="33"/>
      <c r="L163" s="33"/>
      <c r="M163" s="33"/>
      <c r="N163" s="34"/>
      <c r="O163" s="34"/>
      <c r="P163" s="34"/>
      <c r="S163" s="8"/>
      <c r="T163" s="8"/>
      <c r="U163" s="8"/>
    </row>
    <row r="164" spans="1:21" s="35" customFormat="1" x14ac:dyDescent="0.4">
      <c r="A164" s="8"/>
      <c r="B164" s="8"/>
      <c r="C164" s="8"/>
      <c r="D164" s="8"/>
      <c r="E164" s="8"/>
      <c r="F164" s="8"/>
      <c r="G164" s="8"/>
      <c r="H164" s="33"/>
      <c r="I164" s="33"/>
      <c r="J164" s="33"/>
      <c r="K164" s="33"/>
      <c r="L164" s="33"/>
      <c r="M164" s="33"/>
      <c r="N164" s="34"/>
      <c r="O164" s="34"/>
      <c r="P164" s="34"/>
      <c r="S164" s="8"/>
      <c r="T164" s="8"/>
      <c r="U164" s="8"/>
    </row>
    <row r="165" spans="1:21" s="35" customFormat="1" x14ac:dyDescent="0.4">
      <c r="A165" s="8"/>
      <c r="B165" s="8"/>
      <c r="C165" s="8"/>
      <c r="D165" s="8"/>
      <c r="E165" s="8"/>
      <c r="F165" s="8"/>
      <c r="G165" s="8"/>
      <c r="H165" s="33"/>
      <c r="I165" s="33"/>
      <c r="J165" s="33"/>
      <c r="K165" s="33"/>
      <c r="L165" s="33"/>
      <c r="M165" s="33"/>
      <c r="N165" s="34"/>
      <c r="O165" s="34"/>
      <c r="P165" s="34"/>
      <c r="S165" s="8"/>
      <c r="T165" s="8"/>
      <c r="U165" s="8"/>
    </row>
    <row r="166" spans="1:21" s="35" customFormat="1" x14ac:dyDescent="0.4">
      <c r="A166" s="8"/>
      <c r="B166" s="8"/>
      <c r="C166" s="8"/>
      <c r="D166" s="8"/>
      <c r="E166" s="8"/>
      <c r="F166" s="8"/>
      <c r="G166" s="8"/>
      <c r="H166" s="33"/>
      <c r="I166" s="33"/>
      <c r="J166" s="33"/>
      <c r="K166" s="33"/>
      <c r="L166" s="33"/>
      <c r="M166" s="33"/>
      <c r="N166" s="34"/>
      <c r="O166" s="34"/>
      <c r="P166" s="34"/>
      <c r="S166" s="8"/>
      <c r="T166" s="8"/>
      <c r="U166" s="8"/>
    </row>
    <row r="167" spans="1:21" s="35" customFormat="1" x14ac:dyDescent="0.4">
      <c r="A167" s="8"/>
      <c r="B167" s="8"/>
      <c r="C167" s="8"/>
      <c r="D167" s="8"/>
      <c r="E167" s="8"/>
      <c r="F167" s="8"/>
      <c r="G167" s="8"/>
      <c r="H167" s="33"/>
      <c r="I167" s="33"/>
      <c r="J167" s="33"/>
      <c r="K167" s="33"/>
      <c r="L167" s="33"/>
      <c r="M167" s="33"/>
      <c r="N167" s="34"/>
      <c r="O167" s="34"/>
      <c r="P167" s="34"/>
      <c r="S167" s="8"/>
      <c r="T167" s="8"/>
      <c r="U167" s="8"/>
    </row>
    <row r="168" spans="1:21" s="35" customFormat="1" x14ac:dyDescent="0.4">
      <c r="A168" s="8"/>
      <c r="B168" s="8"/>
      <c r="C168" s="8"/>
      <c r="D168" s="8"/>
      <c r="E168" s="8"/>
      <c r="F168" s="8"/>
      <c r="G168" s="8"/>
      <c r="H168" s="33"/>
      <c r="I168" s="33"/>
      <c r="J168" s="33"/>
      <c r="K168" s="33"/>
      <c r="L168" s="33"/>
      <c r="M168" s="33"/>
      <c r="N168" s="34"/>
      <c r="O168" s="34"/>
      <c r="P168" s="34"/>
      <c r="S168" s="8"/>
      <c r="T168" s="8"/>
      <c r="U168" s="8"/>
    </row>
    <row r="169" spans="1:21" s="35" customFormat="1" x14ac:dyDescent="0.4">
      <c r="A169" s="8"/>
      <c r="B169" s="8"/>
      <c r="C169" s="8"/>
      <c r="D169" s="8"/>
      <c r="E169" s="8"/>
      <c r="F169" s="8"/>
      <c r="G169" s="8"/>
      <c r="H169" s="33"/>
      <c r="I169" s="33"/>
      <c r="J169" s="33"/>
      <c r="K169" s="33"/>
      <c r="L169" s="33"/>
      <c r="M169" s="33"/>
      <c r="N169" s="34"/>
      <c r="O169" s="34"/>
      <c r="P169" s="34"/>
      <c r="S169" s="8"/>
      <c r="T169" s="8"/>
      <c r="U169" s="8"/>
    </row>
    <row r="170" spans="1:21" s="35" customFormat="1" x14ac:dyDescent="0.4">
      <c r="A170" s="8"/>
      <c r="B170" s="8"/>
      <c r="C170" s="8"/>
      <c r="D170" s="8"/>
      <c r="E170" s="8"/>
      <c r="F170" s="8"/>
      <c r="G170" s="8"/>
      <c r="H170" s="33"/>
      <c r="I170" s="33"/>
      <c r="J170" s="33"/>
      <c r="K170" s="33"/>
      <c r="L170" s="33"/>
      <c r="M170" s="33"/>
      <c r="N170" s="34"/>
      <c r="O170" s="34"/>
      <c r="P170" s="34"/>
      <c r="S170" s="8"/>
      <c r="T170" s="8"/>
      <c r="U170" s="8"/>
    </row>
    <row r="171" spans="1:21" s="35" customFormat="1" x14ac:dyDescent="0.4">
      <c r="A171" s="8"/>
      <c r="B171" s="8"/>
      <c r="C171" s="8"/>
      <c r="D171" s="8"/>
      <c r="E171" s="8"/>
      <c r="F171" s="8"/>
      <c r="G171" s="8"/>
      <c r="H171" s="33"/>
      <c r="I171" s="33"/>
      <c r="J171" s="33"/>
      <c r="K171" s="33"/>
      <c r="L171" s="33"/>
      <c r="M171" s="33"/>
      <c r="N171" s="34"/>
      <c r="O171" s="34"/>
      <c r="P171" s="34"/>
      <c r="S171" s="8"/>
      <c r="T171" s="8"/>
      <c r="U171" s="8"/>
    </row>
    <row r="172" spans="1:21" s="35" customFormat="1" x14ac:dyDescent="0.4">
      <c r="A172" s="8"/>
      <c r="B172" s="8"/>
      <c r="C172" s="8"/>
      <c r="D172" s="8"/>
      <c r="E172" s="8"/>
      <c r="F172" s="8"/>
      <c r="G172" s="8"/>
      <c r="H172" s="33"/>
      <c r="I172" s="33"/>
      <c r="J172" s="33"/>
      <c r="K172" s="33"/>
      <c r="L172" s="33"/>
      <c r="M172" s="33"/>
      <c r="N172" s="34"/>
      <c r="O172" s="34"/>
      <c r="P172" s="34"/>
      <c r="S172" s="8"/>
      <c r="T172" s="8"/>
      <c r="U172" s="8"/>
    </row>
    <row r="173" spans="1:21" s="35" customFormat="1" x14ac:dyDescent="0.4">
      <c r="A173" s="8"/>
      <c r="B173" s="8"/>
      <c r="C173" s="8"/>
      <c r="D173" s="8"/>
      <c r="E173" s="8"/>
      <c r="F173" s="8"/>
      <c r="G173" s="8"/>
      <c r="H173" s="33"/>
      <c r="I173" s="33"/>
      <c r="J173" s="33"/>
      <c r="K173" s="33"/>
      <c r="L173" s="33"/>
      <c r="M173" s="33"/>
      <c r="N173" s="34"/>
      <c r="O173" s="34"/>
      <c r="P173" s="34"/>
      <c r="S173" s="8"/>
      <c r="T173" s="8"/>
      <c r="U173" s="8"/>
    </row>
    <row r="174" spans="1:21" s="35" customFormat="1" x14ac:dyDescent="0.4">
      <c r="A174" s="8"/>
      <c r="B174" s="8"/>
      <c r="C174" s="8"/>
      <c r="D174" s="8"/>
      <c r="E174" s="8"/>
      <c r="F174" s="8"/>
      <c r="G174" s="8"/>
      <c r="H174" s="33"/>
      <c r="I174" s="33"/>
      <c r="J174" s="33"/>
      <c r="K174" s="33"/>
      <c r="L174" s="33"/>
      <c r="M174" s="33"/>
      <c r="N174" s="34"/>
      <c r="O174" s="34"/>
      <c r="P174" s="34"/>
      <c r="S174" s="8"/>
      <c r="T174" s="8"/>
      <c r="U174" s="8"/>
    </row>
    <row r="175" spans="1:21" s="35" customFormat="1" x14ac:dyDescent="0.4">
      <c r="A175" s="8"/>
      <c r="B175" s="8"/>
      <c r="C175" s="8"/>
      <c r="D175" s="8"/>
      <c r="E175" s="8"/>
      <c r="F175" s="8"/>
      <c r="G175" s="8"/>
      <c r="H175" s="33"/>
      <c r="I175" s="33"/>
      <c r="J175" s="33"/>
      <c r="K175" s="33"/>
      <c r="L175" s="33"/>
      <c r="M175" s="33"/>
      <c r="N175" s="34"/>
      <c r="O175" s="34"/>
      <c r="P175" s="34"/>
      <c r="S175" s="8"/>
      <c r="T175" s="8"/>
      <c r="U175" s="8"/>
    </row>
    <row r="176" spans="1:21" s="35" customFormat="1" x14ac:dyDescent="0.4">
      <c r="A176" s="8"/>
      <c r="B176" s="8"/>
      <c r="C176" s="8"/>
      <c r="D176" s="8"/>
      <c r="E176" s="8"/>
      <c r="F176" s="8"/>
      <c r="G176" s="8"/>
      <c r="H176" s="33"/>
      <c r="I176" s="33"/>
      <c r="J176" s="33"/>
      <c r="K176" s="33"/>
      <c r="L176" s="33"/>
      <c r="M176" s="33"/>
      <c r="N176" s="34"/>
      <c r="O176" s="34"/>
      <c r="P176" s="34"/>
      <c r="S176" s="8"/>
      <c r="T176" s="8"/>
      <c r="U176" s="8"/>
    </row>
    <row r="177" spans="1:21" s="35" customFormat="1" x14ac:dyDescent="0.4">
      <c r="A177" s="8"/>
      <c r="B177" s="8"/>
      <c r="C177" s="8"/>
      <c r="D177" s="8"/>
      <c r="E177" s="8"/>
      <c r="F177" s="8"/>
      <c r="G177" s="8"/>
      <c r="H177" s="33"/>
      <c r="I177" s="33"/>
      <c r="J177" s="33"/>
      <c r="K177" s="33"/>
      <c r="L177" s="33"/>
      <c r="M177" s="33"/>
      <c r="N177" s="34"/>
      <c r="O177" s="34"/>
      <c r="P177" s="34"/>
      <c r="S177" s="8"/>
      <c r="T177" s="8"/>
      <c r="U177" s="8"/>
    </row>
    <row r="178" spans="1:21" s="35" customFormat="1" x14ac:dyDescent="0.4">
      <c r="A178" s="8"/>
      <c r="B178" s="8"/>
      <c r="C178" s="8"/>
      <c r="D178" s="8"/>
      <c r="E178" s="8"/>
      <c r="F178" s="8"/>
      <c r="G178" s="8"/>
      <c r="H178" s="33"/>
      <c r="I178" s="33"/>
      <c r="J178" s="33"/>
      <c r="K178" s="33"/>
      <c r="L178" s="33"/>
      <c r="M178" s="33"/>
      <c r="N178" s="34"/>
      <c r="O178" s="34"/>
      <c r="P178" s="34"/>
      <c r="S178" s="8"/>
      <c r="T178" s="8"/>
      <c r="U178" s="8"/>
    </row>
    <row r="179" spans="1:21" s="35" customFormat="1" x14ac:dyDescent="0.4">
      <c r="A179" s="8"/>
      <c r="B179" s="8"/>
      <c r="C179" s="8"/>
      <c r="D179" s="8"/>
      <c r="E179" s="8"/>
      <c r="F179" s="8"/>
      <c r="G179" s="8"/>
      <c r="H179" s="33"/>
      <c r="I179" s="33"/>
      <c r="J179" s="33"/>
      <c r="K179" s="33"/>
      <c r="L179" s="33"/>
      <c r="M179" s="33"/>
      <c r="N179" s="34"/>
      <c r="O179" s="34"/>
      <c r="P179" s="34"/>
      <c r="S179" s="8"/>
      <c r="T179" s="8"/>
      <c r="U179" s="8"/>
    </row>
    <row r="180" spans="1:21" s="35" customFormat="1" x14ac:dyDescent="0.4">
      <c r="A180" s="8"/>
      <c r="B180" s="8"/>
      <c r="C180" s="8"/>
      <c r="D180" s="8"/>
      <c r="E180" s="8"/>
      <c r="F180" s="8"/>
      <c r="G180" s="8"/>
      <c r="H180" s="33"/>
      <c r="I180" s="33"/>
      <c r="J180" s="33"/>
      <c r="K180" s="33"/>
      <c r="L180" s="33"/>
      <c r="M180" s="33"/>
      <c r="N180" s="34"/>
      <c r="O180" s="34"/>
      <c r="P180" s="34"/>
      <c r="S180" s="8"/>
      <c r="T180" s="8"/>
      <c r="U180" s="8"/>
    </row>
    <row r="181" spans="1:21" s="35" customFormat="1" x14ac:dyDescent="0.4">
      <c r="A181" s="8"/>
      <c r="B181" s="8"/>
      <c r="C181" s="8"/>
      <c r="D181" s="8"/>
      <c r="E181" s="8"/>
      <c r="F181" s="8"/>
      <c r="G181" s="8"/>
      <c r="H181" s="33"/>
      <c r="I181" s="33"/>
      <c r="J181" s="33"/>
      <c r="K181" s="33"/>
      <c r="L181" s="33"/>
      <c r="M181" s="33"/>
      <c r="N181" s="34"/>
      <c r="O181" s="34"/>
      <c r="P181" s="34"/>
      <c r="S181" s="8"/>
      <c r="T181" s="8"/>
      <c r="U181" s="8"/>
    </row>
    <row r="182" spans="1:21" s="35" customFormat="1" x14ac:dyDescent="0.4">
      <c r="A182" s="8"/>
      <c r="B182" s="8"/>
      <c r="C182" s="8"/>
      <c r="D182" s="8"/>
      <c r="E182" s="8"/>
      <c r="F182" s="8"/>
      <c r="G182" s="8"/>
      <c r="H182" s="33"/>
      <c r="I182" s="33"/>
      <c r="J182" s="33"/>
      <c r="K182" s="33"/>
      <c r="L182" s="33"/>
      <c r="M182" s="33"/>
      <c r="N182" s="34"/>
      <c r="O182" s="34"/>
      <c r="P182" s="34"/>
      <c r="S182" s="8"/>
      <c r="T182" s="8"/>
      <c r="U182" s="8"/>
    </row>
    <row r="183" spans="1:21" s="35" customFormat="1" x14ac:dyDescent="0.4">
      <c r="A183" s="8"/>
      <c r="B183" s="8"/>
      <c r="C183" s="8"/>
      <c r="D183" s="8"/>
      <c r="E183" s="8"/>
      <c r="F183" s="8"/>
      <c r="G183" s="8"/>
      <c r="H183" s="33"/>
      <c r="I183" s="33"/>
      <c r="J183" s="33"/>
      <c r="K183" s="33"/>
      <c r="L183" s="33"/>
      <c r="M183" s="33"/>
      <c r="N183" s="34"/>
      <c r="O183" s="34"/>
      <c r="P183" s="34"/>
      <c r="S183" s="8"/>
      <c r="T183" s="8"/>
      <c r="U183" s="8"/>
    </row>
    <row r="184" spans="1:21" s="35" customFormat="1" x14ac:dyDescent="0.4">
      <c r="A184" s="8"/>
      <c r="B184" s="8"/>
      <c r="C184" s="8"/>
      <c r="D184" s="8"/>
      <c r="E184" s="8"/>
      <c r="F184" s="8"/>
      <c r="G184" s="8"/>
      <c r="H184" s="33"/>
      <c r="I184" s="33"/>
      <c r="J184" s="33"/>
      <c r="K184" s="33"/>
      <c r="L184" s="33"/>
      <c r="M184" s="33"/>
      <c r="N184" s="34"/>
      <c r="O184" s="34"/>
      <c r="P184" s="34"/>
      <c r="S184" s="8"/>
      <c r="T184" s="8"/>
      <c r="U184" s="8"/>
    </row>
    <row r="185" spans="1:21" s="35" customFormat="1" x14ac:dyDescent="0.4">
      <c r="A185" s="8"/>
      <c r="B185" s="8"/>
      <c r="C185" s="8"/>
      <c r="D185" s="8"/>
      <c r="E185" s="8"/>
      <c r="F185" s="8"/>
      <c r="G185" s="8"/>
      <c r="H185" s="33"/>
      <c r="I185" s="33"/>
      <c r="J185" s="33"/>
      <c r="K185" s="33"/>
      <c r="L185" s="33"/>
      <c r="M185" s="33"/>
      <c r="N185" s="34"/>
      <c r="O185" s="34"/>
      <c r="P185" s="34"/>
      <c r="S185" s="8"/>
      <c r="T185" s="8"/>
      <c r="U185" s="8"/>
    </row>
    <row r="186" spans="1:21" s="35" customFormat="1" x14ac:dyDescent="0.4">
      <c r="A186" s="8"/>
      <c r="B186" s="8"/>
      <c r="C186" s="8"/>
      <c r="D186" s="8"/>
      <c r="E186" s="8"/>
      <c r="F186" s="8"/>
      <c r="G186" s="8"/>
      <c r="H186" s="33"/>
      <c r="I186" s="33"/>
      <c r="J186" s="33"/>
      <c r="K186" s="33"/>
      <c r="L186" s="33"/>
      <c r="M186" s="33"/>
      <c r="N186" s="34"/>
      <c r="O186" s="34"/>
      <c r="P186" s="34"/>
      <c r="S186" s="8"/>
      <c r="T186" s="8"/>
      <c r="U186" s="8"/>
    </row>
    <row r="187" spans="1:21" s="35" customFormat="1" x14ac:dyDescent="0.4">
      <c r="A187" s="8"/>
      <c r="B187" s="8"/>
      <c r="C187" s="8"/>
      <c r="D187" s="8"/>
      <c r="E187" s="8"/>
      <c r="F187" s="8"/>
      <c r="G187" s="8"/>
      <c r="H187" s="33"/>
      <c r="I187" s="33"/>
      <c r="J187" s="33"/>
      <c r="K187" s="33"/>
      <c r="L187" s="33"/>
      <c r="M187" s="33"/>
      <c r="N187" s="34"/>
      <c r="O187" s="34"/>
      <c r="P187" s="34"/>
      <c r="S187" s="8"/>
      <c r="T187" s="8"/>
      <c r="U187" s="8"/>
    </row>
    <row r="188" spans="1:21" s="35" customFormat="1" x14ac:dyDescent="0.4">
      <c r="A188" s="8"/>
      <c r="B188" s="8"/>
      <c r="C188" s="8"/>
      <c r="D188" s="8"/>
      <c r="E188" s="8"/>
      <c r="F188" s="8"/>
      <c r="G188" s="8"/>
      <c r="H188" s="33"/>
      <c r="I188" s="33"/>
      <c r="J188" s="33"/>
      <c r="K188" s="33"/>
      <c r="L188" s="33"/>
      <c r="M188" s="33"/>
      <c r="N188" s="34"/>
      <c r="O188" s="34"/>
      <c r="P188" s="34"/>
      <c r="S188" s="8"/>
      <c r="T188" s="8"/>
      <c r="U188" s="8"/>
    </row>
    <row r="189" spans="1:21" s="35" customFormat="1" x14ac:dyDescent="0.4">
      <c r="A189" s="8"/>
      <c r="B189" s="8"/>
      <c r="C189" s="8"/>
      <c r="D189" s="8"/>
      <c r="E189" s="8"/>
      <c r="F189" s="8"/>
      <c r="G189" s="8"/>
      <c r="H189" s="33"/>
      <c r="I189" s="33"/>
      <c r="J189" s="33"/>
      <c r="K189" s="33"/>
      <c r="L189" s="33"/>
      <c r="M189" s="33"/>
      <c r="N189" s="34"/>
      <c r="O189" s="34"/>
      <c r="P189" s="34"/>
      <c r="S189" s="8"/>
      <c r="T189" s="8"/>
      <c r="U189" s="8"/>
    </row>
    <row r="190" spans="1:21" s="35" customFormat="1" x14ac:dyDescent="0.4">
      <c r="A190" s="8"/>
      <c r="B190" s="8"/>
      <c r="C190" s="8"/>
      <c r="D190" s="8"/>
      <c r="E190" s="8"/>
      <c r="F190" s="8"/>
      <c r="G190" s="8"/>
      <c r="H190" s="33"/>
      <c r="I190" s="33"/>
      <c r="J190" s="33"/>
      <c r="K190" s="33"/>
      <c r="L190" s="33"/>
      <c r="M190" s="33"/>
      <c r="N190" s="34"/>
      <c r="O190" s="34"/>
      <c r="P190" s="34"/>
      <c r="S190" s="8"/>
      <c r="T190" s="8"/>
      <c r="U190" s="8"/>
    </row>
    <row r="191" spans="1:21" s="35" customFormat="1" x14ac:dyDescent="0.4">
      <c r="A191" s="8"/>
      <c r="B191" s="8"/>
      <c r="C191" s="8"/>
      <c r="D191" s="8"/>
      <c r="E191" s="8"/>
      <c r="F191" s="8"/>
      <c r="G191" s="8"/>
      <c r="H191" s="33"/>
      <c r="I191" s="33"/>
      <c r="J191" s="33"/>
      <c r="K191" s="33"/>
      <c r="L191" s="33"/>
      <c r="M191" s="33"/>
      <c r="N191" s="34"/>
      <c r="O191" s="34"/>
      <c r="P191" s="34"/>
      <c r="S191" s="8"/>
      <c r="T191" s="8"/>
      <c r="U191" s="8"/>
    </row>
    <row r="192" spans="1:21" s="35" customFormat="1" x14ac:dyDescent="0.4">
      <c r="A192" s="8"/>
      <c r="B192" s="8"/>
      <c r="C192" s="8"/>
      <c r="D192" s="8"/>
      <c r="E192" s="8"/>
      <c r="F192" s="8"/>
      <c r="G192" s="8"/>
      <c r="H192" s="33"/>
      <c r="I192" s="33"/>
      <c r="J192" s="33"/>
      <c r="K192" s="33"/>
      <c r="L192" s="33"/>
      <c r="M192" s="33"/>
      <c r="N192" s="34"/>
      <c r="O192" s="34"/>
      <c r="P192" s="34"/>
      <c r="S192" s="8"/>
      <c r="T192" s="8"/>
      <c r="U192" s="8"/>
    </row>
    <row r="193" spans="1:21" s="35" customFormat="1" x14ac:dyDescent="0.4">
      <c r="A193" s="8"/>
      <c r="B193" s="8"/>
      <c r="C193" s="8"/>
      <c r="D193" s="8"/>
      <c r="E193" s="8"/>
      <c r="F193" s="8"/>
      <c r="G193" s="8"/>
      <c r="H193" s="33"/>
      <c r="I193" s="33"/>
      <c r="J193" s="33"/>
      <c r="K193" s="33"/>
      <c r="L193" s="33"/>
      <c r="M193" s="33"/>
      <c r="N193" s="34"/>
      <c r="O193" s="34"/>
      <c r="P193" s="34"/>
      <c r="S193" s="8"/>
      <c r="T193" s="8"/>
      <c r="U193" s="8"/>
    </row>
    <row r="194" spans="1:21" s="35" customFormat="1" x14ac:dyDescent="0.4">
      <c r="A194" s="8"/>
      <c r="B194" s="8"/>
      <c r="C194" s="8"/>
      <c r="D194" s="8"/>
      <c r="E194" s="8"/>
      <c r="F194" s="8"/>
      <c r="G194" s="8"/>
      <c r="H194" s="33"/>
      <c r="I194" s="33"/>
      <c r="J194" s="33"/>
      <c r="K194" s="33"/>
      <c r="L194" s="33"/>
      <c r="M194" s="33"/>
      <c r="N194" s="34"/>
      <c r="O194" s="34"/>
      <c r="P194" s="34"/>
      <c r="S194" s="8"/>
      <c r="T194" s="8"/>
      <c r="U194" s="8"/>
    </row>
    <row r="195" spans="1:21" s="35" customFormat="1" x14ac:dyDescent="0.4">
      <c r="A195" s="8"/>
      <c r="B195" s="8"/>
      <c r="C195" s="8"/>
      <c r="D195" s="8"/>
      <c r="E195" s="8"/>
      <c r="F195" s="8"/>
      <c r="G195" s="8"/>
      <c r="H195" s="33"/>
      <c r="I195" s="33"/>
      <c r="J195" s="33"/>
      <c r="K195" s="33"/>
      <c r="L195" s="33"/>
      <c r="M195" s="33"/>
      <c r="N195" s="34"/>
      <c r="O195" s="34"/>
      <c r="P195" s="34"/>
      <c r="S195" s="8"/>
      <c r="T195" s="8"/>
      <c r="U195" s="8"/>
    </row>
    <row r="196" spans="1:21" s="35" customFormat="1" x14ac:dyDescent="0.4">
      <c r="A196" s="8"/>
      <c r="B196" s="8"/>
      <c r="C196" s="8"/>
      <c r="D196" s="8"/>
      <c r="E196" s="8"/>
      <c r="F196" s="8"/>
      <c r="G196" s="8"/>
      <c r="H196" s="33"/>
      <c r="I196" s="33"/>
      <c r="J196" s="33"/>
      <c r="K196" s="33"/>
      <c r="L196" s="33"/>
      <c r="M196" s="33"/>
      <c r="N196" s="34"/>
      <c r="O196" s="34"/>
      <c r="P196" s="34"/>
      <c r="S196" s="8"/>
      <c r="T196" s="8"/>
      <c r="U196" s="8"/>
    </row>
    <row r="197" spans="1:21" s="35" customFormat="1" x14ac:dyDescent="0.4">
      <c r="A197" s="8"/>
      <c r="B197" s="8"/>
      <c r="C197" s="8"/>
      <c r="D197" s="8"/>
      <c r="E197" s="8"/>
      <c r="F197" s="8"/>
      <c r="G197" s="8"/>
      <c r="H197" s="33"/>
      <c r="I197" s="33"/>
      <c r="J197" s="33"/>
      <c r="K197" s="33"/>
      <c r="L197" s="33"/>
      <c r="M197" s="33"/>
      <c r="N197" s="34"/>
      <c r="O197" s="34"/>
      <c r="P197" s="34"/>
      <c r="S197" s="8"/>
      <c r="T197" s="8"/>
      <c r="U197" s="8"/>
    </row>
    <row r="198" spans="1:21" s="35" customFormat="1" x14ac:dyDescent="0.4">
      <c r="A198" s="8"/>
      <c r="B198" s="8"/>
      <c r="C198" s="8"/>
      <c r="D198" s="8"/>
      <c r="E198" s="8"/>
      <c r="F198" s="8"/>
      <c r="G198" s="8"/>
      <c r="H198" s="33"/>
      <c r="I198" s="33"/>
      <c r="J198" s="33"/>
      <c r="K198" s="33"/>
      <c r="L198" s="33"/>
      <c r="M198" s="33"/>
      <c r="N198" s="34"/>
      <c r="O198" s="34"/>
      <c r="P198" s="34"/>
      <c r="S198" s="8"/>
      <c r="T198" s="8"/>
      <c r="U198" s="8"/>
    </row>
    <row r="199" spans="1:21" s="35" customFormat="1" x14ac:dyDescent="0.4">
      <c r="A199" s="8"/>
      <c r="B199" s="8"/>
      <c r="C199" s="8"/>
      <c r="D199" s="8"/>
      <c r="E199" s="8"/>
      <c r="F199" s="8"/>
      <c r="G199" s="8"/>
      <c r="H199" s="33"/>
      <c r="I199" s="33"/>
      <c r="J199" s="33"/>
      <c r="K199" s="33"/>
      <c r="L199" s="33"/>
      <c r="M199" s="33"/>
      <c r="N199" s="34"/>
      <c r="O199" s="34"/>
      <c r="P199" s="34"/>
      <c r="S199" s="8"/>
      <c r="T199" s="8"/>
      <c r="U199" s="8"/>
    </row>
    <row r="200" spans="1:21" s="35" customFormat="1" x14ac:dyDescent="0.4">
      <c r="A200" s="8"/>
      <c r="B200" s="8"/>
      <c r="C200" s="8"/>
      <c r="D200" s="8"/>
      <c r="E200" s="8"/>
      <c r="F200" s="8"/>
      <c r="G200" s="8"/>
      <c r="H200" s="33"/>
      <c r="I200" s="33"/>
      <c r="J200" s="33"/>
      <c r="K200" s="33"/>
      <c r="L200" s="33"/>
      <c r="M200" s="33"/>
      <c r="N200" s="34"/>
      <c r="O200" s="34"/>
      <c r="P200" s="34"/>
      <c r="S200" s="8"/>
      <c r="T200" s="8"/>
      <c r="U200" s="8"/>
    </row>
    <row r="201" spans="1:21" s="35" customFormat="1" x14ac:dyDescent="0.4">
      <c r="A201" s="8"/>
      <c r="B201" s="8"/>
      <c r="C201" s="8"/>
      <c r="D201" s="8"/>
      <c r="E201" s="8"/>
      <c r="F201" s="8"/>
      <c r="G201" s="8"/>
      <c r="H201" s="33"/>
      <c r="I201" s="33"/>
      <c r="J201" s="33"/>
      <c r="K201" s="33"/>
      <c r="L201" s="33"/>
      <c r="M201" s="33"/>
      <c r="N201" s="34"/>
      <c r="O201" s="34"/>
      <c r="P201" s="34"/>
      <c r="S201" s="8"/>
      <c r="T201" s="8"/>
      <c r="U201" s="8"/>
    </row>
    <row r="202" spans="1:21" s="35" customFormat="1" x14ac:dyDescent="0.4">
      <c r="A202" s="8"/>
      <c r="B202" s="8"/>
      <c r="C202" s="8"/>
      <c r="D202" s="8"/>
      <c r="E202" s="8"/>
      <c r="F202" s="8"/>
      <c r="G202" s="8"/>
      <c r="H202" s="33"/>
      <c r="I202" s="33"/>
      <c r="J202" s="33"/>
      <c r="K202" s="33"/>
      <c r="L202" s="33"/>
      <c r="M202" s="33"/>
      <c r="N202" s="34"/>
      <c r="O202" s="34"/>
      <c r="P202" s="34"/>
      <c r="S202" s="8"/>
      <c r="T202" s="8"/>
      <c r="U202" s="8"/>
    </row>
    <row r="203" spans="1:21" s="35" customFormat="1" x14ac:dyDescent="0.4">
      <c r="A203" s="8"/>
      <c r="B203" s="8"/>
      <c r="C203" s="8"/>
      <c r="D203" s="8"/>
      <c r="E203" s="8"/>
      <c r="F203" s="8"/>
      <c r="G203" s="8"/>
      <c r="H203" s="33"/>
      <c r="I203" s="33"/>
      <c r="J203" s="33"/>
      <c r="K203" s="33"/>
      <c r="L203" s="33"/>
      <c r="M203" s="33"/>
      <c r="N203" s="34"/>
      <c r="O203" s="34"/>
      <c r="P203" s="34"/>
      <c r="S203" s="8"/>
      <c r="T203" s="8"/>
      <c r="U203" s="8"/>
    </row>
    <row r="204" spans="1:21" s="35" customFormat="1" x14ac:dyDescent="0.4">
      <c r="A204" s="8"/>
      <c r="B204" s="8"/>
      <c r="C204" s="8"/>
      <c r="D204" s="8"/>
      <c r="E204" s="8"/>
      <c r="F204" s="8"/>
      <c r="G204" s="8"/>
      <c r="H204" s="33"/>
      <c r="I204" s="33"/>
      <c r="J204" s="33"/>
      <c r="K204" s="33"/>
      <c r="L204" s="33"/>
      <c r="M204" s="33"/>
      <c r="N204" s="34"/>
      <c r="O204" s="34"/>
      <c r="P204" s="34"/>
      <c r="S204" s="8"/>
      <c r="T204" s="8"/>
      <c r="U204" s="8"/>
    </row>
    <row r="205" spans="1:21" s="35" customFormat="1" x14ac:dyDescent="0.4">
      <c r="A205" s="8"/>
      <c r="B205" s="8"/>
      <c r="C205" s="8"/>
      <c r="D205" s="8"/>
      <c r="E205" s="8"/>
      <c r="F205" s="8"/>
      <c r="G205" s="8"/>
      <c r="H205" s="33"/>
      <c r="I205" s="33"/>
      <c r="J205" s="33"/>
      <c r="K205" s="33"/>
      <c r="L205" s="33"/>
      <c r="M205" s="33"/>
      <c r="N205" s="34"/>
      <c r="O205" s="34"/>
      <c r="P205" s="34"/>
      <c r="S205" s="8"/>
      <c r="T205" s="8"/>
      <c r="U205" s="8"/>
    </row>
    <row r="206" spans="1:21" s="35" customFormat="1" x14ac:dyDescent="0.4">
      <c r="A206" s="8"/>
      <c r="B206" s="8"/>
      <c r="C206" s="8"/>
      <c r="D206" s="8"/>
      <c r="E206" s="8"/>
      <c r="F206" s="8"/>
      <c r="G206" s="8"/>
      <c r="H206" s="33"/>
      <c r="I206" s="33"/>
      <c r="J206" s="33"/>
      <c r="K206" s="33"/>
      <c r="L206" s="33"/>
      <c r="M206" s="33"/>
      <c r="N206" s="34"/>
      <c r="O206" s="34"/>
      <c r="P206" s="34"/>
      <c r="S206" s="8"/>
      <c r="T206" s="8"/>
      <c r="U206" s="8"/>
    </row>
    <row r="207" spans="1:21" s="35" customFormat="1" x14ac:dyDescent="0.4">
      <c r="A207" s="8"/>
      <c r="B207" s="8"/>
      <c r="C207" s="8"/>
      <c r="D207" s="8"/>
      <c r="E207" s="8"/>
      <c r="F207" s="8"/>
      <c r="G207" s="8"/>
      <c r="H207" s="33"/>
      <c r="I207" s="33"/>
      <c r="J207" s="33"/>
      <c r="K207" s="33"/>
      <c r="L207" s="33"/>
      <c r="M207" s="33"/>
      <c r="N207" s="34"/>
      <c r="O207" s="34"/>
      <c r="P207" s="34"/>
      <c r="S207" s="8"/>
      <c r="T207" s="8"/>
      <c r="U207" s="8"/>
    </row>
    <row r="208" spans="1:21" s="35" customFormat="1" x14ac:dyDescent="0.4">
      <c r="A208" s="8"/>
      <c r="B208" s="8"/>
      <c r="C208" s="8"/>
      <c r="D208" s="8"/>
      <c r="E208" s="8"/>
      <c r="F208" s="8"/>
      <c r="G208" s="8"/>
      <c r="H208" s="33"/>
      <c r="I208" s="33"/>
      <c r="J208" s="33"/>
      <c r="K208" s="33"/>
      <c r="L208" s="33"/>
      <c r="M208" s="33"/>
      <c r="N208" s="34"/>
      <c r="O208" s="34"/>
      <c r="P208" s="34"/>
      <c r="S208" s="8"/>
      <c r="T208" s="8"/>
      <c r="U208" s="8"/>
    </row>
    <row r="209" spans="1:30" s="35" customFormat="1" x14ac:dyDescent="0.4">
      <c r="A209" s="8"/>
      <c r="B209" s="8"/>
      <c r="C209" s="8"/>
      <c r="D209" s="8"/>
      <c r="E209" s="8"/>
      <c r="F209" s="8"/>
      <c r="G209" s="8"/>
      <c r="H209" s="33"/>
      <c r="I209" s="33"/>
      <c r="J209" s="33"/>
      <c r="K209" s="33"/>
      <c r="L209" s="33"/>
      <c r="M209" s="33"/>
      <c r="N209" s="34"/>
      <c r="O209" s="34"/>
      <c r="P209" s="34"/>
      <c r="S209" s="8"/>
      <c r="T209" s="8"/>
      <c r="U209" s="8"/>
    </row>
    <row r="210" spans="1:30" s="35" customFormat="1" x14ac:dyDescent="0.4">
      <c r="A210" s="8"/>
      <c r="B210" s="8"/>
      <c r="C210" s="8"/>
      <c r="D210" s="8"/>
      <c r="E210" s="8"/>
      <c r="F210" s="8"/>
      <c r="G210" s="8"/>
      <c r="H210" s="33"/>
      <c r="I210" s="33"/>
      <c r="J210" s="33"/>
      <c r="K210" s="33"/>
      <c r="L210" s="33"/>
      <c r="M210" s="33"/>
      <c r="N210" s="34"/>
      <c r="O210" s="34"/>
      <c r="P210" s="34"/>
      <c r="S210" s="8"/>
      <c r="T210" s="8"/>
      <c r="U210" s="8"/>
    </row>
    <row r="211" spans="1:30" s="35" customFormat="1" x14ac:dyDescent="0.4">
      <c r="A211" s="8"/>
      <c r="B211" s="8"/>
      <c r="C211" s="8"/>
      <c r="D211" s="8"/>
      <c r="E211" s="8"/>
      <c r="F211" s="8"/>
      <c r="G211" s="8"/>
      <c r="H211" s="33"/>
      <c r="I211" s="33"/>
      <c r="J211" s="33"/>
      <c r="K211" s="33"/>
      <c r="L211" s="33"/>
      <c r="M211" s="33"/>
      <c r="N211" s="34"/>
      <c r="O211" s="34"/>
      <c r="P211" s="34"/>
      <c r="S211" s="8"/>
      <c r="T211" s="8"/>
      <c r="U211" s="8"/>
    </row>
    <row r="212" spans="1:30" s="35" customFormat="1" x14ac:dyDescent="0.4">
      <c r="A212" s="8"/>
      <c r="B212" s="8"/>
      <c r="C212" s="8"/>
      <c r="D212" s="8"/>
      <c r="E212" s="8"/>
      <c r="F212" s="8"/>
      <c r="G212" s="8"/>
      <c r="H212" s="33"/>
      <c r="I212" s="33"/>
      <c r="J212" s="33"/>
      <c r="K212" s="33"/>
      <c r="L212" s="33"/>
      <c r="M212" s="33"/>
      <c r="N212" s="34"/>
      <c r="O212" s="34"/>
      <c r="P212" s="34"/>
      <c r="S212" s="8"/>
      <c r="T212" s="8"/>
      <c r="U212" s="8"/>
    </row>
    <row r="213" spans="1:30" s="35" customFormat="1" x14ac:dyDescent="0.4">
      <c r="A213" s="8"/>
      <c r="B213" s="8"/>
      <c r="C213" s="8"/>
      <c r="D213" s="8"/>
      <c r="E213" s="8"/>
      <c r="F213" s="8"/>
      <c r="G213" s="8"/>
      <c r="H213" s="33"/>
      <c r="I213" s="33"/>
      <c r="J213" s="33"/>
      <c r="K213" s="33"/>
      <c r="L213" s="33"/>
      <c r="M213" s="33"/>
      <c r="N213" s="34"/>
      <c r="O213" s="34"/>
      <c r="P213" s="34"/>
      <c r="S213" s="8"/>
      <c r="T213" s="8"/>
      <c r="U213" s="8"/>
    </row>
    <row r="214" spans="1:30" s="35" customFormat="1" x14ac:dyDescent="0.4">
      <c r="A214" s="8"/>
      <c r="B214" s="8"/>
      <c r="C214" s="8"/>
      <c r="D214" s="8"/>
      <c r="E214" s="8"/>
      <c r="F214" s="8"/>
      <c r="G214" s="8"/>
      <c r="H214" s="33"/>
      <c r="I214" s="33"/>
      <c r="J214" s="33"/>
      <c r="K214" s="33"/>
      <c r="L214" s="33"/>
      <c r="M214" s="33"/>
      <c r="N214" s="34"/>
      <c r="O214" s="34"/>
      <c r="P214" s="34"/>
      <c r="S214" s="8"/>
      <c r="T214" s="8"/>
      <c r="U214" s="8"/>
    </row>
    <row r="215" spans="1:30" s="35" customFormat="1" x14ac:dyDescent="0.4">
      <c r="A215" s="8"/>
      <c r="B215" s="8"/>
      <c r="C215" s="8"/>
      <c r="D215" s="8"/>
      <c r="E215" s="8"/>
      <c r="F215" s="8"/>
      <c r="G215" s="8"/>
      <c r="H215" s="33"/>
      <c r="I215" s="33"/>
      <c r="J215" s="33"/>
      <c r="K215" s="33"/>
      <c r="L215" s="33"/>
      <c r="M215" s="33"/>
      <c r="N215" s="34"/>
      <c r="O215" s="34"/>
      <c r="P215" s="34"/>
      <c r="S215" s="8"/>
      <c r="T215" s="8"/>
      <c r="U215" s="8"/>
    </row>
    <row r="216" spans="1:30" s="35" customFormat="1" x14ac:dyDescent="0.4">
      <c r="A216" s="8"/>
      <c r="B216" s="8"/>
      <c r="C216" s="8"/>
      <c r="D216" s="8"/>
      <c r="E216" s="8"/>
      <c r="F216" s="8"/>
      <c r="G216" s="8"/>
      <c r="H216" s="33"/>
      <c r="I216" s="33"/>
      <c r="J216" s="33"/>
      <c r="K216" s="33"/>
      <c r="L216" s="33"/>
      <c r="M216" s="33"/>
      <c r="N216" s="34"/>
      <c r="O216" s="34"/>
      <c r="P216" s="34"/>
      <c r="S216" s="8"/>
      <c r="T216" s="8"/>
      <c r="U216" s="8"/>
    </row>
    <row r="217" spans="1:30" s="35" customFormat="1" x14ac:dyDescent="0.4">
      <c r="A217" s="8"/>
      <c r="B217" s="8"/>
      <c r="C217" s="8"/>
      <c r="D217" s="8"/>
      <c r="E217" s="8"/>
      <c r="F217" s="8"/>
      <c r="G217" s="8"/>
      <c r="H217" s="33"/>
      <c r="I217" s="33"/>
      <c r="J217" s="33"/>
      <c r="K217" s="33"/>
      <c r="L217" s="33"/>
      <c r="M217" s="33"/>
      <c r="N217" s="34"/>
      <c r="O217" s="34"/>
      <c r="P217" s="34"/>
      <c r="S217" s="8"/>
      <c r="T217" s="8"/>
      <c r="U217" s="8"/>
    </row>
    <row r="218" spans="1:30" s="35" customFormat="1" x14ac:dyDescent="0.4">
      <c r="A218" s="8"/>
      <c r="B218" s="8"/>
      <c r="C218" s="8"/>
      <c r="D218" s="8"/>
      <c r="E218" s="8"/>
      <c r="F218" s="8"/>
      <c r="G218" s="8"/>
      <c r="H218" s="33"/>
      <c r="I218" s="33"/>
      <c r="J218" s="33"/>
      <c r="K218" s="33"/>
      <c r="L218" s="33"/>
      <c r="M218" s="33"/>
      <c r="N218" s="34"/>
      <c r="O218" s="34"/>
      <c r="P218" s="34"/>
      <c r="S218" s="8"/>
      <c r="T218" s="8"/>
      <c r="U218" s="8"/>
    </row>
    <row r="219" spans="1:30" s="35" customFormat="1" x14ac:dyDescent="0.4">
      <c r="A219" s="8"/>
      <c r="B219" s="8"/>
      <c r="C219" s="8"/>
      <c r="D219" s="8"/>
      <c r="E219" s="8"/>
      <c r="F219" s="8"/>
      <c r="G219" s="8"/>
      <c r="H219" s="33"/>
      <c r="I219" s="33"/>
      <c r="J219" s="33"/>
      <c r="K219" s="33"/>
      <c r="L219" s="33"/>
      <c r="M219" s="33"/>
      <c r="N219" s="34"/>
      <c r="O219" s="34"/>
      <c r="P219" s="34"/>
      <c r="S219" s="8"/>
      <c r="T219" s="8"/>
      <c r="U219" s="8"/>
    </row>
    <row r="220" spans="1:30" s="35" customFormat="1" x14ac:dyDescent="0.4">
      <c r="A220" s="8"/>
      <c r="B220" s="8"/>
      <c r="C220" s="8"/>
      <c r="D220" s="8"/>
      <c r="E220" s="8"/>
      <c r="F220" s="8"/>
      <c r="G220" s="8"/>
      <c r="H220" s="33"/>
      <c r="I220" s="33"/>
      <c r="J220" s="33"/>
      <c r="K220" s="33"/>
      <c r="L220" s="33"/>
      <c r="M220" s="33"/>
      <c r="N220" s="34"/>
      <c r="O220" s="34"/>
      <c r="P220" s="34"/>
      <c r="S220" s="8"/>
      <c r="T220" s="8"/>
      <c r="U220" s="8"/>
    </row>
    <row r="221" spans="1:30" s="35" customFormat="1" x14ac:dyDescent="0.4">
      <c r="A221" s="8"/>
      <c r="B221" s="8"/>
      <c r="C221" s="8"/>
      <c r="D221" s="8"/>
      <c r="E221" s="8"/>
      <c r="F221" s="8"/>
      <c r="G221" s="8"/>
      <c r="H221" s="33"/>
      <c r="I221" s="33"/>
      <c r="J221" s="33"/>
      <c r="K221" s="33"/>
      <c r="L221" s="33"/>
      <c r="M221" s="33"/>
      <c r="N221" s="34"/>
      <c r="O221" s="34"/>
      <c r="P221" s="34"/>
      <c r="S221" s="8"/>
      <c r="T221" s="8"/>
      <c r="U221" s="8"/>
      <c r="AD221" s="8"/>
    </row>
    <row r="222" spans="1:30" s="35" customFormat="1" x14ac:dyDescent="0.4">
      <c r="A222" s="8"/>
      <c r="B222" s="8"/>
      <c r="C222" s="8"/>
      <c r="D222" s="8"/>
      <c r="E222" s="8"/>
      <c r="F222" s="8"/>
      <c r="G222" s="8"/>
      <c r="H222" s="33"/>
      <c r="I222" s="33"/>
      <c r="J222" s="33"/>
      <c r="K222" s="33"/>
      <c r="L222" s="33"/>
      <c r="M222" s="33"/>
      <c r="N222" s="34"/>
      <c r="O222" s="34"/>
      <c r="P222" s="34"/>
      <c r="S222" s="8"/>
      <c r="T222" s="8"/>
      <c r="U222" s="8"/>
      <c r="AD222" s="8"/>
    </row>
    <row r="223" spans="1:30" s="35" customFormat="1" x14ac:dyDescent="0.4">
      <c r="A223" s="8"/>
      <c r="B223" s="8"/>
      <c r="C223" s="8"/>
      <c r="D223" s="8"/>
      <c r="E223" s="8"/>
      <c r="F223" s="8"/>
      <c r="G223" s="8"/>
      <c r="H223" s="33"/>
      <c r="I223" s="33"/>
      <c r="J223" s="33"/>
      <c r="K223" s="33"/>
      <c r="L223" s="33"/>
      <c r="M223" s="33"/>
      <c r="N223" s="34"/>
      <c r="O223" s="34"/>
      <c r="P223" s="34"/>
      <c r="S223" s="8"/>
      <c r="T223" s="8"/>
      <c r="U223" s="8"/>
      <c r="AD223" s="8"/>
    </row>
    <row r="224" spans="1:30" s="35" customFormat="1" x14ac:dyDescent="0.4">
      <c r="A224" s="8"/>
      <c r="B224" s="8"/>
      <c r="C224" s="8"/>
      <c r="D224" s="8"/>
      <c r="E224" s="8"/>
      <c r="F224" s="8"/>
      <c r="G224" s="8"/>
      <c r="H224" s="33"/>
      <c r="I224" s="33"/>
      <c r="J224" s="33"/>
      <c r="K224" s="33"/>
      <c r="L224" s="33"/>
      <c r="M224" s="33"/>
      <c r="N224" s="34"/>
      <c r="O224" s="34"/>
      <c r="P224" s="34"/>
      <c r="S224" s="8"/>
      <c r="T224" s="8"/>
      <c r="U224" s="8"/>
      <c r="AD224" s="8"/>
    </row>
    <row r="225" spans="1:30" s="35" customFormat="1" x14ac:dyDescent="0.4">
      <c r="A225" s="8"/>
      <c r="B225" s="8"/>
      <c r="C225" s="8"/>
      <c r="D225" s="8"/>
      <c r="E225" s="8"/>
      <c r="F225" s="8"/>
      <c r="G225" s="8"/>
      <c r="H225" s="33"/>
      <c r="I225" s="33"/>
      <c r="J225" s="33"/>
      <c r="K225" s="33"/>
      <c r="L225" s="33"/>
      <c r="M225" s="33"/>
      <c r="N225" s="34"/>
      <c r="O225" s="34"/>
      <c r="P225" s="34"/>
      <c r="S225" s="8"/>
      <c r="T225" s="8"/>
      <c r="U225" s="8"/>
      <c r="AD225" s="8"/>
    </row>
    <row r="226" spans="1:30" s="35" customFormat="1" x14ac:dyDescent="0.4">
      <c r="A226" s="8"/>
      <c r="B226" s="8"/>
      <c r="C226" s="8"/>
      <c r="D226" s="8"/>
      <c r="E226" s="8"/>
      <c r="F226" s="8"/>
      <c r="G226" s="8"/>
      <c r="H226" s="33"/>
      <c r="I226" s="33"/>
      <c r="J226" s="33"/>
      <c r="K226" s="33"/>
      <c r="L226" s="33"/>
      <c r="M226" s="33"/>
      <c r="N226" s="34"/>
      <c r="O226" s="34"/>
      <c r="P226" s="34"/>
      <c r="S226" s="8"/>
      <c r="T226" s="8"/>
      <c r="U226" s="8"/>
      <c r="AD226" s="8"/>
    </row>
    <row r="227" spans="1:30" s="35" customFormat="1" x14ac:dyDescent="0.4">
      <c r="A227" s="8"/>
      <c r="B227" s="8"/>
      <c r="C227" s="8"/>
      <c r="D227" s="8"/>
      <c r="E227" s="8"/>
      <c r="F227" s="8"/>
      <c r="G227" s="8"/>
      <c r="H227" s="8"/>
      <c r="I227" s="8"/>
      <c r="J227" s="8"/>
      <c r="K227" s="33"/>
      <c r="L227" s="8"/>
      <c r="M227" s="33"/>
      <c r="N227" s="37"/>
      <c r="O227" s="37"/>
      <c r="P227" s="37"/>
      <c r="S227" s="8"/>
      <c r="T227" s="8"/>
      <c r="U227" s="8"/>
      <c r="AD227" s="8"/>
    </row>
  </sheetData>
  <sheetProtection selectLockedCells="1"/>
  <autoFilter ref="A5:U33">
    <sortState ref="A7:W336">
      <sortCondition ref="U5:U336"/>
    </sortState>
  </autoFilter>
  <dataConsolidate link="1"/>
  <mergeCells count="22">
    <mergeCell ref="B2:C2"/>
    <mergeCell ref="K2:L2"/>
    <mergeCell ref="O2:P2"/>
    <mergeCell ref="D2:F2"/>
    <mergeCell ref="A4:A5"/>
    <mergeCell ref="C4:C5"/>
    <mergeCell ref="D4:D5"/>
    <mergeCell ref="E4:E5"/>
    <mergeCell ref="F4:F5"/>
    <mergeCell ref="B4:B5"/>
    <mergeCell ref="R4:R5"/>
    <mergeCell ref="G4:G5"/>
    <mergeCell ref="H4:H5"/>
    <mergeCell ref="I4:I5"/>
    <mergeCell ref="J4:J5"/>
    <mergeCell ref="K4:K5"/>
    <mergeCell ref="L4:L5"/>
    <mergeCell ref="N4:N5"/>
    <mergeCell ref="O4:O5"/>
    <mergeCell ref="P4:P5"/>
    <mergeCell ref="Q4:Q5"/>
    <mergeCell ref="M4:M5"/>
  </mergeCells>
  <phoneticPr fontId="2"/>
  <dataValidations count="3">
    <dataValidation type="list" allowBlank="1" showInputMessage="1" showErrorMessage="1" sqref="L6 L8:L32 L7">
      <formula1>$L$39:$L$40</formula1>
    </dataValidation>
    <dataValidation type="list" showInputMessage="1" showErrorMessage="1" sqref="K6:K32">
      <formula1>INDIRECT(J6)</formula1>
    </dataValidation>
    <dataValidation type="list" allowBlank="1" showInputMessage="1" showErrorMessage="1" sqref="B6:B32">
      <formula1>$AC$2:$AC$3</formula1>
    </dataValidation>
  </dataValidations>
  <pageMargins left="0.51181102362204722" right="0.51181102362204722" top="0.94488188976377963" bottom="0.35433070866141736" header="0.31496062992125984" footer="0.31496062992125984"/>
  <pageSetup paperSize="9" scale="3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単価!$K$2:$K$23</xm:f>
          </x14:formula1>
          <xm:sqref>J6:J32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AR215"/>
  <sheetViews>
    <sheetView view="pageBreakPreview" topLeftCell="G1" zoomScale="60" zoomScaleNormal="70" workbookViewId="0">
      <pane ySplit="4" topLeftCell="A5" activePane="bottomLeft" state="frozen"/>
      <selection pane="bottomLeft" activeCell="X86" sqref="X86"/>
    </sheetView>
  </sheetViews>
  <sheetFormatPr defaultRowHeight="18.75" x14ac:dyDescent="0.4"/>
  <cols>
    <col min="1" max="1" width="5.375" customWidth="1"/>
    <col min="3" max="3" width="5.625" style="47" customWidth="1"/>
    <col min="4" max="4" width="9.625" style="55" customWidth="1"/>
    <col min="5" max="5" width="5.625" style="47" customWidth="1"/>
    <col min="6" max="6" width="9.625" style="55" customWidth="1"/>
    <col min="7" max="7" width="5.625" style="47" customWidth="1"/>
    <col min="8" max="8" width="9.625" style="55" customWidth="1"/>
    <col min="9" max="9" width="5.625" style="47" customWidth="1"/>
    <col min="10" max="10" width="9.625" style="55" customWidth="1"/>
    <col min="11" max="11" width="5.625" style="47" customWidth="1"/>
    <col min="12" max="12" width="9.625" style="55" customWidth="1"/>
    <col min="13" max="13" width="5.625" style="47" customWidth="1"/>
    <col min="14" max="14" width="9.625" style="55" customWidth="1"/>
    <col min="15" max="15" width="5.625" style="47" customWidth="1"/>
    <col min="16" max="16" width="9.625" style="55" customWidth="1"/>
    <col min="17" max="17" width="5.625" style="47" customWidth="1"/>
    <col min="18" max="18" width="9.625" style="55" customWidth="1"/>
    <col min="19" max="19" width="5.625" style="47" customWidth="1"/>
    <col min="20" max="20" width="9.625" style="55" customWidth="1"/>
    <col min="21" max="21" width="5.625" style="47" customWidth="1"/>
    <col min="22" max="22" width="9.625" style="55" customWidth="1"/>
    <col min="23" max="23" width="5.625" style="47" customWidth="1"/>
    <col min="24" max="24" width="9.625" style="55" customWidth="1"/>
    <col min="25" max="25" width="5.625" style="47" customWidth="1"/>
    <col min="26" max="26" width="9.625" style="55" customWidth="1"/>
    <col min="27" max="27" width="5.625" style="47" customWidth="1"/>
    <col min="28" max="28" width="9.625" style="55" customWidth="1"/>
    <col min="29" max="29" width="5.625" style="47" customWidth="1"/>
    <col min="30" max="30" width="9.625" style="55" customWidth="1"/>
    <col min="31" max="31" width="5.625" style="47" customWidth="1"/>
    <col min="32" max="32" width="9.625" style="55" customWidth="1"/>
    <col min="33" max="33" width="5.625" style="47" customWidth="1"/>
    <col min="34" max="34" width="9.625" style="55" customWidth="1"/>
    <col min="35" max="35" width="5.625" style="47" customWidth="1"/>
    <col min="36" max="36" width="9.625" style="55" customWidth="1"/>
    <col min="37" max="37" width="5.625" style="47" customWidth="1"/>
    <col min="38" max="38" width="9.625" style="55" customWidth="1"/>
    <col min="39" max="39" width="5.625" style="47" customWidth="1"/>
    <col min="40" max="40" width="9.625" style="55" customWidth="1"/>
    <col min="41" max="41" width="5.625" style="47" customWidth="1"/>
    <col min="42" max="42" width="9.625" style="55" customWidth="1"/>
    <col min="43" max="43" width="5.625" style="47" customWidth="1"/>
    <col min="44" max="44" width="10.5" bestFit="1" customWidth="1"/>
  </cols>
  <sheetData>
    <row r="1" spans="1:44" ht="19.5" x14ac:dyDescent="0.4">
      <c r="A1" s="46" t="s">
        <v>177</v>
      </c>
      <c r="B1" s="48"/>
      <c r="C1"/>
      <c r="D1" s="61"/>
      <c r="E1"/>
      <c r="F1" s="61"/>
      <c r="G1"/>
      <c r="H1" s="61"/>
      <c r="I1"/>
      <c r="J1" s="61"/>
      <c r="K1"/>
      <c r="L1" s="61"/>
      <c r="M1"/>
      <c r="N1" s="61"/>
      <c r="O1"/>
      <c r="P1" s="61"/>
      <c r="Q1"/>
      <c r="R1" s="61"/>
      <c r="S1"/>
      <c r="T1" s="61"/>
      <c r="U1"/>
      <c r="V1" s="61"/>
      <c r="W1"/>
      <c r="X1" s="61"/>
      <c r="Y1"/>
      <c r="Z1" s="61"/>
      <c r="AA1"/>
      <c r="AB1" s="61"/>
      <c r="AC1"/>
      <c r="AD1" s="61"/>
      <c r="AE1"/>
      <c r="AF1" s="61"/>
      <c r="AG1"/>
      <c r="AH1" s="61"/>
      <c r="AI1"/>
      <c r="AJ1" s="61"/>
      <c r="AK1"/>
      <c r="AL1" s="61"/>
      <c r="AM1"/>
      <c r="AN1" s="61"/>
      <c r="AO1"/>
      <c r="AP1" s="61"/>
      <c r="AQ1" s="54"/>
      <c r="AR1" s="54"/>
    </row>
    <row r="2" spans="1:44" ht="54" customHeight="1" x14ac:dyDescent="0.4">
      <c r="C2" s="488" t="s">
        <v>122</v>
      </c>
      <c r="D2" s="489"/>
      <c r="E2" s="490" t="s">
        <v>223</v>
      </c>
      <c r="F2" s="489"/>
      <c r="G2" s="488" t="s">
        <v>69</v>
      </c>
      <c r="H2" s="489"/>
      <c r="I2" s="488" t="s">
        <v>121</v>
      </c>
      <c r="J2" s="489"/>
      <c r="K2" s="488" t="s">
        <v>120</v>
      </c>
      <c r="L2" s="489"/>
      <c r="M2" s="488" t="s">
        <v>119</v>
      </c>
      <c r="N2" s="489"/>
      <c r="O2" s="488" t="s">
        <v>118</v>
      </c>
      <c r="P2" s="489"/>
      <c r="Q2" s="488" t="s">
        <v>117</v>
      </c>
      <c r="R2" s="489"/>
      <c r="S2" s="488" t="s">
        <v>116</v>
      </c>
      <c r="T2" s="489"/>
      <c r="U2" s="488" t="s">
        <v>115</v>
      </c>
      <c r="V2" s="489"/>
      <c r="W2" s="488" t="s">
        <v>114</v>
      </c>
      <c r="X2" s="489"/>
      <c r="Y2" s="488" t="s">
        <v>113</v>
      </c>
      <c r="Z2" s="489"/>
      <c r="AA2" s="488" t="s">
        <v>112</v>
      </c>
      <c r="AB2" s="489"/>
      <c r="AC2" s="488" t="s">
        <v>49</v>
      </c>
      <c r="AD2" s="489"/>
      <c r="AE2" s="490" t="s">
        <v>206</v>
      </c>
      <c r="AF2" s="489"/>
      <c r="AG2" s="490" t="s">
        <v>354</v>
      </c>
      <c r="AH2" s="489"/>
      <c r="AI2" s="490" t="s">
        <v>357</v>
      </c>
      <c r="AJ2" s="489"/>
      <c r="AK2" s="490" t="s">
        <v>359</v>
      </c>
      <c r="AL2" s="489"/>
      <c r="AM2" s="490" t="s">
        <v>361</v>
      </c>
      <c r="AN2" s="489"/>
      <c r="AO2" s="490" t="s">
        <v>439</v>
      </c>
      <c r="AP2" s="489"/>
      <c r="AQ2" s="491" t="s">
        <v>180</v>
      </c>
      <c r="AR2" s="492"/>
    </row>
    <row r="3" spans="1:44" ht="49.5" hidden="1" customHeight="1" x14ac:dyDescent="0.4">
      <c r="C3" s="51" t="s">
        <v>122</v>
      </c>
      <c r="D3" s="62" t="s">
        <v>122</v>
      </c>
      <c r="E3" s="74" t="s">
        <v>223</v>
      </c>
      <c r="F3" s="75" t="s">
        <v>223</v>
      </c>
      <c r="G3" s="51" t="s">
        <v>69</v>
      </c>
      <c r="H3" s="62" t="s">
        <v>69</v>
      </c>
      <c r="I3" s="51" t="s">
        <v>121</v>
      </c>
      <c r="J3" s="62" t="s">
        <v>121</v>
      </c>
      <c r="K3" s="51" t="s">
        <v>120</v>
      </c>
      <c r="L3" s="62" t="s">
        <v>120</v>
      </c>
      <c r="M3" s="51" t="s">
        <v>119</v>
      </c>
      <c r="N3" s="75" t="s">
        <v>119</v>
      </c>
      <c r="O3" s="51" t="s">
        <v>118</v>
      </c>
      <c r="P3" s="62" t="s">
        <v>118</v>
      </c>
      <c r="Q3" s="51" t="s">
        <v>117</v>
      </c>
      <c r="R3" s="62" t="s">
        <v>117</v>
      </c>
      <c r="S3" s="51" t="s">
        <v>116</v>
      </c>
      <c r="T3" s="62" t="s">
        <v>116</v>
      </c>
      <c r="U3" s="51" t="s">
        <v>115</v>
      </c>
      <c r="V3" s="62" t="s">
        <v>115</v>
      </c>
      <c r="W3" s="51" t="s">
        <v>114</v>
      </c>
      <c r="X3" s="62" t="s">
        <v>114</v>
      </c>
      <c r="Y3" s="51" t="s">
        <v>113</v>
      </c>
      <c r="Z3" s="62" t="s">
        <v>113</v>
      </c>
      <c r="AA3" s="51" t="s">
        <v>112</v>
      </c>
      <c r="AB3" s="62" t="s">
        <v>112</v>
      </c>
      <c r="AC3" s="51" t="s">
        <v>49</v>
      </c>
      <c r="AD3" s="62" t="s">
        <v>49</v>
      </c>
      <c r="AE3" s="51" t="s">
        <v>50</v>
      </c>
      <c r="AF3" s="62" t="s">
        <v>50</v>
      </c>
      <c r="AG3" s="74" t="s">
        <v>354</v>
      </c>
      <c r="AH3" s="75" t="s">
        <v>354</v>
      </c>
      <c r="AI3" s="51" t="str">
        <f>AI2</f>
        <v>⑭介護施設等における多床室の個室化に要する改修費支援事業</v>
      </c>
      <c r="AJ3" s="62" t="str">
        <f>AI2</f>
        <v>⑭介護施設等における多床室の個室化に要する改修費支援事業</v>
      </c>
      <c r="AK3" s="51" t="str">
        <f>AK2</f>
        <v>⑮ユニット型施設の各ユニットへの玄関室設置によるゾーニング経費支援</v>
      </c>
      <c r="AL3" s="62" t="str">
        <f>AK2</f>
        <v>⑮ユニット型施設の各ユニットへの玄関室設置によるゾーニング経費支援</v>
      </c>
      <c r="AM3" s="51" t="str">
        <f>AM2</f>
        <v>⑯従来型個室・多床室のゾーニング経費支援</v>
      </c>
      <c r="AN3" s="62" t="str">
        <f>AM2</f>
        <v>⑯従来型個室・多床室のゾーニング経費支援</v>
      </c>
      <c r="AO3" s="51" t="str">
        <f>AO2</f>
        <v>⑰家族面会室の整備等経費支援</v>
      </c>
      <c r="AP3" s="62" t="str">
        <f>AO2</f>
        <v>⑰家族面会室の整備等経費支援</v>
      </c>
      <c r="AQ3" s="127" t="s">
        <v>180</v>
      </c>
      <c r="AR3" s="51" t="s">
        <v>180</v>
      </c>
    </row>
    <row r="4" spans="1:44" x14ac:dyDescent="0.4">
      <c r="C4" s="49" t="s">
        <v>178</v>
      </c>
      <c r="D4" s="63" t="s">
        <v>179</v>
      </c>
      <c r="E4" s="49" t="s">
        <v>178</v>
      </c>
      <c r="F4" s="63" t="s">
        <v>179</v>
      </c>
      <c r="G4" s="49" t="s">
        <v>178</v>
      </c>
      <c r="H4" s="63" t="s">
        <v>179</v>
      </c>
      <c r="I4" s="49" t="s">
        <v>178</v>
      </c>
      <c r="J4" s="63" t="s">
        <v>179</v>
      </c>
      <c r="K4" s="49" t="s">
        <v>178</v>
      </c>
      <c r="L4" s="63" t="s">
        <v>179</v>
      </c>
      <c r="M4" s="49" t="s">
        <v>178</v>
      </c>
      <c r="N4" s="63" t="s">
        <v>179</v>
      </c>
      <c r="O4" s="49" t="s">
        <v>178</v>
      </c>
      <c r="P4" s="63" t="s">
        <v>179</v>
      </c>
      <c r="Q4" s="49" t="s">
        <v>178</v>
      </c>
      <c r="R4" s="63" t="s">
        <v>179</v>
      </c>
      <c r="S4" s="49" t="s">
        <v>178</v>
      </c>
      <c r="T4" s="63" t="s">
        <v>179</v>
      </c>
      <c r="U4" s="49" t="s">
        <v>178</v>
      </c>
      <c r="V4" s="63" t="s">
        <v>179</v>
      </c>
      <c r="W4" s="49" t="s">
        <v>178</v>
      </c>
      <c r="X4" s="63" t="s">
        <v>179</v>
      </c>
      <c r="Y4" s="49" t="s">
        <v>178</v>
      </c>
      <c r="Z4" s="63" t="s">
        <v>179</v>
      </c>
      <c r="AA4" s="49" t="s">
        <v>178</v>
      </c>
      <c r="AB4" s="63" t="s">
        <v>179</v>
      </c>
      <c r="AC4" s="49" t="s">
        <v>178</v>
      </c>
      <c r="AD4" s="63" t="s">
        <v>179</v>
      </c>
      <c r="AE4" s="49" t="s">
        <v>178</v>
      </c>
      <c r="AF4" s="63" t="s">
        <v>179</v>
      </c>
      <c r="AG4" s="49" t="s">
        <v>178</v>
      </c>
      <c r="AH4" s="63" t="s">
        <v>179</v>
      </c>
      <c r="AI4" s="49" t="s">
        <v>178</v>
      </c>
      <c r="AJ4" s="63" t="s">
        <v>179</v>
      </c>
      <c r="AK4" s="49" t="s">
        <v>178</v>
      </c>
      <c r="AL4" s="63" t="s">
        <v>179</v>
      </c>
      <c r="AM4" s="49" t="s">
        <v>178</v>
      </c>
      <c r="AN4" s="63" t="s">
        <v>179</v>
      </c>
      <c r="AO4" s="49" t="s">
        <v>178</v>
      </c>
      <c r="AP4" s="63" t="s">
        <v>179</v>
      </c>
      <c r="AQ4" s="49" t="s">
        <v>178</v>
      </c>
      <c r="AR4" s="50" t="s">
        <v>179</v>
      </c>
    </row>
    <row r="5" spans="1:44" hidden="1" x14ac:dyDescent="0.4">
      <c r="A5" s="45">
        <v>1</v>
      </c>
      <c r="B5" s="45" t="s">
        <v>123</v>
      </c>
      <c r="C5" s="47">
        <f>COUNTIFS('別紙（介護施設等整備事業交付金）'!$B$7:$B34,"交付金",'別紙（介護施設等整備事業交付金）'!$J$7:$J34,C$3,'別紙（介護施設等整備事業交付金）'!$C$7:$C34,$B5)</f>
        <v>0</v>
      </c>
      <c r="D5" s="55">
        <f>SUMIFS('別紙（介護施設等整備事業交付金）'!$P$7:$P34,'別紙（介護施設等整備事業交付金）'!$B$7:$B34,"交付金",'別紙（介護施設等整備事業交付金）'!$J$7:$J34,D$3,'別紙（介護施設等整備事業交付金）'!$C$7:$C34,$B5)</f>
        <v>0</v>
      </c>
      <c r="E5" s="47">
        <f>COUNTIFS('別紙（介護施設等整備事業交付金）'!$B$7:$B34,"交付金",'別紙（介護施設等整備事業交付金）'!$J$7:$J34,E$3,'別紙（介護施設等整備事業交付金）'!$C$7:$C34,$B5)</f>
        <v>0</v>
      </c>
      <c r="F5" s="55">
        <f>SUMIFS('別紙（介護施設等整備事業交付金）'!$P$7:$P34,'別紙（介護施設等整備事業交付金）'!$B$7:$B34,"交付金",'別紙（介護施設等整備事業交付金）'!$J$7:$J34,F$3,'別紙（介護施設等整備事業交付金）'!$C$7:$C34,$B5)</f>
        <v>0</v>
      </c>
      <c r="G5" s="47">
        <f>COUNTIFS('別紙（介護施設等整備事業交付金）'!$B$7:$B34,"交付金",'別紙（介護施設等整備事業交付金）'!$J$7:$J34,G$3,'別紙（介護施設等整備事業交付金）'!$C$7:$C34,$B5)</f>
        <v>0</v>
      </c>
      <c r="H5" s="55">
        <f>SUMIFS('別紙（介護施設等整備事業交付金）'!$P$7:$P34,'別紙（介護施設等整備事業交付金）'!$B$7:$B34,"交付金",'別紙（介護施設等整備事業交付金）'!$J$7:$J34,H$3,'別紙（介護施設等整備事業交付金）'!$C$7:$C34,$B5)</f>
        <v>0</v>
      </c>
      <c r="I5" s="47">
        <f>COUNTIFS('別紙（介護施設等整備事業交付金）'!$B$7:$B34,"交付金",'別紙（介護施設等整備事業交付金）'!$J$7:$J34,I$3,'別紙（介護施設等整備事業交付金）'!$C$7:$C34,$B5)</f>
        <v>0</v>
      </c>
      <c r="J5" s="55">
        <f>SUMIFS('別紙（介護施設等整備事業交付金）'!$P$7:$P34,'別紙（介護施設等整備事業交付金）'!$B$7:$B34,"交付金",'別紙（介護施設等整備事業交付金）'!$J$7:$J34,J$3,'別紙（介護施設等整備事業交付金）'!$C$7:$C34,$B5)</f>
        <v>0</v>
      </c>
      <c r="K5" s="47">
        <f>COUNTIFS('別紙（介護施設等整備事業交付金）'!$B$7:$B34,"交付金",'別紙（介護施設等整備事業交付金）'!$J$7:$J34,K$3,'別紙（介護施設等整備事業交付金）'!$C$7:$C34,$B5)</f>
        <v>0</v>
      </c>
      <c r="L5" s="55">
        <f>SUMIFS('別紙（介護施設等整備事業交付金）'!$P$7:$P34,'別紙（介護施設等整備事業交付金）'!$B$7:$B34,"交付金",'別紙（介護施設等整備事業交付金）'!$J$7:$J34,L$3,'別紙（介護施設等整備事業交付金）'!$C$7:$C34,$B5)</f>
        <v>0</v>
      </c>
      <c r="M5" s="47">
        <f>COUNTIFS('別紙（介護施設等整備事業交付金）'!$B$7:$B34,"交付金",'別紙（介護施設等整備事業交付金）'!$J$7:$J34,"⑦_①*",'別紙（介護施設等整備事業交付金）'!$C$7:$C34,$B5)</f>
        <v>0</v>
      </c>
      <c r="N5" s="55">
        <f>SUMIFS('別紙（介護施設等整備事業交付金）'!$P$7:$P34,'別紙（介護施設等整備事業交付金）'!$B$7:$B34,"交付金",'別紙（介護施設等整備事業交付金）'!$J$7:$J34,"⑦_①*",'別紙（介護施設等整備事業交付金）'!$C$7:$C34,$B5)</f>
        <v>0</v>
      </c>
      <c r="O5" s="47">
        <f>COUNTIFS('別紙（介護施設等整備事業交付金）'!$B$7:$B34,"交付金",'別紙（介護施設等整備事業交付金）'!$J$7:$J34,O$3,'別紙（介護施設等整備事業交付金）'!$C$7:$C34,$B5)</f>
        <v>0</v>
      </c>
      <c r="P5" s="55">
        <f>SUMIFS('別紙（介護施設等整備事業交付金）'!$P$7:$P34,'別紙（介護施設等整備事業交付金）'!$B$7:$B34,"交付金",'別紙（介護施設等整備事業交付金）'!$J$7:$J34,P$3,'別紙（介護施設等整備事業交付金）'!$C$7:$C34,$B5)</f>
        <v>0</v>
      </c>
      <c r="Q5" s="47">
        <f>COUNTIFS('別紙（介護施設等整備事業交付金）'!$B$7:$B34,"交付金",'別紙（介護施設等整備事業交付金）'!$J$7:$J34,"⑦_③*",'別紙（介護施設等整備事業交付金）'!$C$7:$C34,$B5)</f>
        <v>0</v>
      </c>
      <c r="R5" s="55">
        <f>SUMIFS('別紙（介護施設等整備事業交付金）'!$P$7:$P34,'別紙（介護施設等整備事業交付金）'!$B$7:$B34,"交付金",'別紙（介護施設等整備事業交付金）'!$J$7:$J34,"⑦_③*",'別紙（介護施設等整備事業交付金）'!$C$7:$C34,$B5)</f>
        <v>0</v>
      </c>
      <c r="S5" s="47">
        <f>COUNTIFS('別紙（介護施設等整備事業交付金）'!$B$7:$B34,"交付金",'別紙（介護施設等整備事業交付金）'!$J$7:$J34,S$3,'別紙（介護施設等整備事業交付金）'!$C$7:$C34,$B5)</f>
        <v>0</v>
      </c>
      <c r="T5" s="55">
        <f>SUMIFS('別紙（介護施設等整備事業交付金）'!$P$7:$P34,'別紙（介護施設等整備事業交付金）'!$B$7:$B34,"交付金",'別紙（介護施設等整備事業交付金）'!$J$7:$J34,T$3,'別紙（介護施設等整備事業交付金）'!$C$7:$C34,$B5)</f>
        <v>0</v>
      </c>
      <c r="U5" s="47">
        <f>COUNTIFS('別紙（介護施設等整備事業交付金）'!$B$7:$B34,"交付金",'別紙（介護施設等整備事業交付金）'!$J$7:$J34,U$3,'別紙（介護施設等整備事業交付金）'!$C$7:$C34,$B5)</f>
        <v>0</v>
      </c>
      <c r="V5" s="55">
        <f>SUMIFS('別紙（介護施設等整備事業交付金）'!$P$7:$P34,'別紙（介護施設等整備事業交付金）'!$B$7:$B34,"交付金",'別紙（介護施設等整備事業交付金）'!$J$7:$J34,V$3,'別紙（介護施設等整備事業交付金）'!$C$7:$C34,$B5)</f>
        <v>0</v>
      </c>
      <c r="W5" s="47">
        <f>COUNTIFS('別紙（介護施設等整備事業交付金）'!$B$7:$B34,"交付金",'別紙（介護施設等整備事業交付金）'!$J$7:$J34,W$3,'別紙（介護施設等整備事業交付金）'!$C$7:$C34,$B5)</f>
        <v>0</v>
      </c>
      <c r="X5" s="55">
        <f>SUMIFS('別紙（介護施設等整備事業交付金）'!$P$7:$P34,'別紙（介護施設等整備事業交付金）'!$B$7:$B34,"交付金",'別紙（介護施設等整備事業交付金）'!$J$7:$J34,X$3,'別紙（介護施設等整備事業交付金）'!$C$7:$C34,$B5)</f>
        <v>0</v>
      </c>
      <c r="Y5" s="47">
        <f>COUNTIFS('別紙（介護施設等整備事業交付金）'!$B$7:$B34,"交付金",'別紙（介護施設等整備事業交付金）'!$J$7:$J34,Y$3,'別紙（介護施設等整備事業交付金）'!$C$7:$C34,$B5)</f>
        <v>0</v>
      </c>
      <c r="Z5" s="55">
        <f>SUMIFS('別紙（介護施設等整備事業交付金）'!$P$7:$P34,'別紙（介護施設等整備事業交付金）'!$B$7:$B34,"交付金",'別紙（介護施設等整備事業交付金）'!$J$7:$J34,Z$3,'別紙（介護施設等整備事業交付金）'!$C$7:$C34,$B5)</f>
        <v>0</v>
      </c>
      <c r="AA5" s="47">
        <f>COUNTIFS('別紙（介護施設等整備事業交付金）'!$B$7:$B34,"交付金",'別紙（介護施設等整備事業交付金）'!$J$7:$J34,AA$3,'別紙（介護施設等整備事業交付金）'!$C$7:$C34,$B5)</f>
        <v>0</v>
      </c>
      <c r="AB5" s="55">
        <f>SUMIFS('別紙（介護施設等整備事業交付金）'!$P$7:$P34,'別紙（介護施設等整備事業交付金）'!$B$7:$B34,"交付金",'別紙（介護施設等整備事業交付金）'!$J$7:$J34,AB$3,'別紙（介護施設等整備事業交付金）'!$C$7:$C34,$B5)</f>
        <v>0</v>
      </c>
      <c r="AC5" s="47">
        <f>COUNTIFS('別紙（介護施設等整備事業交付金）'!$B$7:$B34,"交付金",'別紙（介護施設等整備事業交付金）'!$J$7:$J34,AC$3,'別紙（介護施設等整備事業交付金）'!$C$7:$C34,$B5)</f>
        <v>0</v>
      </c>
      <c r="AD5" s="55">
        <f>SUMIFS('別紙（介護施設等整備事業交付金）'!$P$7:$P34,'別紙（介護施設等整備事業交付金）'!$B$7:$B34,"交付金",'別紙（介護施設等整備事業交付金）'!$J$7:$J34,AD$3,'別紙（介護施設等整備事業交付金）'!$C$7:$C34,$B5)</f>
        <v>0</v>
      </c>
      <c r="AE5" s="47">
        <f>COUNTIFS('別紙（介護施設等整備事業交付金）'!$B$7:$B34,"交付金",'別紙（介護施設等整備事業交付金）'!$J$7:$J34,AE$3,'別紙（介護施設等整備事業交付金）'!$C$7:$C34,$B5)</f>
        <v>0</v>
      </c>
      <c r="AF5" s="55">
        <f>SUMIFS('別紙（介護施設等整備事業交付金）'!$P$7:$P34,'別紙（介護施設等整備事業交付金）'!$B$7:$B34,"交付金",'別紙（介護施設等整備事業交付金）'!$J$7:$J34,AF$3,'別紙（介護施設等整備事業交付金）'!$C$7:$C34,$B5)</f>
        <v>0</v>
      </c>
      <c r="AG5" s="47">
        <f>COUNTIFS('別紙（介護施設等整備事業交付金）'!$B$7:$B34,"交付金",'別紙（介護施設等整備事業交付金）'!$J$7:$J34,AG$3,'別紙（介護施設等整備事業交付金）'!$C$7:$C34,$B5)</f>
        <v>0</v>
      </c>
      <c r="AH5" s="55">
        <f>SUMIFS('別紙（介護施設等整備事業交付金）'!$P$7:$P34,'別紙（介護施設等整備事業交付金）'!$B$7:$B34,"交付金",'別紙（介護施設等整備事業交付金）'!$J$7:$J34,AH$3,'別紙（介護施設等整備事業交付金）'!$C$7:$C34,$B5)</f>
        <v>0</v>
      </c>
      <c r="AI5" s="47">
        <f>COUNTIFS('別紙（介護施設等整備事業交付金）'!$B$7:$B34,"交付金",'別紙（介護施設等整備事業交付金）'!$J$7:$J34,AI$3,'別紙（介護施設等整備事業交付金）'!$C$7:$C34,$B5)</f>
        <v>0</v>
      </c>
      <c r="AJ5" s="55">
        <f>SUMIFS('別紙（介護施設等整備事業交付金）'!$P$7:$P34,'別紙（介護施設等整備事業交付金）'!$B$7:$B34,"交付金",'別紙（介護施設等整備事業交付金）'!$J$7:$J34,AJ$3,'別紙（介護施設等整備事業交付金）'!$C$7:$C34,$B5)</f>
        <v>0</v>
      </c>
      <c r="AK5" s="47">
        <f>COUNTIFS('別紙（介護施設等整備事業交付金）'!$B$7:$B34,"交付金",'別紙（介護施設等整備事業交付金）'!$J$7:$J34,AK$3,'別紙（介護施設等整備事業交付金）'!$C$7:$C34,$B5)</f>
        <v>0</v>
      </c>
      <c r="AL5" s="55">
        <f>SUMIFS('別紙（介護施設等整備事業交付金）'!$P$7:$P34,'別紙（介護施設等整備事業交付金）'!$B$7:$B34,"交付金",'別紙（介護施設等整備事業交付金）'!$J$7:$J34,AL$3,'別紙（介護施設等整備事業交付金）'!$C$7:$C34,$B5)</f>
        <v>0</v>
      </c>
      <c r="AM5" s="47">
        <f>COUNTIFS('別紙（介護施設等整備事業交付金）'!$B$7:$B34,"交付金",'別紙（介護施設等整備事業交付金）'!$J$7:$J34,AM$3,'別紙（介護施設等整備事業交付金）'!$C$7:$C34,$B5)</f>
        <v>0</v>
      </c>
      <c r="AN5" s="55">
        <f>SUMIFS('別紙（介護施設等整備事業交付金）'!$P$7:$P34,'別紙（介護施設等整備事業交付金）'!$B$7:$B34,"交付金",'別紙（介護施設等整備事業交付金）'!$J$7:$J34,AN$3,'別紙（介護施設等整備事業交付金）'!$C$7:$C34,$B5)</f>
        <v>0</v>
      </c>
      <c r="AO5" s="47">
        <f>COUNTIFS('別紙（介護施設等整備事業交付金）'!$B$7:$B34,"交付金",'別紙（介護施設等整備事業交付金）'!$J$7:$J34,AO$3,'別紙（介護施設等整備事業交付金）'!$C$7:$C34,$B5)</f>
        <v>0</v>
      </c>
      <c r="AP5" s="55">
        <f>SUMIFS('別紙（介護施設等整備事業交付金）'!$P$7:$P34,'別紙（介護施設等整備事業交付金）'!$B$7:$B34,"交付金",'別紙（介護施設等整備事業交付金）'!$J$7:$J34,AP$3,'別紙（介護施設等整備事業交付金）'!$C$7:$C34,$B5)</f>
        <v>0</v>
      </c>
      <c r="AQ5" s="47">
        <f>C5+E5+G5+I5+K5+M5+O5+Q5+S5+U5+W5+Y5+AA5+AC5+AE5+AG5+AI5+AK5+AM5+AO5</f>
        <v>0</v>
      </c>
      <c r="AR5" s="55">
        <f>D5+F5+H5+J5+L5+N5+P5+R5+T5+V5+X5+Z5+AB5+AD5+AF5+AH5+AJ5+AL5+AN5+AP5</f>
        <v>0</v>
      </c>
    </row>
    <row r="6" spans="1:44" hidden="1" x14ac:dyDescent="0.4">
      <c r="A6" s="45">
        <v>2</v>
      </c>
      <c r="B6" s="45" t="s">
        <v>124</v>
      </c>
      <c r="C6" s="47">
        <f>COUNTIFS('別紙（介護施設等整備事業交付金）'!$B$7:$B35,"交付金",'別紙（介護施設等整備事業交付金）'!$J$7:$J35,C$3,'別紙（介護施設等整備事業交付金）'!$C$7:$C35,$B6)</f>
        <v>0</v>
      </c>
      <c r="D6" s="55">
        <f>SUMIFS('別紙（介護施設等整備事業交付金）'!$P$7:$P35,'別紙（介護施設等整備事業交付金）'!$B$7:$B35,"交付金",'別紙（介護施設等整備事業交付金）'!$J$7:$J35,D$3,'別紙（介護施設等整備事業交付金）'!$C$7:$C35,$B6)</f>
        <v>0</v>
      </c>
      <c r="E6" s="47">
        <f>COUNTIFS('別紙（介護施設等整備事業交付金）'!$B$7:$B35,"交付金",'別紙（介護施設等整備事業交付金）'!$J$7:$J35,E$3,'別紙（介護施設等整備事業交付金）'!$C$7:$C35,$B6)</f>
        <v>0</v>
      </c>
      <c r="F6" s="55">
        <f>SUMIFS('別紙（介護施設等整備事業交付金）'!$P$7:$P35,'別紙（介護施設等整備事業交付金）'!$B$7:$B35,"交付金",'別紙（介護施設等整備事業交付金）'!$J$7:$J35,F$3,'別紙（介護施設等整備事業交付金）'!$C$7:$C35,$B6)</f>
        <v>0</v>
      </c>
      <c r="G6" s="47">
        <f>COUNTIFS('別紙（介護施設等整備事業交付金）'!$B$7:$B35,"交付金",'別紙（介護施設等整備事業交付金）'!$J$7:$J35,G$3,'別紙（介護施設等整備事業交付金）'!$C$7:$C35,$B6)</f>
        <v>0</v>
      </c>
      <c r="H6" s="55">
        <f>SUMIFS('別紙（介護施設等整備事業交付金）'!$P$7:$P35,'別紙（介護施設等整備事業交付金）'!$B$7:$B35,"交付金",'別紙（介護施設等整備事業交付金）'!$J$7:$J35,H$3,'別紙（介護施設等整備事業交付金）'!$C$7:$C35,$B6)</f>
        <v>0</v>
      </c>
      <c r="I6" s="47">
        <f>COUNTIFS('別紙（介護施設等整備事業交付金）'!$B$7:$B35,"交付金",'別紙（介護施設等整備事業交付金）'!$J$7:$J35,I$3,'別紙（介護施設等整備事業交付金）'!$C$7:$C35,$B6)</f>
        <v>0</v>
      </c>
      <c r="J6" s="55">
        <f>SUMIFS('別紙（介護施設等整備事業交付金）'!$P$7:$P35,'別紙（介護施設等整備事業交付金）'!$B$7:$B35,"交付金",'別紙（介護施設等整備事業交付金）'!$J$7:$J35,J$3,'別紙（介護施設等整備事業交付金）'!$C$7:$C35,$B6)</f>
        <v>0</v>
      </c>
      <c r="K6" s="47">
        <f>COUNTIFS('別紙（介護施設等整備事業交付金）'!$B$7:$B35,"交付金",'別紙（介護施設等整備事業交付金）'!$J$7:$J35,K$3,'別紙（介護施設等整備事業交付金）'!$C$7:$C35,$B6)</f>
        <v>0</v>
      </c>
      <c r="L6" s="55">
        <f>SUMIFS('別紙（介護施設等整備事業交付金）'!$P$7:$P35,'別紙（介護施設等整備事業交付金）'!$B$7:$B35,"交付金",'別紙（介護施設等整備事業交付金）'!$J$7:$J35,L$3,'別紙（介護施設等整備事業交付金）'!$C$7:$C35,$B6)</f>
        <v>0</v>
      </c>
      <c r="M6" s="47">
        <f>COUNTIFS('別紙（介護施設等整備事業交付金）'!$B$7:$B35,"交付金",'別紙（介護施設等整備事業交付金）'!$J$7:$J35,"⑦_①*",'別紙（介護施設等整備事業交付金）'!$C$7:$C35,$B6)</f>
        <v>0</v>
      </c>
      <c r="N6" s="55">
        <f>SUMIFS('別紙（介護施設等整備事業交付金）'!$P$7:$P35,'別紙（介護施設等整備事業交付金）'!$B$7:$B35,"交付金",'別紙（介護施設等整備事業交付金）'!$J$7:$J35,"⑦_①*",'別紙（介護施設等整備事業交付金）'!$C$7:$C35,$B6)</f>
        <v>0</v>
      </c>
      <c r="O6" s="47">
        <f>COUNTIFS('別紙（介護施設等整備事業交付金）'!$B$7:$B35,"交付金",'別紙（介護施設等整備事業交付金）'!$J$7:$J35,O$3,'別紙（介護施設等整備事業交付金）'!$C$7:$C35,$B6)</f>
        <v>0</v>
      </c>
      <c r="P6" s="55">
        <f>SUMIFS('別紙（介護施設等整備事業交付金）'!$P$7:$P35,'別紙（介護施設等整備事業交付金）'!$B$7:$B35,"交付金",'別紙（介護施設等整備事業交付金）'!$J$7:$J35,P$3,'別紙（介護施設等整備事業交付金）'!$C$7:$C35,$B6)</f>
        <v>0</v>
      </c>
      <c r="Q6" s="47">
        <f>COUNTIFS('別紙（介護施設等整備事業交付金）'!$B$7:$B35,"交付金",'別紙（介護施設等整備事業交付金）'!$J$7:$J35,"⑦_③*",'別紙（介護施設等整備事業交付金）'!$C$7:$C35,$B6)</f>
        <v>0</v>
      </c>
      <c r="R6" s="55">
        <f>SUMIFS('別紙（介護施設等整備事業交付金）'!$P$7:$P35,'別紙（介護施設等整備事業交付金）'!$B$7:$B35,"交付金",'別紙（介護施設等整備事業交付金）'!$J$7:$J35,"⑦_③*",'別紙（介護施設等整備事業交付金）'!$C$7:$C35,$B6)</f>
        <v>0</v>
      </c>
      <c r="S6" s="47">
        <f>COUNTIFS('別紙（介護施設等整備事業交付金）'!$B$7:$B35,"交付金",'別紙（介護施設等整備事業交付金）'!$J$7:$J35,S$3,'別紙（介護施設等整備事業交付金）'!$C$7:$C35,$B6)</f>
        <v>0</v>
      </c>
      <c r="T6" s="55">
        <f>SUMIFS('別紙（介護施設等整備事業交付金）'!$P$7:$P35,'別紙（介護施設等整備事業交付金）'!$B$7:$B35,"交付金",'別紙（介護施設等整備事業交付金）'!$J$7:$J35,T$3,'別紙（介護施設等整備事業交付金）'!$C$7:$C35,$B6)</f>
        <v>0</v>
      </c>
      <c r="U6" s="47">
        <f>COUNTIFS('別紙（介護施設等整備事業交付金）'!$B$7:$B35,"交付金",'別紙（介護施設等整備事業交付金）'!$J$7:$J35,U$3,'別紙（介護施設等整備事業交付金）'!$C$7:$C35,$B6)</f>
        <v>0</v>
      </c>
      <c r="V6" s="55">
        <f>SUMIFS('別紙（介護施設等整備事業交付金）'!$P$7:$P35,'別紙（介護施設等整備事業交付金）'!$B$7:$B35,"交付金",'別紙（介護施設等整備事業交付金）'!$J$7:$J35,V$3,'別紙（介護施設等整備事業交付金）'!$C$7:$C35,$B6)</f>
        <v>0</v>
      </c>
      <c r="W6" s="47">
        <f>COUNTIFS('別紙（介護施設等整備事業交付金）'!$B$7:$B35,"交付金",'別紙（介護施設等整備事業交付金）'!$J$7:$J35,W$3,'別紙（介護施設等整備事業交付金）'!$C$7:$C35,$B6)</f>
        <v>0</v>
      </c>
      <c r="X6" s="55">
        <f>SUMIFS('別紙（介護施設等整備事業交付金）'!$P$7:$P35,'別紙（介護施設等整備事業交付金）'!$B$7:$B35,"交付金",'別紙（介護施設等整備事業交付金）'!$J$7:$J35,X$3,'別紙（介護施設等整備事業交付金）'!$C$7:$C35,$B6)</f>
        <v>0</v>
      </c>
      <c r="Y6" s="47">
        <f>COUNTIFS('別紙（介護施設等整備事業交付金）'!$B$7:$B35,"交付金",'別紙（介護施設等整備事業交付金）'!$J$7:$J35,Y$3,'別紙（介護施設等整備事業交付金）'!$C$7:$C35,$B6)</f>
        <v>0</v>
      </c>
      <c r="Z6" s="55">
        <f>SUMIFS('別紙（介護施設等整備事業交付金）'!$P$7:$P35,'別紙（介護施設等整備事業交付金）'!$B$7:$B35,"交付金",'別紙（介護施設等整備事業交付金）'!$J$7:$J35,Z$3,'別紙（介護施設等整備事業交付金）'!$C$7:$C35,$B6)</f>
        <v>0</v>
      </c>
      <c r="AA6" s="47">
        <f>COUNTIFS('別紙（介護施設等整備事業交付金）'!$B$7:$B35,"交付金",'別紙（介護施設等整備事業交付金）'!$J$7:$J35,AA$3,'別紙（介護施設等整備事業交付金）'!$C$7:$C35,$B6)</f>
        <v>0</v>
      </c>
      <c r="AB6" s="55">
        <f>SUMIFS('別紙（介護施設等整備事業交付金）'!$P$7:$P35,'別紙（介護施設等整備事業交付金）'!$B$7:$B35,"交付金",'別紙（介護施設等整備事業交付金）'!$J$7:$J35,AB$3,'別紙（介護施設等整備事業交付金）'!$C$7:$C35,$B6)</f>
        <v>0</v>
      </c>
      <c r="AC6" s="47">
        <f>COUNTIFS('別紙（介護施設等整備事業交付金）'!$B$7:$B35,"交付金",'別紙（介護施設等整備事業交付金）'!$J$7:$J35,AC$3,'別紙（介護施設等整備事業交付金）'!$C$7:$C35,$B6)</f>
        <v>0</v>
      </c>
      <c r="AD6" s="55">
        <f>SUMIFS('別紙（介護施設等整備事業交付金）'!$P$7:$P35,'別紙（介護施設等整備事業交付金）'!$B$7:$B35,"交付金",'別紙（介護施設等整備事業交付金）'!$J$7:$J35,AD$3,'別紙（介護施設等整備事業交付金）'!$C$7:$C35,$B6)</f>
        <v>0</v>
      </c>
      <c r="AE6" s="47">
        <f>COUNTIFS('別紙（介護施設等整備事業交付金）'!$B$7:$B35,"交付金",'別紙（介護施設等整備事業交付金）'!$J$7:$J35,AE$3,'別紙（介護施設等整備事業交付金）'!$C$7:$C35,$B6)</f>
        <v>0</v>
      </c>
      <c r="AF6" s="55">
        <f>SUMIFS('別紙（介護施設等整備事業交付金）'!$P$7:$P35,'別紙（介護施設等整備事業交付金）'!$B$7:$B35,"交付金",'別紙（介護施設等整備事業交付金）'!$J$7:$J35,AF$3,'別紙（介護施設等整備事業交付金）'!$C$7:$C35,$B6)</f>
        <v>0</v>
      </c>
      <c r="AG6" s="47">
        <f>COUNTIFS('別紙（介護施設等整備事業交付金）'!$B$7:$B35,"交付金",'別紙（介護施設等整備事業交付金）'!$J$7:$J35,AG$3,'別紙（介護施設等整備事業交付金）'!$C$7:$C35,$B6)</f>
        <v>0</v>
      </c>
      <c r="AH6" s="55">
        <f>SUMIFS('別紙（介護施設等整備事業交付金）'!$P$7:$P35,'別紙（介護施設等整備事業交付金）'!$B$7:$B35,"交付金",'別紙（介護施設等整備事業交付金）'!$J$7:$J35,AH$3,'別紙（介護施設等整備事業交付金）'!$C$7:$C35,$B6)</f>
        <v>0</v>
      </c>
      <c r="AI6" s="47">
        <f>COUNTIFS('別紙（介護施設等整備事業交付金）'!$B$7:$B35,"交付金",'別紙（介護施設等整備事業交付金）'!$J$7:$J35,AI$3,'別紙（介護施設等整備事業交付金）'!$C$7:$C35,$B6)</f>
        <v>0</v>
      </c>
      <c r="AJ6" s="55">
        <f>SUMIFS('別紙（介護施設等整備事業交付金）'!$P$7:$P35,'別紙（介護施設等整備事業交付金）'!$B$7:$B35,"交付金",'別紙（介護施設等整備事業交付金）'!$J$7:$J35,AJ$3,'別紙（介護施設等整備事業交付金）'!$C$7:$C35,$B6)</f>
        <v>0</v>
      </c>
      <c r="AK6" s="47">
        <f>COUNTIFS('別紙（介護施設等整備事業交付金）'!$B$7:$B35,"交付金",'別紙（介護施設等整備事業交付金）'!$J$7:$J35,AK$3,'別紙（介護施設等整備事業交付金）'!$C$7:$C35,$B6)</f>
        <v>0</v>
      </c>
      <c r="AL6" s="55">
        <f>SUMIFS('別紙（介護施設等整備事業交付金）'!$P$7:$P35,'別紙（介護施設等整備事業交付金）'!$B$7:$B35,"交付金",'別紙（介護施設等整備事業交付金）'!$J$7:$J35,AL$3,'別紙（介護施設等整備事業交付金）'!$C$7:$C35,$B6)</f>
        <v>0</v>
      </c>
      <c r="AM6" s="47">
        <f>COUNTIFS('別紙（介護施設等整備事業交付金）'!$B$7:$B35,"交付金",'別紙（介護施設等整備事業交付金）'!$J$7:$J35,AM$3,'別紙（介護施設等整備事業交付金）'!$C$7:$C35,$B6)</f>
        <v>0</v>
      </c>
      <c r="AN6" s="55">
        <f>SUMIFS('別紙（介護施設等整備事業交付金）'!$P$7:$P35,'別紙（介護施設等整備事業交付金）'!$B$7:$B35,"交付金",'別紙（介護施設等整備事業交付金）'!$J$7:$J35,AN$3,'別紙（介護施設等整備事業交付金）'!$C$7:$C35,$B6)</f>
        <v>0</v>
      </c>
      <c r="AO6" s="47">
        <f>COUNTIFS('別紙（介護施設等整備事業交付金）'!$B$7:$B35,"交付金",'別紙（介護施設等整備事業交付金）'!$J$7:$J35,AO$3,'別紙（介護施設等整備事業交付金）'!$C$7:$C35,$B6)</f>
        <v>0</v>
      </c>
      <c r="AP6" s="55">
        <f>SUMIFS('別紙（介護施設等整備事業交付金）'!$P$7:$P35,'別紙（介護施設等整備事業交付金）'!$B$7:$B35,"交付金",'別紙（介護施設等整備事業交付金）'!$J$7:$J35,AP$3,'別紙（介護施設等整備事業交付金）'!$C$7:$C35,$B6)</f>
        <v>0</v>
      </c>
      <c r="AQ6" s="47">
        <f t="shared" ref="AQ6:AQ58" si="0">C6+E6+G6+I6+K6+M6+O6+Q6+S6+U6+W6+Y6+AA6+AC6+AE6+AG6+AI6+AK6+AM6+AO6</f>
        <v>0</v>
      </c>
      <c r="AR6" s="55">
        <f t="shared" ref="AR6:AR58" si="1">D6+F6+H6+J6+L6+N6+P6+R6+T6+V6+X6+Z6+AB6+AD6+AF6+AH6+AJ6+AL6+AN6+AP6</f>
        <v>0</v>
      </c>
    </row>
    <row r="7" spans="1:44" hidden="1" x14ac:dyDescent="0.4">
      <c r="A7" s="45">
        <v>3</v>
      </c>
      <c r="B7" s="45" t="s">
        <v>125</v>
      </c>
      <c r="C7" s="47">
        <f>COUNTIFS('別紙（介護施設等整備事業交付金）'!$B$7:$B36,"交付金",'別紙（介護施設等整備事業交付金）'!$J$7:$J36,C$3,'別紙（介護施設等整備事業交付金）'!$C$7:$C36,$B7)</f>
        <v>0</v>
      </c>
      <c r="D7" s="55">
        <f>SUMIFS('別紙（介護施設等整備事業交付金）'!$P$7:$P36,'別紙（介護施設等整備事業交付金）'!$B$7:$B36,"交付金",'別紙（介護施設等整備事業交付金）'!$J$7:$J36,D$3,'別紙（介護施設等整備事業交付金）'!$C$7:$C36,$B7)</f>
        <v>0</v>
      </c>
      <c r="E7" s="47">
        <f>COUNTIFS('別紙（介護施設等整備事業交付金）'!$B$7:$B36,"交付金",'別紙（介護施設等整備事業交付金）'!$J$7:$J36,E$3,'別紙（介護施設等整備事業交付金）'!$C$7:$C36,$B7)</f>
        <v>0</v>
      </c>
      <c r="F7" s="55">
        <f>SUMIFS('別紙（介護施設等整備事業交付金）'!$P$7:$P36,'別紙（介護施設等整備事業交付金）'!$B$7:$B36,"交付金",'別紙（介護施設等整備事業交付金）'!$J$7:$J36,F$3,'別紙（介護施設等整備事業交付金）'!$C$7:$C36,$B7)</f>
        <v>0</v>
      </c>
      <c r="G7" s="47">
        <f>COUNTIFS('別紙（介護施設等整備事業交付金）'!$B$7:$B36,"交付金",'別紙（介護施設等整備事業交付金）'!$J$7:$J36,G$3,'別紙（介護施設等整備事業交付金）'!$C$7:$C36,$B7)</f>
        <v>0</v>
      </c>
      <c r="H7" s="55">
        <f>SUMIFS('別紙（介護施設等整備事業交付金）'!$P$7:$P36,'別紙（介護施設等整備事業交付金）'!$B$7:$B36,"交付金",'別紙（介護施設等整備事業交付金）'!$J$7:$J36,H$3,'別紙（介護施設等整備事業交付金）'!$C$7:$C36,$B7)</f>
        <v>0</v>
      </c>
      <c r="I7" s="47">
        <f>COUNTIFS('別紙（介護施設等整備事業交付金）'!$B$7:$B36,"交付金",'別紙（介護施設等整備事業交付金）'!$J$7:$J36,I$3,'別紙（介護施設等整備事業交付金）'!$C$7:$C36,$B7)</f>
        <v>0</v>
      </c>
      <c r="J7" s="55">
        <f>SUMIFS('別紙（介護施設等整備事業交付金）'!$P$7:$P36,'別紙（介護施設等整備事業交付金）'!$B$7:$B36,"交付金",'別紙（介護施設等整備事業交付金）'!$J$7:$J36,J$3,'別紙（介護施設等整備事業交付金）'!$C$7:$C36,$B7)</f>
        <v>0</v>
      </c>
      <c r="K7" s="47">
        <f>COUNTIFS('別紙（介護施設等整備事業交付金）'!$B$7:$B36,"交付金",'別紙（介護施設等整備事業交付金）'!$J$7:$J36,K$3,'別紙（介護施設等整備事業交付金）'!$C$7:$C36,$B7)</f>
        <v>0</v>
      </c>
      <c r="L7" s="55">
        <f>SUMIFS('別紙（介護施設等整備事業交付金）'!$P$7:$P36,'別紙（介護施設等整備事業交付金）'!$B$7:$B36,"交付金",'別紙（介護施設等整備事業交付金）'!$J$7:$J36,L$3,'別紙（介護施設等整備事業交付金）'!$C$7:$C36,$B7)</f>
        <v>0</v>
      </c>
      <c r="M7" s="47">
        <f>COUNTIFS('別紙（介護施設等整備事業交付金）'!$B$7:$B36,"交付金",'別紙（介護施設等整備事業交付金）'!$J$7:$J36,"⑦_①*",'別紙（介護施設等整備事業交付金）'!$C$7:$C36,$B7)</f>
        <v>0</v>
      </c>
      <c r="N7" s="55">
        <f>SUMIFS('別紙（介護施設等整備事業交付金）'!$P$7:$P36,'別紙（介護施設等整備事業交付金）'!$B$7:$B36,"交付金",'別紙（介護施設等整備事業交付金）'!$J$7:$J36,"⑦_①*",'別紙（介護施設等整備事業交付金）'!$C$7:$C36,$B7)</f>
        <v>0</v>
      </c>
      <c r="O7" s="47">
        <f>COUNTIFS('別紙（介護施設等整備事業交付金）'!$B$7:$B36,"交付金",'別紙（介護施設等整備事業交付金）'!$J$7:$J36,O$3,'別紙（介護施設等整備事業交付金）'!$C$7:$C36,$B7)</f>
        <v>0</v>
      </c>
      <c r="P7" s="55">
        <f>SUMIFS('別紙（介護施設等整備事業交付金）'!$P$7:$P36,'別紙（介護施設等整備事業交付金）'!$B$7:$B36,"交付金",'別紙（介護施設等整備事業交付金）'!$J$7:$J36,P$3,'別紙（介護施設等整備事業交付金）'!$C$7:$C36,$B7)</f>
        <v>0</v>
      </c>
      <c r="Q7" s="47">
        <f>COUNTIFS('別紙（介護施設等整備事業交付金）'!$B$7:$B36,"交付金",'別紙（介護施設等整備事業交付金）'!$J$7:$J36,"⑦_③*",'別紙（介護施設等整備事業交付金）'!$C$7:$C36,$B7)</f>
        <v>0</v>
      </c>
      <c r="R7" s="55">
        <f>SUMIFS('別紙（介護施設等整備事業交付金）'!$P$7:$P36,'別紙（介護施設等整備事業交付金）'!$B$7:$B36,"交付金",'別紙（介護施設等整備事業交付金）'!$J$7:$J36,"⑦_③*",'別紙（介護施設等整備事業交付金）'!$C$7:$C36,$B7)</f>
        <v>0</v>
      </c>
      <c r="S7" s="47">
        <f>COUNTIFS('別紙（介護施設等整備事業交付金）'!$B$7:$B36,"交付金",'別紙（介護施設等整備事業交付金）'!$J$7:$J36,S$3,'別紙（介護施設等整備事業交付金）'!$C$7:$C36,$B7)</f>
        <v>0</v>
      </c>
      <c r="T7" s="55">
        <f>SUMIFS('別紙（介護施設等整備事業交付金）'!$P$7:$P36,'別紙（介護施設等整備事業交付金）'!$B$7:$B36,"交付金",'別紙（介護施設等整備事業交付金）'!$J$7:$J36,T$3,'別紙（介護施設等整備事業交付金）'!$C$7:$C36,$B7)</f>
        <v>0</v>
      </c>
      <c r="U7" s="47">
        <f>COUNTIFS('別紙（介護施設等整備事業交付金）'!$B$7:$B36,"交付金",'別紙（介護施設等整備事業交付金）'!$J$7:$J36,U$3,'別紙（介護施設等整備事業交付金）'!$C$7:$C36,$B7)</f>
        <v>0</v>
      </c>
      <c r="V7" s="55">
        <f>SUMIFS('別紙（介護施設等整備事業交付金）'!$P$7:$P36,'別紙（介護施設等整備事業交付金）'!$B$7:$B36,"交付金",'別紙（介護施設等整備事業交付金）'!$J$7:$J36,V$3,'別紙（介護施設等整備事業交付金）'!$C$7:$C36,$B7)</f>
        <v>0</v>
      </c>
      <c r="W7" s="47">
        <f>COUNTIFS('別紙（介護施設等整備事業交付金）'!$B$7:$B36,"交付金",'別紙（介護施設等整備事業交付金）'!$J$7:$J36,W$3,'別紙（介護施設等整備事業交付金）'!$C$7:$C36,$B7)</f>
        <v>0</v>
      </c>
      <c r="X7" s="55">
        <f>SUMIFS('別紙（介護施設等整備事業交付金）'!$P$7:$P36,'別紙（介護施設等整備事業交付金）'!$B$7:$B36,"交付金",'別紙（介護施設等整備事業交付金）'!$J$7:$J36,X$3,'別紙（介護施設等整備事業交付金）'!$C$7:$C36,$B7)</f>
        <v>0</v>
      </c>
      <c r="Y7" s="47">
        <f>COUNTIFS('別紙（介護施設等整備事業交付金）'!$B$7:$B36,"交付金",'別紙（介護施設等整備事業交付金）'!$J$7:$J36,Y$3,'別紙（介護施設等整備事業交付金）'!$C$7:$C36,$B7)</f>
        <v>0</v>
      </c>
      <c r="Z7" s="55">
        <f>SUMIFS('別紙（介護施設等整備事業交付金）'!$P$7:$P36,'別紙（介護施設等整備事業交付金）'!$B$7:$B36,"交付金",'別紙（介護施設等整備事業交付金）'!$J$7:$J36,Z$3,'別紙（介護施設等整備事業交付金）'!$C$7:$C36,$B7)</f>
        <v>0</v>
      </c>
      <c r="AA7" s="47">
        <f>COUNTIFS('別紙（介護施設等整備事業交付金）'!$B$7:$B36,"交付金",'別紙（介護施設等整備事業交付金）'!$J$7:$J36,AA$3,'別紙（介護施設等整備事業交付金）'!$C$7:$C36,$B7)</f>
        <v>0</v>
      </c>
      <c r="AB7" s="55">
        <f>SUMIFS('別紙（介護施設等整備事業交付金）'!$P$7:$P36,'別紙（介護施設等整備事業交付金）'!$B$7:$B36,"交付金",'別紙（介護施設等整備事業交付金）'!$J$7:$J36,AB$3,'別紙（介護施設等整備事業交付金）'!$C$7:$C36,$B7)</f>
        <v>0</v>
      </c>
      <c r="AC7" s="47">
        <f>COUNTIFS('別紙（介護施設等整備事業交付金）'!$B$7:$B36,"交付金",'別紙（介護施設等整備事業交付金）'!$J$7:$J36,AC$3,'別紙（介護施設等整備事業交付金）'!$C$7:$C36,$B7)</f>
        <v>0</v>
      </c>
      <c r="AD7" s="55">
        <f>SUMIFS('別紙（介護施設等整備事業交付金）'!$P$7:$P36,'別紙（介護施設等整備事業交付金）'!$B$7:$B36,"交付金",'別紙（介護施設等整備事業交付金）'!$J$7:$J36,AD$3,'別紙（介護施設等整備事業交付金）'!$C$7:$C36,$B7)</f>
        <v>0</v>
      </c>
      <c r="AE7" s="47">
        <f>COUNTIFS('別紙（介護施設等整備事業交付金）'!$B$7:$B36,"交付金",'別紙（介護施設等整備事業交付金）'!$J$7:$J36,AE$3,'別紙（介護施設等整備事業交付金）'!$C$7:$C36,$B7)</f>
        <v>0</v>
      </c>
      <c r="AF7" s="55">
        <f>SUMIFS('別紙（介護施設等整備事業交付金）'!$P$7:$P36,'別紙（介護施設等整備事業交付金）'!$B$7:$B36,"交付金",'別紙（介護施設等整備事業交付金）'!$J$7:$J36,AF$3,'別紙（介護施設等整備事業交付金）'!$C$7:$C36,$B7)</f>
        <v>0</v>
      </c>
      <c r="AG7" s="47">
        <f>COUNTIFS('別紙（介護施設等整備事業交付金）'!$B$7:$B36,"交付金",'別紙（介護施設等整備事業交付金）'!$J$7:$J36,AG$3,'別紙（介護施設等整備事業交付金）'!$C$7:$C36,$B7)</f>
        <v>0</v>
      </c>
      <c r="AH7" s="55">
        <f>SUMIFS('別紙（介護施設等整備事業交付金）'!$P$7:$P36,'別紙（介護施設等整備事業交付金）'!$B$7:$B36,"交付金",'別紙（介護施設等整備事業交付金）'!$J$7:$J36,AH$3,'別紙（介護施設等整備事業交付金）'!$C$7:$C36,$B7)</f>
        <v>0</v>
      </c>
      <c r="AI7" s="47">
        <f>COUNTIFS('別紙（介護施設等整備事業交付金）'!$B$7:$B36,"交付金",'別紙（介護施設等整備事業交付金）'!$J$7:$J36,AI$3,'別紙（介護施設等整備事業交付金）'!$C$7:$C36,$B7)</f>
        <v>0</v>
      </c>
      <c r="AJ7" s="55">
        <f>SUMIFS('別紙（介護施設等整備事業交付金）'!$P$7:$P36,'別紙（介護施設等整備事業交付金）'!$B$7:$B36,"交付金",'別紙（介護施設等整備事業交付金）'!$J$7:$J36,AJ$3,'別紙（介護施設等整備事業交付金）'!$C$7:$C36,$B7)</f>
        <v>0</v>
      </c>
      <c r="AK7" s="47">
        <f>COUNTIFS('別紙（介護施設等整備事業交付金）'!$B$7:$B36,"交付金",'別紙（介護施設等整備事業交付金）'!$J$7:$J36,AK$3,'別紙（介護施設等整備事業交付金）'!$C$7:$C36,$B7)</f>
        <v>0</v>
      </c>
      <c r="AL7" s="55">
        <f>SUMIFS('別紙（介護施設等整備事業交付金）'!$P$7:$P36,'別紙（介護施設等整備事業交付金）'!$B$7:$B36,"交付金",'別紙（介護施設等整備事業交付金）'!$J$7:$J36,AL$3,'別紙（介護施設等整備事業交付金）'!$C$7:$C36,$B7)</f>
        <v>0</v>
      </c>
      <c r="AM7" s="47">
        <f>COUNTIFS('別紙（介護施設等整備事業交付金）'!$B$7:$B36,"交付金",'別紙（介護施設等整備事業交付金）'!$J$7:$J36,AM$3,'別紙（介護施設等整備事業交付金）'!$C$7:$C36,$B7)</f>
        <v>0</v>
      </c>
      <c r="AN7" s="55">
        <f>SUMIFS('別紙（介護施設等整備事業交付金）'!$P$7:$P36,'別紙（介護施設等整備事業交付金）'!$B$7:$B36,"交付金",'別紙（介護施設等整備事業交付金）'!$J$7:$J36,AN$3,'別紙（介護施設等整備事業交付金）'!$C$7:$C36,$B7)</f>
        <v>0</v>
      </c>
      <c r="AO7" s="47">
        <f>COUNTIFS('別紙（介護施設等整備事業交付金）'!$B$7:$B36,"交付金",'別紙（介護施設等整備事業交付金）'!$J$7:$J36,AO$3,'別紙（介護施設等整備事業交付金）'!$C$7:$C36,$B7)</f>
        <v>0</v>
      </c>
      <c r="AP7" s="55">
        <f>SUMIFS('別紙（介護施設等整備事業交付金）'!$P$7:$P36,'別紙（介護施設等整備事業交付金）'!$B$7:$B36,"交付金",'別紙（介護施設等整備事業交付金）'!$J$7:$J36,AP$3,'別紙（介護施設等整備事業交付金）'!$C$7:$C36,$B7)</f>
        <v>0</v>
      </c>
      <c r="AQ7" s="47">
        <f t="shared" si="0"/>
        <v>0</v>
      </c>
      <c r="AR7" s="55">
        <f t="shared" si="1"/>
        <v>0</v>
      </c>
    </row>
    <row r="8" spans="1:44" hidden="1" x14ac:dyDescent="0.4">
      <c r="A8" s="45">
        <v>4</v>
      </c>
      <c r="B8" s="45" t="s">
        <v>126</v>
      </c>
      <c r="C8" s="47">
        <f>COUNTIFS('別紙（介護施設等整備事業交付金）'!$B$7:$B37,"交付金",'別紙（介護施設等整備事業交付金）'!$J$7:$J37,C$3,'別紙（介護施設等整備事業交付金）'!$C$7:$C37,$B8)</f>
        <v>0</v>
      </c>
      <c r="D8" s="55">
        <f>SUMIFS('別紙（介護施設等整備事業交付金）'!$P$7:$P37,'別紙（介護施設等整備事業交付金）'!$B$7:$B37,"交付金",'別紙（介護施設等整備事業交付金）'!$J$7:$J37,D$3,'別紙（介護施設等整備事業交付金）'!$C$7:$C37,$B8)</f>
        <v>0</v>
      </c>
      <c r="E8" s="47">
        <f>COUNTIFS('別紙（介護施設等整備事業交付金）'!$B$7:$B37,"交付金",'別紙（介護施設等整備事業交付金）'!$J$7:$J37,E$3,'別紙（介護施設等整備事業交付金）'!$C$7:$C37,$B8)</f>
        <v>0</v>
      </c>
      <c r="F8" s="55">
        <f>SUMIFS('別紙（介護施設等整備事業交付金）'!$P$7:$P37,'別紙（介護施設等整備事業交付金）'!$B$7:$B37,"交付金",'別紙（介護施設等整備事業交付金）'!$J$7:$J37,F$3,'別紙（介護施設等整備事業交付金）'!$C$7:$C37,$B8)</f>
        <v>0</v>
      </c>
      <c r="G8" s="47">
        <f>COUNTIFS('別紙（介護施設等整備事業交付金）'!$B$7:$B37,"交付金",'別紙（介護施設等整備事業交付金）'!$J$7:$J37,G$3,'別紙（介護施設等整備事業交付金）'!$C$7:$C37,$B8)</f>
        <v>0</v>
      </c>
      <c r="H8" s="55">
        <f>SUMIFS('別紙（介護施設等整備事業交付金）'!$P$7:$P37,'別紙（介護施設等整備事業交付金）'!$B$7:$B37,"交付金",'別紙（介護施設等整備事業交付金）'!$J$7:$J37,H$3,'別紙（介護施設等整備事業交付金）'!$C$7:$C37,$B8)</f>
        <v>0</v>
      </c>
      <c r="I8" s="47">
        <f>COUNTIFS('別紙（介護施設等整備事業交付金）'!$B$7:$B37,"交付金",'別紙（介護施設等整備事業交付金）'!$J$7:$J37,I$3,'別紙（介護施設等整備事業交付金）'!$C$7:$C37,$B8)</f>
        <v>0</v>
      </c>
      <c r="J8" s="55">
        <f>SUMIFS('別紙（介護施設等整備事業交付金）'!$P$7:$P37,'別紙（介護施設等整備事業交付金）'!$B$7:$B37,"交付金",'別紙（介護施設等整備事業交付金）'!$J$7:$J37,J$3,'別紙（介護施設等整備事業交付金）'!$C$7:$C37,$B8)</f>
        <v>0</v>
      </c>
      <c r="K8" s="47">
        <f>COUNTIFS('別紙（介護施設等整備事業交付金）'!$B$7:$B37,"交付金",'別紙（介護施設等整備事業交付金）'!$J$7:$J37,K$3,'別紙（介護施設等整備事業交付金）'!$C$7:$C37,$B8)</f>
        <v>0</v>
      </c>
      <c r="L8" s="55">
        <f>SUMIFS('別紙（介護施設等整備事業交付金）'!$P$7:$P37,'別紙（介護施設等整備事業交付金）'!$B$7:$B37,"交付金",'別紙（介護施設等整備事業交付金）'!$J$7:$J37,L$3,'別紙（介護施設等整備事業交付金）'!$C$7:$C37,$B8)</f>
        <v>0</v>
      </c>
      <c r="M8" s="47">
        <f>COUNTIFS('別紙（介護施設等整備事業交付金）'!$B$7:$B37,"交付金",'別紙（介護施設等整備事業交付金）'!$J$7:$J37,"⑦_①*",'別紙（介護施設等整備事業交付金）'!$C$7:$C37,$B8)</f>
        <v>0</v>
      </c>
      <c r="N8" s="55">
        <f>SUMIFS('別紙（介護施設等整備事業交付金）'!$P$7:$P37,'別紙（介護施設等整備事業交付金）'!$B$7:$B37,"交付金",'別紙（介護施設等整備事業交付金）'!$J$7:$J37,"⑦_①*",'別紙（介護施設等整備事業交付金）'!$C$7:$C37,$B8)</f>
        <v>0</v>
      </c>
      <c r="O8" s="47">
        <f>COUNTIFS('別紙（介護施設等整備事業交付金）'!$B$7:$B37,"交付金",'別紙（介護施設等整備事業交付金）'!$J$7:$J37,O$3,'別紙（介護施設等整備事業交付金）'!$C$7:$C37,$B8)</f>
        <v>0</v>
      </c>
      <c r="P8" s="55">
        <f>SUMIFS('別紙（介護施設等整備事業交付金）'!$P$7:$P37,'別紙（介護施設等整備事業交付金）'!$B$7:$B37,"交付金",'別紙（介護施設等整備事業交付金）'!$J$7:$J37,P$3,'別紙（介護施設等整備事業交付金）'!$C$7:$C37,$B8)</f>
        <v>0</v>
      </c>
      <c r="Q8" s="47">
        <f>COUNTIFS('別紙（介護施設等整備事業交付金）'!$B$7:$B37,"交付金",'別紙（介護施設等整備事業交付金）'!$J$7:$J37,"⑦_③*",'別紙（介護施設等整備事業交付金）'!$C$7:$C37,$B8)</f>
        <v>0</v>
      </c>
      <c r="R8" s="55">
        <f>SUMIFS('別紙（介護施設等整備事業交付金）'!$P$7:$P37,'別紙（介護施設等整備事業交付金）'!$B$7:$B37,"交付金",'別紙（介護施設等整備事業交付金）'!$J$7:$J37,"⑦_③*",'別紙（介護施設等整備事業交付金）'!$C$7:$C37,$B8)</f>
        <v>0</v>
      </c>
      <c r="S8" s="47">
        <f>COUNTIFS('別紙（介護施設等整備事業交付金）'!$B$7:$B37,"交付金",'別紙（介護施設等整備事業交付金）'!$J$7:$J37,S$3,'別紙（介護施設等整備事業交付金）'!$C$7:$C37,$B8)</f>
        <v>0</v>
      </c>
      <c r="T8" s="55">
        <f>SUMIFS('別紙（介護施設等整備事業交付金）'!$P$7:$P37,'別紙（介護施設等整備事業交付金）'!$B$7:$B37,"交付金",'別紙（介護施設等整備事業交付金）'!$J$7:$J37,T$3,'別紙（介護施設等整備事業交付金）'!$C$7:$C37,$B8)</f>
        <v>0</v>
      </c>
      <c r="U8" s="47">
        <f>COUNTIFS('別紙（介護施設等整備事業交付金）'!$B$7:$B37,"交付金",'別紙（介護施設等整備事業交付金）'!$J$7:$J37,U$3,'別紙（介護施設等整備事業交付金）'!$C$7:$C37,$B8)</f>
        <v>0</v>
      </c>
      <c r="V8" s="55">
        <f>SUMIFS('別紙（介護施設等整備事業交付金）'!$P$7:$P37,'別紙（介護施設等整備事業交付金）'!$B$7:$B37,"交付金",'別紙（介護施設等整備事業交付金）'!$J$7:$J37,V$3,'別紙（介護施設等整備事業交付金）'!$C$7:$C37,$B8)</f>
        <v>0</v>
      </c>
      <c r="W8" s="47">
        <f>COUNTIFS('別紙（介護施設等整備事業交付金）'!$B$7:$B37,"交付金",'別紙（介護施設等整備事業交付金）'!$J$7:$J37,W$3,'別紙（介護施設等整備事業交付金）'!$C$7:$C37,$B8)</f>
        <v>0</v>
      </c>
      <c r="X8" s="55">
        <f>SUMIFS('別紙（介護施設等整備事業交付金）'!$P$7:$P37,'別紙（介護施設等整備事業交付金）'!$B$7:$B37,"交付金",'別紙（介護施設等整備事業交付金）'!$J$7:$J37,X$3,'別紙（介護施設等整備事業交付金）'!$C$7:$C37,$B8)</f>
        <v>0</v>
      </c>
      <c r="Y8" s="47">
        <f>COUNTIFS('別紙（介護施設等整備事業交付金）'!$B$7:$B37,"交付金",'別紙（介護施設等整備事業交付金）'!$J$7:$J37,Y$3,'別紙（介護施設等整備事業交付金）'!$C$7:$C37,$B8)</f>
        <v>0</v>
      </c>
      <c r="Z8" s="55">
        <f>SUMIFS('別紙（介護施設等整備事業交付金）'!$P$7:$P37,'別紙（介護施設等整備事業交付金）'!$B$7:$B37,"交付金",'別紙（介護施設等整備事業交付金）'!$J$7:$J37,Z$3,'別紙（介護施設等整備事業交付金）'!$C$7:$C37,$B8)</f>
        <v>0</v>
      </c>
      <c r="AA8" s="47">
        <f>COUNTIFS('別紙（介護施設等整備事業交付金）'!$B$7:$B37,"交付金",'別紙（介護施設等整備事業交付金）'!$J$7:$J37,AA$3,'別紙（介護施設等整備事業交付金）'!$C$7:$C37,$B8)</f>
        <v>0</v>
      </c>
      <c r="AB8" s="55">
        <f>SUMIFS('別紙（介護施設等整備事業交付金）'!$P$7:$P37,'別紙（介護施設等整備事業交付金）'!$B$7:$B37,"交付金",'別紙（介護施設等整備事業交付金）'!$J$7:$J37,AB$3,'別紙（介護施設等整備事業交付金）'!$C$7:$C37,$B8)</f>
        <v>0</v>
      </c>
      <c r="AC8" s="47">
        <f>COUNTIFS('別紙（介護施設等整備事業交付金）'!$B$7:$B37,"交付金",'別紙（介護施設等整備事業交付金）'!$J$7:$J37,AC$3,'別紙（介護施設等整備事業交付金）'!$C$7:$C37,$B8)</f>
        <v>0</v>
      </c>
      <c r="AD8" s="55">
        <f>SUMIFS('別紙（介護施設等整備事業交付金）'!$P$7:$P37,'別紙（介護施設等整備事業交付金）'!$B$7:$B37,"交付金",'別紙（介護施設等整備事業交付金）'!$J$7:$J37,AD$3,'別紙（介護施設等整備事業交付金）'!$C$7:$C37,$B8)</f>
        <v>0</v>
      </c>
      <c r="AE8" s="47">
        <f>COUNTIFS('別紙（介護施設等整備事業交付金）'!$B$7:$B37,"交付金",'別紙（介護施設等整備事業交付金）'!$J$7:$J37,AE$3,'別紙（介護施設等整備事業交付金）'!$C$7:$C37,$B8)</f>
        <v>0</v>
      </c>
      <c r="AF8" s="55">
        <f>SUMIFS('別紙（介護施設等整備事業交付金）'!$P$7:$P37,'別紙（介護施設等整備事業交付金）'!$B$7:$B37,"交付金",'別紙（介護施設等整備事業交付金）'!$J$7:$J37,AF$3,'別紙（介護施設等整備事業交付金）'!$C$7:$C37,$B8)</f>
        <v>0</v>
      </c>
      <c r="AG8" s="47">
        <f>COUNTIFS('別紙（介護施設等整備事業交付金）'!$B$7:$B37,"交付金",'別紙（介護施設等整備事業交付金）'!$J$7:$J37,AG$3,'別紙（介護施設等整備事業交付金）'!$C$7:$C37,$B8)</f>
        <v>0</v>
      </c>
      <c r="AH8" s="55">
        <f>SUMIFS('別紙（介護施設等整備事業交付金）'!$P$7:$P37,'別紙（介護施設等整備事業交付金）'!$B$7:$B37,"交付金",'別紙（介護施設等整備事業交付金）'!$J$7:$J37,AH$3,'別紙（介護施設等整備事業交付金）'!$C$7:$C37,$B8)</f>
        <v>0</v>
      </c>
      <c r="AI8" s="47">
        <f>COUNTIFS('別紙（介護施設等整備事業交付金）'!$B$7:$B37,"交付金",'別紙（介護施設等整備事業交付金）'!$J$7:$J37,AI$3,'別紙（介護施設等整備事業交付金）'!$C$7:$C37,$B8)</f>
        <v>0</v>
      </c>
      <c r="AJ8" s="55">
        <f>SUMIFS('別紙（介護施設等整備事業交付金）'!$P$7:$P37,'別紙（介護施設等整備事業交付金）'!$B$7:$B37,"交付金",'別紙（介護施設等整備事業交付金）'!$J$7:$J37,AJ$3,'別紙（介護施設等整備事業交付金）'!$C$7:$C37,$B8)</f>
        <v>0</v>
      </c>
      <c r="AK8" s="47">
        <f>COUNTIFS('別紙（介護施設等整備事業交付金）'!$B$7:$B37,"交付金",'別紙（介護施設等整備事業交付金）'!$J$7:$J37,AK$3,'別紙（介護施設等整備事業交付金）'!$C$7:$C37,$B8)</f>
        <v>0</v>
      </c>
      <c r="AL8" s="55">
        <f>SUMIFS('別紙（介護施設等整備事業交付金）'!$P$7:$P37,'別紙（介護施設等整備事業交付金）'!$B$7:$B37,"交付金",'別紙（介護施設等整備事業交付金）'!$J$7:$J37,AL$3,'別紙（介護施設等整備事業交付金）'!$C$7:$C37,$B8)</f>
        <v>0</v>
      </c>
      <c r="AM8" s="47">
        <f>COUNTIFS('別紙（介護施設等整備事業交付金）'!$B$7:$B37,"交付金",'別紙（介護施設等整備事業交付金）'!$J$7:$J37,AM$3,'別紙（介護施設等整備事業交付金）'!$C$7:$C37,$B8)</f>
        <v>0</v>
      </c>
      <c r="AN8" s="55">
        <f>SUMIFS('別紙（介護施設等整備事業交付金）'!$P$7:$P37,'別紙（介護施設等整備事業交付金）'!$B$7:$B37,"交付金",'別紙（介護施設等整備事業交付金）'!$J$7:$J37,AN$3,'別紙（介護施設等整備事業交付金）'!$C$7:$C37,$B8)</f>
        <v>0</v>
      </c>
      <c r="AO8" s="47">
        <f>COUNTIFS('別紙（介護施設等整備事業交付金）'!$B$7:$B37,"交付金",'別紙（介護施設等整備事業交付金）'!$J$7:$J37,AO$3,'別紙（介護施設等整備事業交付金）'!$C$7:$C37,$B8)</f>
        <v>0</v>
      </c>
      <c r="AP8" s="55">
        <f>SUMIFS('別紙（介護施設等整備事業交付金）'!$P$7:$P37,'別紙（介護施設等整備事業交付金）'!$B$7:$B37,"交付金",'別紙（介護施設等整備事業交付金）'!$J$7:$J37,AP$3,'別紙（介護施設等整備事業交付金）'!$C$7:$C37,$B8)</f>
        <v>0</v>
      </c>
      <c r="AQ8" s="47">
        <f t="shared" si="0"/>
        <v>0</v>
      </c>
      <c r="AR8" s="55">
        <f t="shared" si="1"/>
        <v>0</v>
      </c>
    </row>
    <row r="9" spans="1:44" hidden="1" x14ac:dyDescent="0.4">
      <c r="A9" s="45">
        <v>5</v>
      </c>
      <c r="B9" s="45" t="s">
        <v>127</v>
      </c>
      <c r="C9" s="47">
        <f>COUNTIFS('別紙（介護施設等整備事業交付金）'!$B$7:$B38,"交付金",'別紙（介護施設等整備事業交付金）'!$J$7:$J38,C$3,'別紙（介護施設等整備事業交付金）'!$C$7:$C38,$B9)</f>
        <v>0</v>
      </c>
      <c r="D9" s="55">
        <f>SUMIFS('別紙（介護施設等整備事業交付金）'!$P$7:$P38,'別紙（介護施設等整備事業交付金）'!$B$7:$B38,"交付金",'別紙（介護施設等整備事業交付金）'!$J$7:$J38,D$3,'別紙（介護施設等整備事業交付金）'!$C$7:$C38,$B9)</f>
        <v>0</v>
      </c>
      <c r="E9" s="47">
        <f>COUNTIFS('別紙（介護施設等整備事業交付金）'!$B$7:$B38,"交付金",'別紙（介護施設等整備事業交付金）'!$J$7:$J38,E$3,'別紙（介護施設等整備事業交付金）'!$C$7:$C38,$B9)</f>
        <v>0</v>
      </c>
      <c r="F9" s="55">
        <f>SUMIFS('別紙（介護施設等整備事業交付金）'!$P$7:$P38,'別紙（介護施設等整備事業交付金）'!$B$7:$B38,"交付金",'別紙（介護施設等整備事業交付金）'!$J$7:$J38,F$3,'別紙（介護施設等整備事業交付金）'!$C$7:$C38,$B9)</f>
        <v>0</v>
      </c>
      <c r="G9" s="47">
        <f>COUNTIFS('別紙（介護施設等整備事業交付金）'!$B$7:$B38,"交付金",'別紙（介護施設等整備事業交付金）'!$J$7:$J38,G$3,'別紙（介護施設等整備事業交付金）'!$C$7:$C38,$B9)</f>
        <v>0</v>
      </c>
      <c r="H9" s="55">
        <f>SUMIFS('別紙（介護施設等整備事業交付金）'!$P$7:$P38,'別紙（介護施設等整備事業交付金）'!$B$7:$B38,"交付金",'別紙（介護施設等整備事業交付金）'!$J$7:$J38,H$3,'別紙（介護施設等整備事業交付金）'!$C$7:$C38,$B9)</f>
        <v>0</v>
      </c>
      <c r="I9" s="47">
        <f>COUNTIFS('別紙（介護施設等整備事業交付金）'!$B$7:$B38,"交付金",'別紙（介護施設等整備事業交付金）'!$J$7:$J38,I$3,'別紙（介護施設等整備事業交付金）'!$C$7:$C38,$B9)</f>
        <v>0</v>
      </c>
      <c r="J9" s="55">
        <f>SUMIFS('別紙（介護施設等整備事業交付金）'!$P$7:$P38,'別紙（介護施設等整備事業交付金）'!$B$7:$B38,"交付金",'別紙（介護施設等整備事業交付金）'!$J$7:$J38,J$3,'別紙（介護施設等整備事業交付金）'!$C$7:$C38,$B9)</f>
        <v>0</v>
      </c>
      <c r="K9" s="47">
        <f>COUNTIFS('別紙（介護施設等整備事業交付金）'!$B$7:$B38,"交付金",'別紙（介護施設等整備事業交付金）'!$J$7:$J38,K$3,'別紙（介護施設等整備事業交付金）'!$C$7:$C38,$B9)</f>
        <v>0</v>
      </c>
      <c r="L9" s="55">
        <f>SUMIFS('別紙（介護施設等整備事業交付金）'!$P$7:$P38,'別紙（介護施設等整備事業交付金）'!$B$7:$B38,"交付金",'別紙（介護施設等整備事業交付金）'!$J$7:$J38,L$3,'別紙（介護施設等整備事業交付金）'!$C$7:$C38,$B9)</f>
        <v>0</v>
      </c>
      <c r="M9" s="47">
        <f>COUNTIFS('別紙（介護施設等整備事業交付金）'!$B$7:$B38,"交付金",'別紙（介護施設等整備事業交付金）'!$J$7:$J38,"⑦_①*",'別紙（介護施設等整備事業交付金）'!$C$7:$C38,$B9)</f>
        <v>0</v>
      </c>
      <c r="N9" s="55">
        <f>SUMIFS('別紙（介護施設等整備事業交付金）'!$P$7:$P38,'別紙（介護施設等整備事業交付金）'!$B$7:$B38,"交付金",'別紙（介護施設等整備事業交付金）'!$J$7:$J38,"⑦_①*",'別紙（介護施設等整備事業交付金）'!$C$7:$C38,$B9)</f>
        <v>0</v>
      </c>
      <c r="O9" s="47">
        <f>COUNTIFS('別紙（介護施設等整備事業交付金）'!$B$7:$B38,"交付金",'別紙（介護施設等整備事業交付金）'!$J$7:$J38,O$3,'別紙（介護施設等整備事業交付金）'!$C$7:$C38,$B9)</f>
        <v>0</v>
      </c>
      <c r="P9" s="55">
        <f>SUMIFS('別紙（介護施設等整備事業交付金）'!$P$7:$P38,'別紙（介護施設等整備事業交付金）'!$B$7:$B38,"交付金",'別紙（介護施設等整備事業交付金）'!$J$7:$J38,P$3,'別紙（介護施設等整備事業交付金）'!$C$7:$C38,$B9)</f>
        <v>0</v>
      </c>
      <c r="Q9" s="47">
        <f>COUNTIFS('別紙（介護施設等整備事業交付金）'!$B$7:$B38,"交付金",'別紙（介護施設等整備事業交付金）'!$J$7:$J38,"⑦_③*",'別紙（介護施設等整備事業交付金）'!$C$7:$C38,$B9)</f>
        <v>0</v>
      </c>
      <c r="R9" s="55">
        <f>SUMIFS('別紙（介護施設等整備事業交付金）'!$P$7:$P38,'別紙（介護施設等整備事業交付金）'!$B$7:$B38,"交付金",'別紙（介護施設等整備事業交付金）'!$J$7:$J38,"⑦_③*",'別紙（介護施設等整備事業交付金）'!$C$7:$C38,$B9)</f>
        <v>0</v>
      </c>
      <c r="S9" s="47">
        <f>COUNTIFS('別紙（介護施設等整備事業交付金）'!$B$7:$B38,"交付金",'別紙（介護施設等整備事業交付金）'!$J$7:$J38,S$3,'別紙（介護施設等整備事業交付金）'!$C$7:$C38,$B9)</f>
        <v>0</v>
      </c>
      <c r="T9" s="55">
        <f>SUMIFS('別紙（介護施設等整備事業交付金）'!$P$7:$P38,'別紙（介護施設等整備事業交付金）'!$B$7:$B38,"交付金",'別紙（介護施設等整備事業交付金）'!$J$7:$J38,T$3,'別紙（介護施設等整備事業交付金）'!$C$7:$C38,$B9)</f>
        <v>0</v>
      </c>
      <c r="U9" s="47">
        <f>COUNTIFS('別紙（介護施設等整備事業交付金）'!$B$7:$B38,"交付金",'別紙（介護施設等整備事業交付金）'!$J$7:$J38,U$3,'別紙（介護施設等整備事業交付金）'!$C$7:$C38,$B9)</f>
        <v>0</v>
      </c>
      <c r="V9" s="55">
        <f>SUMIFS('別紙（介護施設等整備事業交付金）'!$P$7:$P38,'別紙（介護施設等整備事業交付金）'!$B$7:$B38,"交付金",'別紙（介護施設等整備事業交付金）'!$J$7:$J38,V$3,'別紙（介護施設等整備事業交付金）'!$C$7:$C38,$B9)</f>
        <v>0</v>
      </c>
      <c r="W9" s="47">
        <f>COUNTIFS('別紙（介護施設等整備事業交付金）'!$B$7:$B38,"交付金",'別紙（介護施設等整備事業交付金）'!$J$7:$J38,W$3,'別紙（介護施設等整備事業交付金）'!$C$7:$C38,$B9)</f>
        <v>0</v>
      </c>
      <c r="X9" s="55">
        <f>SUMIFS('別紙（介護施設等整備事業交付金）'!$P$7:$P38,'別紙（介護施設等整備事業交付金）'!$B$7:$B38,"交付金",'別紙（介護施設等整備事業交付金）'!$J$7:$J38,X$3,'別紙（介護施設等整備事業交付金）'!$C$7:$C38,$B9)</f>
        <v>0</v>
      </c>
      <c r="Y9" s="47">
        <f>COUNTIFS('別紙（介護施設等整備事業交付金）'!$B$7:$B38,"交付金",'別紙（介護施設等整備事業交付金）'!$J$7:$J38,Y$3,'別紙（介護施設等整備事業交付金）'!$C$7:$C38,$B9)</f>
        <v>0</v>
      </c>
      <c r="Z9" s="55">
        <f>SUMIFS('別紙（介護施設等整備事業交付金）'!$P$7:$P38,'別紙（介護施設等整備事業交付金）'!$B$7:$B38,"交付金",'別紙（介護施設等整備事業交付金）'!$J$7:$J38,Z$3,'別紙（介護施設等整備事業交付金）'!$C$7:$C38,$B9)</f>
        <v>0</v>
      </c>
      <c r="AA9" s="47">
        <f>COUNTIFS('別紙（介護施設等整備事業交付金）'!$B$7:$B38,"交付金",'別紙（介護施設等整備事業交付金）'!$J$7:$J38,AA$3,'別紙（介護施設等整備事業交付金）'!$C$7:$C38,$B9)</f>
        <v>0</v>
      </c>
      <c r="AB9" s="55">
        <f>SUMIFS('別紙（介護施設等整備事業交付金）'!$P$7:$P38,'別紙（介護施設等整備事業交付金）'!$B$7:$B38,"交付金",'別紙（介護施設等整備事業交付金）'!$J$7:$J38,AB$3,'別紙（介護施設等整備事業交付金）'!$C$7:$C38,$B9)</f>
        <v>0</v>
      </c>
      <c r="AC9" s="47">
        <f>COUNTIFS('別紙（介護施設等整備事業交付金）'!$B$7:$B38,"交付金",'別紙（介護施設等整備事業交付金）'!$J$7:$J38,AC$3,'別紙（介護施設等整備事業交付金）'!$C$7:$C38,$B9)</f>
        <v>0</v>
      </c>
      <c r="AD9" s="55">
        <f>SUMIFS('別紙（介護施設等整備事業交付金）'!$P$7:$P38,'別紙（介護施設等整備事業交付金）'!$B$7:$B38,"交付金",'別紙（介護施設等整備事業交付金）'!$J$7:$J38,AD$3,'別紙（介護施設等整備事業交付金）'!$C$7:$C38,$B9)</f>
        <v>0</v>
      </c>
      <c r="AE9" s="47">
        <f>COUNTIFS('別紙（介護施設等整備事業交付金）'!$B$7:$B38,"交付金",'別紙（介護施設等整備事業交付金）'!$J$7:$J38,AE$3,'別紙（介護施設等整備事業交付金）'!$C$7:$C38,$B9)</f>
        <v>0</v>
      </c>
      <c r="AF9" s="55">
        <f>SUMIFS('別紙（介護施設等整備事業交付金）'!$P$7:$P38,'別紙（介護施設等整備事業交付金）'!$B$7:$B38,"交付金",'別紙（介護施設等整備事業交付金）'!$J$7:$J38,AF$3,'別紙（介護施設等整備事業交付金）'!$C$7:$C38,$B9)</f>
        <v>0</v>
      </c>
      <c r="AG9" s="47">
        <f>COUNTIFS('別紙（介護施設等整備事業交付金）'!$B$7:$B38,"交付金",'別紙（介護施設等整備事業交付金）'!$J$7:$J38,AG$3,'別紙（介護施設等整備事業交付金）'!$C$7:$C38,$B9)</f>
        <v>0</v>
      </c>
      <c r="AH9" s="55">
        <f>SUMIFS('別紙（介護施設等整備事業交付金）'!$P$7:$P38,'別紙（介護施設等整備事業交付金）'!$B$7:$B38,"交付金",'別紙（介護施設等整備事業交付金）'!$J$7:$J38,AH$3,'別紙（介護施設等整備事業交付金）'!$C$7:$C38,$B9)</f>
        <v>0</v>
      </c>
      <c r="AI9" s="47">
        <f>COUNTIFS('別紙（介護施設等整備事業交付金）'!$B$7:$B38,"交付金",'別紙（介護施設等整備事業交付金）'!$J$7:$J38,AI$3,'別紙（介護施設等整備事業交付金）'!$C$7:$C38,$B9)</f>
        <v>0</v>
      </c>
      <c r="AJ9" s="55">
        <f>SUMIFS('別紙（介護施設等整備事業交付金）'!$P$7:$P38,'別紙（介護施設等整備事業交付金）'!$B$7:$B38,"交付金",'別紙（介護施設等整備事業交付金）'!$J$7:$J38,AJ$3,'別紙（介護施設等整備事業交付金）'!$C$7:$C38,$B9)</f>
        <v>0</v>
      </c>
      <c r="AK9" s="47">
        <f>COUNTIFS('別紙（介護施設等整備事業交付金）'!$B$7:$B38,"交付金",'別紙（介護施設等整備事業交付金）'!$J$7:$J38,AK$3,'別紙（介護施設等整備事業交付金）'!$C$7:$C38,$B9)</f>
        <v>0</v>
      </c>
      <c r="AL9" s="55">
        <f>SUMIFS('別紙（介護施設等整備事業交付金）'!$P$7:$P38,'別紙（介護施設等整備事業交付金）'!$B$7:$B38,"交付金",'別紙（介護施設等整備事業交付金）'!$J$7:$J38,AL$3,'別紙（介護施設等整備事業交付金）'!$C$7:$C38,$B9)</f>
        <v>0</v>
      </c>
      <c r="AM9" s="47">
        <f>COUNTIFS('別紙（介護施設等整備事業交付金）'!$B$7:$B38,"交付金",'別紙（介護施設等整備事業交付金）'!$J$7:$J38,AM$3,'別紙（介護施設等整備事業交付金）'!$C$7:$C38,$B9)</f>
        <v>0</v>
      </c>
      <c r="AN9" s="55">
        <f>SUMIFS('別紙（介護施設等整備事業交付金）'!$P$7:$P38,'別紙（介護施設等整備事業交付金）'!$B$7:$B38,"交付金",'別紙（介護施設等整備事業交付金）'!$J$7:$J38,AN$3,'別紙（介護施設等整備事業交付金）'!$C$7:$C38,$B9)</f>
        <v>0</v>
      </c>
      <c r="AO9" s="47">
        <f>COUNTIFS('別紙（介護施設等整備事業交付金）'!$B$7:$B38,"交付金",'別紙（介護施設等整備事業交付金）'!$J$7:$J38,AO$3,'別紙（介護施設等整備事業交付金）'!$C$7:$C38,$B9)</f>
        <v>0</v>
      </c>
      <c r="AP9" s="55">
        <f>SUMIFS('別紙（介護施設等整備事業交付金）'!$P$7:$P38,'別紙（介護施設等整備事業交付金）'!$B$7:$B38,"交付金",'別紙（介護施設等整備事業交付金）'!$J$7:$J38,AP$3,'別紙（介護施設等整備事業交付金）'!$C$7:$C38,$B9)</f>
        <v>0</v>
      </c>
      <c r="AQ9" s="47">
        <f t="shared" si="0"/>
        <v>0</v>
      </c>
      <c r="AR9" s="55">
        <f t="shared" si="1"/>
        <v>0</v>
      </c>
    </row>
    <row r="10" spans="1:44" hidden="1" x14ac:dyDescent="0.4">
      <c r="A10" s="45">
        <v>6</v>
      </c>
      <c r="B10" s="45" t="s">
        <v>128</v>
      </c>
      <c r="C10" s="47">
        <f>COUNTIFS('別紙（介護施設等整備事業交付金）'!$B$7:$B39,"交付金",'別紙（介護施設等整備事業交付金）'!$J$7:$J39,C$3,'別紙（介護施設等整備事業交付金）'!$C$7:$C39,$B10)</f>
        <v>0</v>
      </c>
      <c r="D10" s="55">
        <f>SUMIFS('別紙（介護施設等整備事業交付金）'!$P$7:$P39,'別紙（介護施設等整備事業交付金）'!$B$7:$B39,"交付金",'別紙（介護施設等整備事業交付金）'!$J$7:$J39,D$3,'別紙（介護施設等整備事業交付金）'!$C$7:$C39,$B10)</f>
        <v>0</v>
      </c>
      <c r="E10" s="47">
        <f>COUNTIFS('別紙（介護施設等整備事業交付金）'!$B$7:$B39,"交付金",'別紙（介護施設等整備事業交付金）'!$J$7:$J39,E$3,'別紙（介護施設等整備事業交付金）'!$C$7:$C39,$B10)</f>
        <v>0</v>
      </c>
      <c r="F10" s="55">
        <f>SUMIFS('別紙（介護施設等整備事業交付金）'!$P$7:$P39,'別紙（介護施設等整備事業交付金）'!$B$7:$B39,"交付金",'別紙（介護施設等整備事業交付金）'!$J$7:$J39,F$3,'別紙（介護施設等整備事業交付金）'!$C$7:$C39,$B10)</f>
        <v>0</v>
      </c>
      <c r="G10" s="47">
        <f>COUNTIFS('別紙（介護施設等整備事業交付金）'!$B$7:$B39,"交付金",'別紙（介護施設等整備事業交付金）'!$J$7:$J39,G$3,'別紙（介護施設等整備事業交付金）'!$C$7:$C39,$B10)</f>
        <v>0</v>
      </c>
      <c r="H10" s="55">
        <f>SUMIFS('別紙（介護施設等整備事業交付金）'!$P$7:$P39,'別紙（介護施設等整備事業交付金）'!$B$7:$B39,"交付金",'別紙（介護施設等整備事業交付金）'!$J$7:$J39,H$3,'別紙（介護施設等整備事業交付金）'!$C$7:$C39,$B10)</f>
        <v>0</v>
      </c>
      <c r="I10" s="47">
        <f>COUNTIFS('別紙（介護施設等整備事業交付金）'!$B$7:$B39,"交付金",'別紙（介護施設等整備事業交付金）'!$J$7:$J39,I$3,'別紙（介護施設等整備事業交付金）'!$C$7:$C39,$B10)</f>
        <v>0</v>
      </c>
      <c r="J10" s="55">
        <f>SUMIFS('別紙（介護施設等整備事業交付金）'!$P$7:$P39,'別紙（介護施設等整備事業交付金）'!$B$7:$B39,"交付金",'別紙（介護施設等整備事業交付金）'!$J$7:$J39,J$3,'別紙（介護施設等整備事業交付金）'!$C$7:$C39,$B10)</f>
        <v>0</v>
      </c>
      <c r="K10" s="47">
        <f>COUNTIFS('別紙（介護施設等整備事業交付金）'!$B$7:$B39,"交付金",'別紙（介護施設等整備事業交付金）'!$J$7:$J39,K$3,'別紙（介護施設等整備事業交付金）'!$C$7:$C39,$B10)</f>
        <v>0</v>
      </c>
      <c r="L10" s="55">
        <f>SUMIFS('別紙（介護施設等整備事業交付金）'!$P$7:$P39,'別紙（介護施設等整備事業交付金）'!$B$7:$B39,"交付金",'別紙（介護施設等整備事業交付金）'!$J$7:$J39,L$3,'別紙（介護施設等整備事業交付金）'!$C$7:$C39,$B10)</f>
        <v>0</v>
      </c>
      <c r="M10" s="47">
        <f>COUNTIFS('別紙（介護施設等整備事業交付金）'!$B$7:$B39,"交付金",'別紙（介護施設等整備事業交付金）'!$J$7:$J39,"⑦_①*",'別紙（介護施設等整備事業交付金）'!$C$7:$C39,$B10)</f>
        <v>0</v>
      </c>
      <c r="N10" s="55">
        <f>SUMIFS('別紙（介護施設等整備事業交付金）'!$P$7:$P39,'別紙（介護施設等整備事業交付金）'!$B$7:$B39,"交付金",'別紙（介護施設等整備事業交付金）'!$J$7:$J39,"⑦_①*",'別紙（介護施設等整備事業交付金）'!$C$7:$C39,$B10)</f>
        <v>0</v>
      </c>
      <c r="O10" s="47">
        <f>COUNTIFS('別紙（介護施設等整備事業交付金）'!$B$7:$B39,"交付金",'別紙（介護施設等整備事業交付金）'!$J$7:$J39,O$3,'別紙（介護施設等整備事業交付金）'!$C$7:$C39,$B10)</f>
        <v>0</v>
      </c>
      <c r="P10" s="55">
        <f>SUMIFS('別紙（介護施設等整備事業交付金）'!$P$7:$P39,'別紙（介護施設等整備事業交付金）'!$B$7:$B39,"交付金",'別紙（介護施設等整備事業交付金）'!$J$7:$J39,P$3,'別紙（介護施設等整備事業交付金）'!$C$7:$C39,$B10)</f>
        <v>0</v>
      </c>
      <c r="Q10" s="47">
        <f>COUNTIFS('別紙（介護施設等整備事業交付金）'!$B$7:$B39,"交付金",'別紙（介護施設等整備事業交付金）'!$J$7:$J39,"⑦_③*",'別紙（介護施設等整備事業交付金）'!$C$7:$C39,$B10)</f>
        <v>0</v>
      </c>
      <c r="R10" s="55">
        <f>SUMIFS('別紙（介護施設等整備事業交付金）'!$P$7:$P39,'別紙（介護施設等整備事業交付金）'!$B$7:$B39,"交付金",'別紙（介護施設等整備事業交付金）'!$J$7:$J39,"⑦_③*",'別紙（介護施設等整備事業交付金）'!$C$7:$C39,$B10)</f>
        <v>0</v>
      </c>
      <c r="S10" s="47">
        <f>COUNTIFS('別紙（介護施設等整備事業交付金）'!$B$7:$B39,"交付金",'別紙（介護施設等整備事業交付金）'!$J$7:$J39,S$3,'別紙（介護施設等整備事業交付金）'!$C$7:$C39,$B10)</f>
        <v>0</v>
      </c>
      <c r="T10" s="55">
        <f>SUMIFS('別紙（介護施設等整備事業交付金）'!$P$7:$P39,'別紙（介護施設等整備事業交付金）'!$B$7:$B39,"交付金",'別紙（介護施設等整備事業交付金）'!$J$7:$J39,T$3,'別紙（介護施設等整備事業交付金）'!$C$7:$C39,$B10)</f>
        <v>0</v>
      </c>
      <c r="U10" s="47">
        <f>COUNTIFS('別紙（介護施設等整備事業交付金）'!$B$7:$B39,"交付金",'別紙（介護施設等整備事業交付金）'!$J$7:$J39,U$3,'別紙（介護施設等整備事業交付金）'!$C$7:$C39,$B10)</f>
        <v>0</v>
      </c>
      <c r="V10" s="55">
        <f>SUMIFS('別紙（介護施設等整備事業交付金）'!$P$7:$P39,'別紙（介護施設等整備事業交付金）'!$B$7:$B39,"交付金",'別紙（介護施設等整備事業交付金）'!$J$7:$J39,V$3,'別紙（介護施設等整備事業交付金）'!$C$7:$C39,$B10)</f>
        <v>0</v>
      </c>
      <c r="W10" s="47">
        <f>COUNTIFS('別紙（介護施設等整備事業交付金）'!$B$7:$B39,"交付金",'別紙（介護施設等整備事業交付金）'!$J$7:$J39,W$3,'別紙（介護施設等整備事業交付金）'!$C$7:$C39,$B10)</f>
        <v>0</v>
      </c>
      <c r="X10" s="55">
        <f>SUMIFS('別紙（介護施設等整備事業交付金）'!$P$7:$P39,'別紙（介護施設等整備事業交付金）'!$B$7:$B39,"交付金",'別紙（介護施設等整備事業交付金）'!$J$7:$J39,X$3,'別紙（介護施設等整備事業交付金）'!$C$7:$C39,$B10)</f>
        <v>0</v>
      </c>
      <c r="Y10" s="47">
        <f>COUNTIFS('別紙（介護施設等整備事業交付金）'!$B$7:$B39,"交付金",'別紙（介護施設等整備事業交付金）'!$J$7:$J39,Y$3,'別紙（介護施設等整備事業交付金）'!$C$7:$C39,$B10)</f>
        <v>0</v>
      </c>
      <c r="Z10" s="55">
        <f>SUMIFS('別紙（介護施設等整備事業交付金）'!$P$7:$P39,'別紙（介護施設等整備事業交付金）'!$B$7:$B39,"交付金",'別紙（介護施設等整備事業交付金）'!$J$7:$J39,Z$3,'別紙（介護施設等整備事業交付金）'!$C$7:$C39,$B10)</f>
        <v>0</v>
      </c>
      <c r="AA10" s="47">
        <f>COUNTIFS('別紙（介護施設等整備事業交付金）'!$B$7:$B39,"交付金",'別紙（介護施設等整備事業交付金）'!$J$7:$J39,AA$3,'別紙（介護施設等整備事業交付金）'!$C$7:$C39,$B10)</f>
        <v>0</v>
      </c>
      <c r="AB10" s="55">
        <f>SUMIFS('別紙（介護施設等整備事業交付金）'!$P$7:$P39,'別紙（介護施設等整備事業交付金）'!$B$7:$B39,"交付金",'別紙（介護施設等整備事業交付金）'!$J$7:$J39,AB$3,'別紙（介護施設等整備事業交付金）'!$C$7:$C39,$B10)</f>
        <v>0</v>
      </c>
      <c r="AC10" s="47">
        <f>COUNTIFS('別紙（介護施設等整備事業交付金）'!$B$7:$B39,"交付金",'別紙（介護施設等整備事業交付金）'!$J$7:$J39,AC$3,'別紙（介護施設等整備事業交付金）'!$C$7:$C39,$B10)</f>
        <v>0</v>
      </c>
      <c r="AD10" s="55">
        <f>SUMIFS('別紙（介護施設等整備事業交付金）'!$P$7:$P39,'別紙（介護施設等整備事業交付金）'!$B$7:$B39,"交付金",'別紙（介護施設等整備事業交付金）'!$J$7:$J39,AD$3,'別紙（介護施設等整備事業交付金）'!$C$7:$C39,$B10)</f>
        <v>0</v>
      </c>
      <c r="AE10" s="47">
        <f>COUNTIFS('別紙（介護施設等整備事業交付金）'!$B$7:$B39,"交付金",'別紙（介護施設等整備事業交付金）'!$J$7:$J39,AE$3,'別紙（介護施設等整備事業交付金）'!$C$7:$C39,$B10)</f>
        <v>0</v>
      </c>
      <c r="AF10" s="55">
        <f>SUMIFS('別紙（介護施設等整備事業交付金）'!$P$7:$P39,'別紙（介護施設等整備事業交付金）'!$B$7:$B39,"交付金",'別紙（介護施設等整備事業交付金）'!$J$7:$J39,AF$3,'別紙（介護施設等整備事業交付金）'!$C$7:$C39,$B10)</f>
        <v>0</v>
      </c>
      <c r="AG10" s="47">
        <f>COUNTIFS('別紙（介護施設等整備事業交付金）'!$B$7:$B39,"交付金",'別紙（介護施設等整備事業交付金）'!$J$7:$J39,AG$3,'別紙（介護施設等整備事業交付金）'!$C$7:$C39,$B10)</f>
        <v>0</v>
      </c>
      <c r="AH10" s="55">
        <f>SUMIFS('別紙（介護施設等整備事業交付金）'!$P$7:$P39,'別紙（介護施設等整備事業交付金）'!$B$7:$B39,"交付金",'別紙（介護施設等整備事業交付金）'!$J$7:$J39,AH$3,'別紙（介護施設等整備事業交付金）'!$C$7:$C39,$B10)</f>
        <v>0</v>
      </c>
      <c r="AI10" s="47">
        <f>COUNTIFS('別紙（介護施設等整備事業交付金）'!$B$7:$B39,"交付金",'別紙（介護施設等整備事業交付金）'!$J$7:$J39,AI$3,'別紙（介護施設等整備事業交付金）'!$C$7:$C39,$B10)</f>
        <v>0</v>
      </c>
      <c r="AJ10" s="55">
        <f>SUMIFS('別紙（介護施設等整備事業交付金）'!$P$7:$P39,'別紙（介護施設等整備事業交付金）'!$B$7:$B39,"交付金",'別紙（介護施設等整備事業交付金）'!$J$7:$J39,AJ$3,'別紙（介護施設等整備事業交付金）'!$C$7:$C39,$B10)</f>
        <v>0</v>
      </c>
      <c r="AK10" s="47">
        <f>COUNTIFS('別紙（介護施設等整備事業交付金）'!$B$7:$B39,"交付金",'別紙（介護施設等整備事業交付金）'!$J$7:$J39,AK$3,'別紙（介護施設等整備事業交付金）'!$C$7:$C39,$B10)</f>
        <v>0</v>
      </c>
      <c r="AL10" s="55">
        <f>SUMIFS('別紙（介護施設等整備事業交付金）'!$P$7:$P39,'別紙（介護施設等整備事業交付金）'!$B$7:$B39,"交付金",'別紙（介護施設等整備事業交付金）'!$J$7:$J39,AL$3,'別紙（介護施設等整備事業交付金）'!$C$7:$C39,$B10)</f>
        <v>0</v>
      </c>
      <c r="AM10" s="47">
        <f>COUNTIFS('別紙（介護施設等整備事業交付金）'!$B$7:$B39,"交付金",'別紙（介護施設等整備事業交付金）'!$J$7:$J39,AM$3,'別紙（介護施設等整備事業交付金）'!$C$7:$C39,$B10)</f>
        <v>0</v>
      </c>
      <c r="AN10" s="55">
        <f>SUMIFS('別紙（介護施設等整備事業交付金）'!$P$7:$P39,'別紙（介護施設等整備事業交付金）'!$B$7:$B39,"交付金",'別紙（介護施設等整備事業交付金）'!$J$7:$J39,AN$3,'別紙（介護施設等整備事業交付金）'!$C$7:$C39,$B10)</f>
        <v>0</v>
      </c>
      <c r="AO10" s="47">
        <f>COUNTIFS('別紙（介護施設等整備事業交付金）'!$B$7:$B39,"交付金",'別紙（介護施設等整備事業交付金）'!$J$7:$J39,AO$3,'別紙（介護施設等整備事業交付金）'!$C$7:$C39,$B10)</f>
        <v>0</v>
      </c>
      <c r="AP10" s="55">
        <f>SUMIFS('別紙（介護施設等整備事業交付金）'!$P$7:$P39,'別紙（介護施設等整備事業交付金）'!$B$7:$B39,"交付金",'別紙（介護施設等整備事業交付金）'!$J$7:$J39,AP$3,'別紙（介護施設等整備事業交付金）'!$C$7:$C39,$B10)</f>
        <v>0</v>
      </c>
      <c r="AQ10" s="47">
        <f t="shared" si="0"/>
        <v>0</v>
      </c>
      <c r="AR10" s="55">
        <f t="shared" si="1"/>
        <v>0</v>
      </c>
    </row>
    <row r="11" spans="1:44" hidden="1" x14ac:dyDescent="0.4">
      <c r="A11" s="45">
        <v>7</v>
      </c>
      <c r="B11" s="45" t="s">
        <v>129</v>
      </c>
      <c r="C11" s="47">
        <f>COUNTIFS('別紙（介護施設等整備事業交付金）'!$B$7:$B40,"交付金",'別紙（介護施設等整備事業交付金）'!$J$7:$J40,C$3,'別紙（介護施設等整備事業交付金）'!$C$7:$C40,$B11)</f>
        <v>0</v>
      </c>
      <c r="D11" s="55">
        <f>SUMIFS('別紙（介護施設等整備事業交付金）'!$P$7:$P40,'別紙（介護施設等整備事業交付金）'!$B$7:$B40,"交付金",'別紙（介護施設等整備事業交付金）'!$J$7:$J40,D$3,'別紙（介護施設等整備事業交付金）'!$C$7:$C40,$B11)</f>
        <v>0</v>
      </c>
      <c r="E11" s="47">
        <f>COUNTIFS('別紙（介護施設等整備事業交付金）'!$B$7:$B40,"交付金",'別紙（介護施設等整備事業交付金）'!$J$7:$J40,E$3,'別紙（介護施設等整備事業交付金）'!$C$7:$C40,$B11)</f>
        <v>0</v>
      </c>
      <c r="F11" s="55">
        <f>SUMIFS('別紙（介護施設等整備事業交付金）'!$P$7:$P40,'別紙（介護施設等整備事業交付金）'!$B$7:$B40,"交付金",'別紙（介護施設等整備事業交付金）'!$J$7:$J40,F$3,'別紙（介護施設等整備事業交付金）'!$C$7:$C40,$B11)</f>
        <v>0</v>
      </c>
      <c r="G11" s="47">
        <f>COUNTIFS('別紙（介護施設等整備事業交付金）'!$B$7:$B40,"交付金",'別紙（介護施設等整備事業交付金）'!$J$7:$J40,G$3,'別紙（介護施設等整備事業交付金）'!$C$7:$C40,$B11)</f>
        <v>0</v>
      </c>
      <c r="H11" s="55">
        <f>SUMIFS('別紙（介護施設等整備事業交付金）'!$P$7:$P40,'別紙（介護施設等整備事業交付金）'!$B$7:$B40,"交付金",'別紙（介護施設等整備事業交付金）'!$J$7:$J40,H$3,'別紙（介護施設等整備事業交付金）'!$C$7:$C40,$B11)</f>
        <v>0</v>
      </c>
      <c r="I11" s="47">
        <f>COUNTIFS('別紙（介護施設等整備事業交付金）'!$B$7:$B40,"交付金",'別紙（介護施設等整備事業交付金）'!$J$7:$J40,I$3,'別紙（介護施設等整備事業交付金）'!$C$7:$C40,$B11)</f>
        <v>0</v>
      </c>
      <c r="J11" s="55">
        <f>SUMIFS('別紙（介護施設等整備事業交付金）'!$P$7:$P40,'別紙（介護施設等整備事業交付金）'!$B$7:$B40,"交付金",'別紙（介護施設等整備事業交付金）'!$J$7:$J40,J$3,'別紙（介護施設等整備事業交付金）'!$C$7:$C40,$B11)</f>
        <v>0</v>
      </c>
      <c r="K11" s="47">
        <f>COUNTIFS('別紙（介護施設等整備事業交付金）'!$B$7:$B40,"交付金",'別紙（介護施設等整備事業交付金）'!$J$7:$J40,K$3,'別紙（介護施設等整備事業交付金）'!$C$7:$C40,$B11)</f>
        <v>0</v>
      </c>
      <c r="L11" s="55">
        <f>SUMIFS('別紙（介護施設等整備事業交付金）'!$P$7:$P40,'別紙（介護施設等整備事業交付金）'!$B$7:$B40,"交付金",'別紙（介護施設等整備事業交付金）'!$J$7:$J40,L$3,'別紙（介護施設等整備事業交付金）'!$C$7:$C40,$B11)</f>
        <v>0</v>
      </c>
      <c r="M11" s="47">
        <f>COUNTIFS('別紙（介護施設等整備事業交付金）'!$B$7:$B40,"交付金",'別紙（介護施設等整備事業交付金）'!$J$7:$J40,"⑦_①*",'別紙（介護施設等整備事業交付金）'!$C$7:$C40,$B11)</f>
        <v>0</v>
      </c>
      <c r="N11" s="55">
        <f>SUMIFS('別紙（介護施設等整備事業交付金）'!$P$7:$P40,'別紙（介護施設等整備事業交付金）'!$B$7:$B40,"交付金",'別紙（介護施設等整備事業交付金）'!$J$7:$J40,"⑦_①*",'別紙（介護施設等整備事業交付金）'!$C$7:$C40,$B11)</f>
        <v>0</v>
      </c>
      <c r="O11" s="47">
        <f>COUNTIFS('別紙（介護施設等整備事業交付金）'!$B$7:$B40,"交付金",'別紙（介護施設等整備事業交付金）'!$J$7:$J40,O$3,'別紙（介護施設等整備事業交付金）'!$C$7:$C40,$B11)</f>
        <v>0</v>
      </c>
      <c r="P11" s="55">
        <f>SUMIFS('別紙（介護施設等整備事業交付金）'!$P$7:$P40,'別紙（介護施設等整備事業交付金）'!$B$7:$B40,"交付金",'別紙（介護施設等整備事業交付金）'!$J$7:$J40,P$3,'別紙（介護施設等整備事業交付金）'!$C$7:$C40,$B11)</f>
        <v>0</v>
      </c>
      <c r="Q11" s="47">
        <f>COUNTIFS('別紙（介護施設等整備事業交付金）'!$B$7:$B40,"交付金",'別紙（介護施設等整備事業交付金）'!$J$7:$J40,"⑦_③*",'別紙（介護施設等整備事業交付金）'!$C$7:$C40,$B11)</f>
        <v>0</v>
      </c>
      <c r="R11" s="55">
        <f>SUMIFS('別紙（介護施設等整備事業交付金）'!$P$7:$P40,'別紙（介護施設等整備事業交付金）'!$B$7:$B40,"交付金",'別紙（介護施設等整備事業交付金）'!$J$7:$J40,"⑦_③*",'別紙（介護施設等整備事業交付金）'!$C$7:$C40,$B11)</f>
        <v>0</v>
      </c>
      <c r="S11" s="47">
        <f>COUNTIFS('別紙（介護施設等整備事業交付金）'!$B$7:$B40,"交付金",'別紙（介護施設等整備事業交付金）'!$J$7:$J40,S$3,'別紙（介護施設等整備事業交付金）'!$C$7:$C40,$B11)</f>
        <v>0</v>
      </c>
      <c r="T11" s="55">
        <f>SUMIFS('別紙（介護施設等整備事業交付金）'!$P$7:$P40,'別紙（介護施設等整備事業交付金）'!$B$7:$B40,"交付金",'別紙（介護施設等整備事業交付金）'!$J$7:$J40,T$3,'別紙（介護施設等整備事業交付金）'!$C$7:$C40,$B11)</f>
        <v>0</v>
      </c>
      <c r="U11" s="47">
        <f>COUNTIFS('別紙（介護施設等整備事業交付金）'!$B$7:$B40,"交付金",'別紙（介護施設等整備事業交付金）'!$J$7:$J40,U$3,'別紙（介護施設等整備事業交付金）'!$C$7:$C40,$B11)</f>
        <v>0</v>
      </c>
      <c r="V11" s="55">
        <f>SUMIFS('別紙（介護施設等整備事業交付金）'!$P$7:$P40,'別紙（介護施設等整備事業交付金）'!$B$7:$B40,"交付金",'別紙（介護施設等整備事業交付金）'!$J$7:$J40,V$3,'別紙（介護施設等整備事業交付金）'!$C$7:$C40,$B11)</f>
        <v>0</v>
      </c>
      <c r="W11" s="47">
        <f>COUNTIFS('別紙（介護施設等整備事業交付金）'!$B$7:$B40,"交付金",'別紙（介護施設等整備事業交付金）'!$J$7:$J40,W$3,'別紙（介護施設等整備事業交付金）'!$C$7:$C40,$B11)</f>
        <v>0</v>
      </c>
      <c r="X11" s="55">
        <f>SUMIFS('別紙（介護施設等整備事業交付金）'!$P$7:$P40,'別紙（介護施設等整備事業交付金）'!$B$7:$B40,"交付金",'別紙（介護施設等整備事業交付金）'!$J$7:$J40,X$3,'別紙（介護施設等整備事業交付金）'!$C$7:$C40,$B11)</f>
        <v>0</v>
      </c>
      <c r="Y11" s="47">
        <f>COUNTIFS('別紙（介護施設等整備事業交付金）'!$B$7:$B40,"交付金",'別紙（介護施設等整備事業交付金）'!$J$7:$J40,Y$3,'別紙（介護施設等整備事業交付金）'!$C$7:$C40,$B11)</f>
        <v>0</v>
      </c>
      <c r="Z11" s="55">
        <f>SUMIFS('別紙（介護施設等整備事業交付金）'!$P$7:$P40,'別紙（介護施設等整備事業交付金）'!$B$7:$B40,"交付金",'別紙（介護施設等整備事業交付金）'!$J$7:$J40,Z$3,'別紙（介護施設等整備事業交付金）'!$C$7:$C40,$B11)</f>
        <v>0</v>
      </c>
      <c r="AA11" s="47">
        <f>COUNTIFS('別紙（介護施設等整備事業交付金）'!$B$7:$B40,"交付金",'別紙（介護施設等整備事業交付金）'!$J$7:$J40,AA$3,'別紙（介護施設等整備事業交付金）'!$C$7:$C40,$B11)</f>
        <v>0</v>
      </c>
      <c r="AB11" s="55">
        <f>SUMIFS('別紙（介護施設等整備事業交付金）'!$P$7:$P40,'別紙（介護施設等整備事業交付金）'!$B$7:$B40,"交付金",'別紙（介護施設等整備事業交付金）'!$J$7:$J40,AB$3,'別紙（介護施設等整備事業交付金）'!$C$7:$C40,$B11)</f>
        <v>0</v>
      </c>
      <c r="AC11" s="47">
        <f>COUNTIFS('別紙（介護施設等整備事業交付金）'!$B$7:$B40,"交付金",'別紙（介護施設等整備事業交付金）'!$J$7:$J40,AC$3,'別紙（介護施設等整備事業交付金）'!$C$7:$C40,$B11)</f>
        <v>0</v>
      </c>
      <c r="AD11" s="55">
        <f>SUMIFS('別紙（介護施設等整備事業交付金）'!$P$7:$P40,'別紙（介護施設等整備事業交付金）'!$B$7:$B40,"交付金",'別紙（介護施設等整備事業交付金）'!$J$7:$J40,AD$3,'別紙（介護施設等整備事業交付金）'!$C$7:$C40,$B11)</f>
        <v>0</v>
      </c>
      <c r="AE11" s="47">
        <f>COUNTIFS('別紙（介護施設等整備事業交付金）'!$B$7:$B40,"交付金",'別紙（介護施設等整備事業交付金）'!$J$7:$J40,AE$3,'別紙（介護施設等整備事業交付金）'!$C$7:$C40,$B11)</f>
        <v>0</v>
      </c>
      <c r="AF11" s="55">
        <f>SUMIFS('別紙（介護施設等整備事業交付金）'!$P$7:$P40,'別紙（介護施設等整備事業交付金）'!$B$7:$B40,"交付金",'別紙（介護施設等整備事業交付金）'!$J$7:$J40,AF$3,'別紙（介護施設等整備事業交付金）'!$C$7:$C40,$B11)</f>
        <v>0</v>
      </c>
      <c r="AG11" s="47">
        <f>COUNTIFS('別紙（介護施設等整備事業交付金）'!$B$7:$B40,"交付金",'別紙（介護施設等整備事業交付金）'!$J$7:$J40,AG$3,'別紙（介護施設等整備事業交付金）'!$C$7:$C40,$B11)</f>
        <v>0</v>
      </c>
      <c r="AH11" s="55">
        <f>SUMIFS('別紙（介護施設等整備事業交付金）'!$P$7:$P40,'別紙（介護施設等整備事業交付金）'!$B$7:$B40,"交付金",'別紙（介護施設等整備事業交付金）'!$J$7:$J40,AH$3,'別紙（介護施設等整備事業交付金）'!$C$7:$C40,$B11)</f>
        <v>0</v>
      </c>
      <c r="AI11" s="47">
        <f>COUNTIFS('別紙（介護施設等整備事業交付金）'!$B$7:$B40,"交付金",'別紙（介護施設等整備事業交付金）'!$J$7:$J40,AI$3,'別紙（介護施設等整備事業交付金）'!$C$7:$C40,$B11)</f>
        <v>0</v>
      </c>
      <c r="AJ11" s="55">
        <f>SUMIFS('別紙（介護施設等整備事業交付金）'!$P$7:$P40,'別紙（介護施設等整備事業交付金）'!$B$7:$B40,"交付金",'別紙（介護施設等整備事業交付金）'!$J$7:$J40,AJ$3,'別紙（介護施設等整備事業交付金）'!$C$7:$C40,$B11)</f>
        <v>0</v>
      </c>
      <c r="AK11" s="47">
        <f>COUNTIFS('別紙（介護施設等整備事業交付金）'!$B$7:$B40,"交付金",'別紙（介護施設等整備事業交付金）'!$J$7:$J40,AK$3,'別紙（介護施設等整備事業交付金）'!$C$7:$C40,$B11)</f>
        <v>0</v>
      </c>
      <c r="AL11" s="55">
        <f>SUMIFS('別紙（介護施設等整備事業交付金）'!$P$7:$P40,'別紙（介護施設等整備事業交付金）'!$B$7:$B40,"交付金",'別紙（介護施設等整備事業交付金）'!$J$7:$J40,AL$3,'別紙（介護施設等整備事業交付金）'!$C$7:$C40,$B11)</f>
        <v>0</v>
      </c>
      <c r="AM11" s="47">
        <f>COUNTIFS('別紙（介護施設等整備事業交付金）'!$B$7:$B40,"交付金",'別紙（介護施設等整備事業交付金）'!$J$7:$J40,AM$3,'別紙（介護施設等整備事業交付金）'!$C$7:$C40,$B11)</f>
        <v>0</v>
      </c>
      <c r="AN11" s="55">
        <f>SUMIFS('別紙（介護施設等整備事業交付金）'!$P$7:$P40,'別紙（介護施設等整備事業交付金）'!$B$7:$B40,"交付金",'別紙（介護施設等整備事業交付金）'!$J$7:$J40,AN$3,'別紙（介護施設等整備事業交付金）'!$C$7:$C40,$B11)</f>
        <v>0</v>
      </c>
      <c r="AO11" s="47">
        <f>COUNTIFS('別紙（介護施設等整備事業交付金）'!$B$7:$B40,"交付金",'別紙（介護施設等整備事業交付金）'!$J$7:$J40,AO$3,'別紙（介護施設等整備事業交付金）'!$C$7:$C40,$B11)</f>
        <v>0</v>
      </c>
      <c r="AP11" s="55">
        <f>SUMIFS('別紙（介護施設等整備事業交付金）'!$P$7:$P40,'別紙（介護施設等整備事業交付金）'!$B$7:$B40,"交付金",'別紙（介護施設等整備事業交付金）'!$J$7:$J40,AP$3,'別紙（介護施設等整備事業交付金）'!$C$7:$C40,$B11)</f>
        <v>0</v>
      </c>
      <c r="AQ11" s="47">
        <f t="shared" si="0"/>
        <v>0</v>
      </c>
      <c r="AR11" s="55">
        <f t="shared" si="1"/>
        <v>0</v>
      </c>
    </row>
    <row r="12" spans="1:44" hidden="1" x14ac:dyDescent="0.4">
      <c r="A12" s="45">
        <v>8</v>
      </c>
      <c r="B12" s="45" t="s">
        <v>130</v>
      </c>
      <c r="C12" s="47">
        <f>COUNTIFS('別紙（介護施設等整備事業交付金）'!$B$7:$B41,"交付金",'別紙（介護施設等整備事業交付金）'!$J$7:$J41,C$3,'別紙（介護施設等整備事業交付金）'!$C$7:$C41,$B12)</f>
        <v>0</v>
      </c>
      <c r="D12" s="55">
        <f>SUMIFS('別紙（介護施設等整備事業交付金）'!$P$7:$P41,'別紙（介護施設等整備事業交付金）'!$B$7:$B41,"交付金",'別紙（介護施設等整備事業交付金）'!$J$7:$J41,D$3,'別紙（介護施設等整備事業交付金）'!$C$7:$C41,$B12)</f>
        <v>0</v>
      </c>
      <c r="E12" s="47">
        <f>COUNTIFS('別紙（介護施設等整備事業交付金）'!$B$7:$B41,"交付金",'別紙（介護施設等整備事業交付金）'!$J$7:$J41,E$3,'別紙（介護施設等整備事業交付金）'!$C$7:$C41,$B12)</f>
        <v>0</v>
      </c>
      <c r="F12" s="55">
        <f>SUMIFS('別紙（介護施設等整備事業交付金）'!$P$7:$P41,'別紙（介護施設等整備事業交付金）'!$B$7:$B41,"交付金",'別紙（介護施設等整備事業交付金）'!$J$7:$J41,F$3,'別紙（介護施設等整備事業交付金）'!$C$7:$C41,$B12)</f>
        <v>0</v>
      </c>
      <c r="G12" s="47">
        <f>COUNTIFS('別紙（介護施設等整備事業交付金）'!$B$7:$B41,"交付金",'別紙（介護施設等整備事業交付金）'!$J$7:$J41,G$3,'別紙（介護施設等整備事業交付金）'!$C$7:$C41,$B12)</f>
        <v>0</v>
      </c>
      <c r="H12" s="55">
        <f>SUMIFS('別紙（介護施設等整備事業交付金）'!$P$7:$P41,'別紙（介護施設等整備事業交付金）'!$B$7:$B41,"交付金",'別紙（介護施設等整備事業交付金）'!$J$7:$J41,H$3,'別紙（介護施設等整備事業交付金）'!$C$7:$C41,$B12)</f>
        <v>0</v>
      </c>
      <c r="I12" s="47">
        <f>COUNTIFS('別紙（介護施設等整備事業交付金）'!$B$7:$B41,"交付金",'別紙（介護施設等整備事業交付金）'!$J$7:$J41,I$3,'別紙（介護施設等整備事業交付金）'!$C$7:$C41,$B12)</f>
        <v>0</v>
      </c>
      <c r="J12" s="55">
        <f>SUMIFS('別紙（介護施設等整備事業交付金）'!$P$7:$P41,'別紙（介護施設等整備事業交付金）'!$B$7:$B41,"交付金",'別紙（介護施設等整備事業交付金）'!$J$7:$J41,J$3,'別紙（介護施設等整備事業交付金）'!$C$7:$C41,$B12)</f>
        <v>0</v>
      </c>
      <c r="K12" s="47">
        <f>COUNTIFS('別紙（介護施設等整備事業交付金）'!$B$7:$B41,"交付金",'別紙（介護施設等整備事業交付金）'!$J$7:$J41,K$3,'別紙（介護施設等整備事業交付金）'!$C$7:$C41,$B12)</f>
        <v>0</v>
      </c>
      <c r="L12" s="55">
        <f>SUMIFS('別紙（介護施設等整備事業交付金）'!$P$7:$P41,'別紙（介護施設等整備事業交付金）'!$B$7:$B41,"交付金",'別紙（介護施設等整備事業交付金）'!$J$7:$J41,L$3,'別紙（介護施設等整備事業交付金）'!$C$7:$C41,$B12)</f>
        <v>0</v>
      </c>
      <c r="M12" s="47">
        <f>COUNTIFS('別紙（介護施設等整備事業交付金）'!$B$7:$B41,"交付金",'別紙（介護施設等整備事業交付金）'!$J$7:$J41,"⑦_①*",'別紙（介護施設等整備事業交付金）'!$C$7:$C41,$B12)</f>
        <v>0</v>
      </c>
      <c r="N12" s="55">
        <f>SUMIFS('別紙（介護施設等整備事業交付金）'!$P$7:$P41,'別紙（介護施設等整備事業交付金）'!$B$7:$B41,"交付金",'別紙（介護施設等整備事業交付金）'!$J$7:$J41,"⑦_①*",'別紙（介護施設等整備事業交付金）'!$C$7:$C41,$B12)</f>
        <v>0</v>
      </c>
      <c r="O12" s="47">
        <f>COUNTIFS('別紙（介護施設等整備事業交付金）'!$B$7:$B41,"交付金",'別紙（介護施設等整備事業交付金）'!$J$7:$J41,O$3,'別紙（介護施設等整備事業交付金）'!$C$7:$C41,$B12)</f>
        <v>0</v>
      </c>
      <c r="P12" s="55">
        <f>SUMIFS('別紙（介護施設等整備事業交付金）'!$P$7:$P41,'別紙（介護施設等整備事業交付金）'!$B$7:$B41,"交付金",'別紙（介護施設等整備事業交付金）'!$J$7:$J41,P$3,'別紙（介護施設等整備事業交付金）'!$C$7:$C41,$B12)</f>
        <v>0</v>
      </c>
      <c r="Q12" s="47">
        <f>COUNTIFS('別紙（介護施設等整備事業交付金）'!$B$7:$B41,"交付金",'別紙（介護施設等整備事業交付金）'!$J$7:$J41,"⑦_③*",'別紙（介護施設等整備事業交付金）'!$C$7:$C41,$B12)</f>
        <v>0</v>
      </c>
      <c r="R12" s="55">
        <f>SUMIFS('別紙（介護施設等整備事業交付金）'!$P$7:$P41,'別紙（介護施設等整備事業交付金）'!$B$7:$B41,"交付金",'別紙（介護施設等整備事業交付金）'!$J$7:$J41,"⑦_③*",'別紙（介護施設等整備事業交付金）'!$C$7:$C41,$B12)</f>
        <v>0</v>
      </c>
      <c r="S12" s="47">
        <f>COUNTIFS('別紙（介護施設等整備事業交付金）'!$B$7:$B41,"交付金",'別紙（介護施設等整備事業交付金）'!$J$7:$J41,S$3,'別紙（介護施設等整備事業交付金）'!$C$7:$C41,$B12)</f>
        <v>0</v>
      </c>
      <c r="T12" s="55">
        <f>SUMIFS('別紙（介護施設等整備事業交付金）'!$P$7:$P41,'別紙（介護施設等整備事業交付金）'!$B$7:$B41,"交付金",'別紙（介護施設等整備事業交付金）'!$J$7:$J41,T$3,'別紙（介護施設等整備事業交付金）'!$C$7:$C41,$B12)</f>
        <v>0</v>
      </c>
      <c r="U12" s="47">
        <f>COUNTIFS('別紙（介護施設等整備事業交付金）'!$B$7:$B41,"交付金",'別紙（介護施設等整備事業交付金）'!$J$7:$J41,U$3,'別紙（介護施設等整備事業交付金）'!$C$7:$C41,$B12)</f>
        <v>0</v>
      </c>
      <c r="V12" s="55">
        <f>SUMIFS('別紙（介護施設等整備事業交付金）'!$P$7:$P41,'別紙（介護施設等整備事業交付金）'!$B$7:$B41,"交付金",'別紙（介護施設等整備事業交付金）'!$J$7:$J41,V$3,'別紙（介護施設等整備事業交付金）'!$C$7:$C41,$B12)</f>
        <v>0</v>
      </c>
      <c r="W12" s="47">
        <f>COUNTIFS('別紙（介護施設等整備事業交付金）'!$B$7:$B41,"交付金",'別紙（介護施設等整備事業交付金）'!$J$7:$J41,W$3,'別紙（介護施設等整備事業交付金）'!$C$7:$C41,$B12)</f>
        <v>0</v>
      </c>
      <c r="X12" s="55">
        <f>SUMIFS('別紙（介護施設等整備事業交付金）'!$P$7:$P41,'別紙（介護施設等整備事業交付金）'!$B$7:$B41,"交付金",'別紙（介護施設等整備事業交付金）'!$J$7:$J41,X$3,'別紙（介護施設等整備事業交付金）'!$C$7:$C41,$B12)</f>
        <v>0</v>
      </c>
      <c r="Y12" s="47">
        <f>COUNTIFS('別紙（介護施設等整備事業交付金）'!$B$7:$B41,"交付金",'別紙（介護施設等整備事業交付金）'!$J$7:$J41,Y$3,'別紙（介護施設等整備事業交付金）'!$C$7:$C41,$B12)</f>
        <v>0</v>
      </c>
      <c r="Z12" s="55">
        <f>SUMIFS('別紙（介護施設等整備事業交付金）'!$P$7:$P41,'別紙（介護施設等整備事業交付金）'!$B$7:$B41,"交付金",'別紙（介護施設等整備事業交付金）'!$J$7:$J41,Z$3,'別紙（介護施設等整備事業交付金）'!$C$7:$C41,$B12)</f>
        <v>0</v>
      </c>
      <c r="AA12" s="47">
        <f>COUNTIFS('別紙（介護施設等整備事業交付金）'!$B$7:$B41,"交付金",'別紙（介護施設等整備事業交付金）'!$J$7:$J41,AA$3,'別紙（介護施設等整備事業交付金）'!$C$7:$C41,$B12)</f>
        <v>0</v>
      </c>
      <c r="AB12" s="55">
        <f>SUMIFS('別紙（介護施設等整備事業交付金）'!$P$7:$P41,'別紙（介護施設等整備事業交付金）'!$B$7:$B41,"交付金",'別紙（介護施設等整備事業交付金）'!$J$7:$J41,AB$3,'別紙（介護施設等整備事業交付金）'!$C$7:$C41,$B12)</f>
        <v>0</v>
      </c>
      <c r="AC12" s="47">
        <f>COUNTIFS('別紙（介護施設等整備事業交付金）'!$B$7:$B41,"交付金",'別紙（介護施設等整備事業交付金）'!$J$7:$J41,AC$3,'別紙（介護施設等整備事業交付金）'!$C$7:$C41,$B12)</f>
        <v>0</v>
      </c>
      <c r="AD12" s="55">
        <f>SUMIFS('別紙（介護施設等整備事業交付金）'!$P$7:$P41,'別紙（介護施設等整備事業交付金）'!$B$7:$B41,"交付金",'別紙（介護施設等整備事業交付金）'!$J$7:$J41,AD$3,'別紙（介護施設等整備事業交付金）'!$C$7:$C41,$B12)</f>
        <v>0</v>
      </c>
      <c r="AE12" s="47">
        <f>COUNTIFS('別紙（介護施設等整備事業交付金）'!$B$7:$B41,"交付金",'別紙（介護施設等整備事業交付金）'!$J$7:$J41,AE$3,'別紙（介護施設等整備事業交付金）'!$C$7:$C41,$B12)</f>
        <v>0</v>
      </c>
      <c r="AF12" s="55">
        <f>SUMIFS('別紙（介護施設等整備事業交付金）'!$P$7:$P41,'別紙（介護施設等整備事業交付金）'!$B$7:$B41,"交付金",'別紙（介護施設等整備事業交付金）'!$J$7:$J41,AF$3,'別紙（介護施設等整備事業交付金）'!$C$7:$C41,$B12)</f>
        <v>0</v>
      </c>
      <c r="AG12" s="47">
        <f>COUNTIFS('別紙（介護施設等整備事業交付金）'!$B$7:$B41,"交付金",'別紙（介護施設等整備事業交付金）'!$J$7:$J41,AG$3,'別紙（介護施設等整備事業交付金）'!$C$7:$C41,$B12)</f>
        <v>0</v>
      </c>
      <c r="AH12" s="55">
        <f>SUMIFS('別紙（介護施設等整備事業交付金）'!$P$7:$P41,'別紙（介護施設等整備事業交付金）'!$B$7:$B41,"交付金",'別紙（介護施設等整備事業交付金）'!$J$7:$J41,AH$3,'別紙（介護施設等整備事業交付金）'!$C$7:$C41,$B12)</f>
        <v>0</v>
      </c>
      <c r="AI12" s="47">
        <f>COUNTIFS('別紙（介護施設等整備事業交付金）'!$B$7:$B41,"交付金",'別紙（介護施設等整備事業交付金）'!$J$7:$J41,AI$3,'別紙（介護施設等整備事業交付金）'!$C$7:$C41,$B12)</f>
        <v>0</v>
      </c>
      <c r="AJ12" s="55">
        <f>SUMIFS('別紙（介護施設等整備事業交付金）'!$P$7:$P41,'別紙（介護施設等整備事業交付金）'!$B$7:$B41,"交付金",'別紙（介護施設等整備事業交付金）'!$J$7:$J41,AJ$3,'別紙（介護施設等整備事業交付金）'!$C$7:$C41,$B12)</f>
        <v>0</v>
      </c>
      <c r="AK12" s="47">
        <f>COUNTIFS('別紙（介護施設等整備事業交付金）'!$B$7:$B41,"交付金",'別紙（介護施設等整備事業交付金）'!$J$7:$J41,AK$3,'別紙（介護施設等整備事業交付金）'!$C$7:$C41,$B12)</f>
        <v>0</v>
      </c>
      <c r="AL12" s="55">
        <f>SUMIFS('別紙（介護施設等整備事業交付金）'!$P$7:$P41,'別紙（介護施設等整備事業交付金）'!$B$7:$B41,"交付金",'別紙（介護施設等整備事業交付金）'!$J$7:$J41,AL$3,'別紙（介護施設等整備事業交付金）'!$C$7:$C41,$B12)</f>
        <v>0</v>
      </c>
      <c r="AM12" s="47">
        <f>COUNTIFS('別紙（介護施設等整備事業交付金）'!$B$7:$B41,"交付金",'別紙（介護施設等整備事業交付金）'!$J$7:$J41,AM$3,'別紙（介護施設等整備事業交付金）'!$C$7:$C41,$B12)</f>
        <v>0</v>
      </c>
      <c r="AN12" s="55">
        <f>SUMIFS('別紙（介護施設等整備事業交付金）'!$P$7:$P41,'別紙（介護施設等整備事業交付金）'!$B$7:$B41,"交付金",'別紙（介護施設等整備事業交付金）'!$J$7:$J41,AN$3,'別紙（介護施設等整備事業交付金）'!$C$7:$C41,$B12)</f>
        <v>0</v>
      </c>
      <c r="AO12" s="47">
        <f>COUNTIFS('別紙（介護施設等整備事業交付金）'!$B$7:$B41,"交付金",'別紙（介護施設等整備事業交付金）'!$J$7:$J41,AO$3,'別紙（介護施設等整備事業交付金）'!$C$7:$C41,$B12)</f>
        <v>0</v>
      </c>
      <c r="AP12" s="55">
        <f>SUMIFS('別紙（介護施設等整備事業交付金）'!$P$7:$P41,'別紙（介護施設等整備事業交付金）'!$B$7:$B41,"交付金",'別紙（介護施設等整備事業交付金）'!$J$7:$J41,AP$3,'別紙（介護施設等整備事業交付金）'!$C$7:$C41,$B12)</f>
        <v>0</v>
      </c>
      <c r="AQ12" s="47">
        <f t="shared" si="0"/>
        <v>0</v>
      </c>
      <c r="AR12" s="55">
        <f t="shared" si="1"/>
        <v>0</v>
      </c>
    </row>
    <row r="13" spans="1:44" hidden="1" x14ac:dyDescent="0.4">
      <c r="A13" s="45">
        <v>9</v>
      </c>
      <c r="B13" s="45" t="s">
        <v>131</v>
      </c>
      <c r="C13" s="47">
        <f>COUNTIFS('別紙（介護施設等整備事業交付金）'!$B$7:$B42,"交付金",'別紙（介護施設等整備事業交付金）'!$J$7:$J42,C$3,'別紙（介護施設等整備事業交付金）'!$C$7:$C42,$B13)</f>
        <v>0</v>
      </c>
      <c r="D13" s="55">
        <f>SUMIFS('別紙（介護施設等整備事業交付金）'!$P$7:$P42,'別紙（介護施設等整備事業交付金）'!$B$7:$B42,"交付金",'別紙（介護施設等整備事業交付金）'!$J$7:$J42,D$3,'別紙（介護施設等整備事業交付金）'!$C$7:$C42,$B13)</f>
        <v>0</v>
      </c>
      <c r="E13" s="47">
        <f>COUNTIFS('別紙（介護施設等整備事業交付金）'!$B$7:$B42,"交付金",'別紙（介護施設等整備事業交付金）'!$J$7:$J42,E$3,'別紙（介護施設等整備事業交付金）'!$C$7:$C42,$B13)</f>
        <v>0</v>
      </c>
      <c r="F13" s="55">
        <f>SUMIFS('別紙（介護施設等整備事業交付金）'!$P$7:$P42,'別紙（介護施設等整備事業交付金）'!$B$7:$B42,"交付金",'別紙（介護施設等整備事業交付金）'!$J$7:$J42,F$3,'別紙（介護施設等整備事業交付金）'!$C$7:$C42,$B13)</f>
        <v>0</v>
      </c>
      <c r="G13" s="47">
        <f>COUNTIFS('別紙（介護施設等整備事業交付金）'!$B$7:$B42,"交付金",'別紙（介護施設等整備事業交付金）'!$J$7:$J42,G$3,'別紙（介護施設等整備事業交付金）'!$C$7:$C42,$B13)</f>
        <v>0</v>
      </c>
      <c r="H13" s="55">
        <f>SUMIFS('別紙（介護施設等整備事業交付金）'!$P$7:$P42,'別紙（介護施設等整備事業交付金）'!$B$7:$B42,"交付金",'別紙（介護施設等整備事業交付金）'!$J$7:$J42,H$3,'別紙（介護施設等整備事業交付金）'!$C$7:$C42,$B13)</f>
        <v>0</v>
      </c>
      <c r="I13" s="47">
        <f>COUNTIFS('別紙（介護施設等整備事業交付金）'!$B$7:$B42,"交付金",'別紙（介護施設等整備事業交付金）'!$J$7:$J42,I$3,'別紙（介護施設等整備事業交付金）'!$C$7:$C42,$B13)</f>
        <v>0</v>
      </c>
      <c r="J13" s="55">
        <f>SUMIFS('別紙（介護施設等整備事業交付金）'!$P$7:$P42,'別紙（介護施設等整備事業交付金）'!$B$7:$B42,"交付金",'別紙（介護施設等整備事業交付金）'!$J$7:$J42,J$3,'別紙（介護施設等整備事業交付金）'!$C$7:$C42,$B13)</f>
        <v>0</v>
      </c>
      <c r="K13" s="47">
        <f>COUNTIFS('別紙（介護施設等整備事業交付金）'!$B$7:$B42,"交付金",'別紙（介護施設等整備事業交付金）'!$J$7:$J42,K$3,'別紙（介護施設等整備事業交付金）'!$C$7:$C42,$B13)</f>
        <v>0</v>
      </c>
      <c r="L13" s="55">
        <f>SUMIFS('別紙（介護施設等整備事業交付金）'!$P$7:$P42,'別紙（介護施設等整備事業交付金）'!$B$7:$B42,"交付金",'別紙（介護施設等整備事業交付金）'!$J$7:$J42,L$3,'別紙（介護施設等整備事業交付金）'!$C$7:$C42,$B13)</f>
        <v>0</v>
      </c>
      <c r="M13" s="47">
        <f>COUNTIFS('別紙（介護施設等整備事業交付金）'!$B$7:$B42,"交付金",'別紙（介護施設等整備事業交付金）'!$J$7:$J42,"⑦_①*",'別紙（介護施設等整備事業交付金）'!$C$7:$C42,$B13)</f>
        <v>0</v>
      </c>
      <c r="N13" s="55">
        <f>SUMIFS('別紙（介護施設等整備事業交付金）'!$P$7:$P42,'別紙（介護施設等整備事業交付金）'!$B$7:$B42,"交付金",'別紙（介護施設等整備事業交付金）'!$J$7:$J42,"⑦_①*",'別紙（介護施設等整備事業交付金）'!$C$7:$C42,$B13)</f>
        <v>0</v>
      </c>
      <c r="O13" s="47">
        <f>COUNTIFS('別紙（介護施設等整備事業交付金）'!$B$7:$B42,"交付金",'別紙（介護施設等整備事業交付金）'!$J$7:$J42,O$3,'別紙（介護施設等整備事業交付金）'!$C$7:$C42,$B13)</f>
        <v>0</v>
      </c>
      <c r="P13" s="55">
        <f>SUMIFS('別紙（介護施設等整備事業交付金）'!$P$7:$P42,'別紙（介護施設等整備事業交付金）'!$B$7:$B42,"交付金",'別紙（介護施設等整備事業交付金）'!$J$7:$J42,P$3,'別紙（介護施設等整備事業交付金）'!$C$7:$C42,$B13)</f>
        <v>0</v>
      </c>
      <c r="Q13" s="47">
        <f>COUNTIFS('別紙（介護施設等整備事業交付金）'!$B$7:$B42,"交付金",'別紙（介護施設等整備事業交付金）'!$J$7:$J42,"⑦_③*",'別紙（介護施設等整備事業交付金）'!$C$7:$C42,$B13)</f>
        <v>0</v>
      </c>
      <c r="R13" s="55">
        <f>SUMIFS('別紙（介護施設等整備事業交付金）'!$P$7:$P42,'別紙（介護施設等整備事業交付金）'!$B$7:$B42,"交付金",'別紙（介護施設等整備事業交付金）'!$J$7:$J42,"⑦_③*",'別紙（介護施設等整備事業交付金）'!$C$7:$C42,$B13)</f>
        <v>0</v>
      </c>
      <c r="S13" s="47">
        <f>COUNTIFS('別紙（介護施設等整備事業交付金）'!$B$7:$B42,"交付金",'別紙（介護施設等整備事業交付金）'!$J$7:$J42,S$3,'別紙（介護施設等整備事業交付金）'!$C$7:$C42,$B13)</f>
        <v>0</v>
      </c>
      <c r="T13" s="55">
        <f>SUMIFS('別紙（介護施設等整備事業交付金）'!$P$7:$P42,'別紙（介護施設等整備事業交付金）'!$B$7:$B42,"交付金",'別紙（介護施設等整備事業交付金）'!$J$7:$J42,T$3,'別紙（介護施設等整備事業交付金）'!$C$7:$C42,$B13)</f>
        <v>0</v>
      </c>
      <c r="U13" s="47">
        <f>COUNTIFS('別紙（介護施設等整備事業交付金）'!$B$7:$B42,"交付金",'別紙（介護施設等整備事業交付金）'!$J$7:$J42,U$3,'別紙（介護施設等整備事業交付金）'!$C$7:$C42,$B13)</f>
        <v>0</v>
      </c>
      <c r="V13" s="55">
        <f>SUMIFS('別紙（介護施設等整備事業交付金）'!$P$7:$P42,'別紙（介護施設等整備事業交付金）'!$B$7:$B42,"交付金",'別紙（介護施設等整備事業交付金）'!$J$7:$J42,V$3,'別紙（介護施設等整備事業交付金）'!$C$7:$C42,$B13)</f>
        <v>0</v>
      </c>
      <c r="W13" s="47">
        <f>COUNTIFS('別紙（介護施設等整備事業交付金）'!$B$7:$B42,"交付金",'別紙（介護施設等整備事業交付金）'!$J$7:$J42,W$3,'別紙（介護施設等整備事業交付金）'!$C$7:$C42,$B13)</f>
        <v>0</v>
      </c>
      <c r="X13" s="55">
        <f>SUMIFS('別紙（介護施設等整備事業交付金）'!$P$7:$P42,'別紙（介護施設等整備事業交付金）'!$B$7:$B42,"交付金",'別紙（介護施設等整備事業交付金）'!$J$7:$J42,X$3,'別紙（介護施設等整備事業交付金）'!$C$7:$C42,$B13)</f>
        <v>0</v>
      </c>
      <c r="Y13" s="47">
        <f>COUNTIFS('別紙（介護施設等整備事業交付金）'!$B$7:$B42,"交付金",'別紙（介護施設等整備事業交付金）'!$J$7:$J42,Y$3,'別紙（介護施設等整備事業交付金）'!$C$7:$C42,$B13)</f>
        <v>0</v>
      </c>
      <c r="Z13" s="55">
        <f>SUMIFS('別紙（介護施設等整備事業交付金）'!$P$7:$P42,'別紙（介護施設等整備事業交付金）'!$B$7:$B42,"交付金",'別紙（介護施設等整備事業交付金）'!$J$7:$J42,Z$3,'別紙（介護施設等整備事業交付金）'!$C$7:$C42,$B13)</f>
        <v>0</v>
      </c>
      <c r="AA13" s="47">
        <f>COUNTIFS('別紙（介護施設等整備事業交付金）'!$B$7:$B42,"交付金",'別紙（介護施設等整備事業交付金）'!$J$7:$J42,AA$3,'別紙（介護施設等整備事業交付金）'!$C$7:$C42,$B13)</f>
        <v>0</v>
      </c>
      <c r="AB13" s="55">
        <f>SUMIFS('別紙（介護施設等整備事業交付金）'!$P$7:$P42,'別紙（介護施設等整備事業交付金）'!$B$7:$B42,"交付金",'別紙（介護施設等整備事業交付金）'!$J$7:$J42,AB$3,'別紙（介護施設等整備事業交付金）'!$C$7:$C42,$B13)</f>
        <v>0</v>
      </c>
      <c r="AC13" s="47">
        <f>COUNTIFS('別紙（介護施設等整備事業交付金）'!$B$7:$B42,"交付金",'別紙（介護施設等整備事業交付金）'!$J$7:$J42,AC$3,'別紙（介護施設等整備事業交付金）'!$C$7:$C42,$B13)</f>
        <v>0</v>
      </c>
      <c r="AD13" s="55">
        <f>SUMIFS('別紙（介護施設等整備事業交付金）'!$P$7:$P42,'別紙（介護施設等整備事業交付金）'!$B$7:$B42,"交付金",'別紙（介護施設等整備事業交付金）'!$J$7:$J42,AD$3,'別紙（介護施設等整備事業交付金）'!$C$7:$C42,$B13)</f>
        <v>0</v>
      </c>
      <c r="AE13" s="47">
        <f>COUNTIFS('別紙（介護施設等整備事業交付金）'!$B$7:$B42,"交付金",'別紙（介護施設等整備事業交付金）'!$J$7:$J42,AE$3,'別紙（介護施設等整備事業交付金）'!$C$7:$C42,$B13)</f>
        <v>0</v>
      </c>
      <c r="AF13" s="55">
        <f>SUMIFS('別紙（介護施設等整備事業交付金）'!$P$7:$P42,'別紙（介護施設等整備事業交付金）'!$B$7:$B42,"交付金",'別紙（介護施設等整備事業交付金）'!$J$7:$J42,AF$3,'別紙（介護施設等整備事業交付金）'!$C$7:$C42,$B13)</f>
        <v>0</v>
      </c>
      <c r="AG13" s="47">
        <f>COUNTIFS('別紙（介護施設等整備事業交付金）'!$B$7:$B42,"交付金",'別紙（介護施設等整備事業交付金）'!$J$7:$J42,AG$3,'別紙（介護施設等整備事業交付金）'!$C$7:$C42,$B13)</f>
        <v>0</v>
      </c>
      <c r="AH13" s="55">
        <f>SUMIFS('別紙（介護施設等整備事業交付金）'!$P$7:$P42,'別紙（介護施設等整備事業交付金）'!$B$7:$B42,"交付金",'別紙（介護施設等整備事業交付金）'!$J$7:$J42,AH$3,'別紙（介護施設等整備事業交付金）'!$C$7:$C42,$B13)</f>
        <v>0</v>
      </c>
      <c r="AI13" s="47">
        <f>COUNTIFS('別紙（介護施設等整備事業交付金）'!$B$7:$B42,"交付金",'別紙（介護施設等整備事業交付金）'!$J$7:$J42,AI$3,'別紙（介護施設等整備事業交付金）'!$C$7:$C42,$B13)</f>
        <v>0</v>
      </c>
      <c r="AJ13" s="55">
        <f>SUMIFS('別紙（介護施設等整備事業交付金）'!$P$7:$P42,'別紙（介護施設等整備事業交付金）'!$B$7:$B42,"交付金",'別紙（介護施設等整備事業交付金）'!$J$7:$J42,AJ$3,'別紙（介護施設等整備事業交付金）'!$C$7:$C42,$B13)</f>
        <v>0</v>
      </c>
      <c r="AK13" s="47">
        <f>COUNTIFS('別紙（介護施設等整備事業交付金）'!$B$7:$B42,"交付金",'別紙（介護施設等整備事業交付金）'!$J$7:$J42,AK$3,'別紙（介護施設等整備事業交付金）'!$C$7:$C42,$B13)</f>
        <v>0</v>
      </c>
      <c r="AL13" s="55">
        <f>SUMIFS('別紙（介護施設等整備事業交付金）'!$P$7:$P42,'別紙（介護施設等整備事業交付金）'!$B$7:$B42,"交付金",'別紙（介護施設等整備事業交付金）'!$J$7:$J42,AL$3,'別紙（介護施設等整備事業交付金）'!$C$7:$C42,$B13)</f>
        <v>0</v>
      </c>
      <c r="AM13" s="47">
        <f>COUNTIFS('別紙（介護施設等整備事業交付金）'!$B$7:$B42,"交付金",'別紙（介護施設等整備事業交付金）'!$J$7:$J42,AM$3,'別紙（介護施設等整備事業交付金）'!$C$7:$C42,$B13)</f>
        <v>0</v>
      </c>
      <c r="AN13" s="55">
        <f>SUMIFS('別紙（介護施設等整備事業交付金）'!$P$7:$P42,'別紙（介護施設等整備事業交付金）'!$B$7:$B42,"交付金",'別紙（介護施設等整備事業交付金）'!$J$7:$J42,AN$3,'別紙（介護施設等整備事業交付金）'!$C$7:$C42,$B13)</f>
        <v>0</v>
      </c>
      <c r="AO13" s="47">
        <f>COUNTIFS('別紙（介護施設等整備事業交付金）'!$B$7:$B42,"交付金",'別紙（介護施設等整備事業交付金）'!$J$7:$J42,AO$3,'別紙（介護施設等整備事業交付金）'!$C$7:$C42,$B13)</f>
        <v>0</v>
      </c>
      <c r="AP13" s="55">
        <f>SUMIFS('別紙（介護施設等整備事業交付金）'!$P$7:$P42,'別紙（介護施設等整備事業交付金）'!$B$7:$B42,"交付金",'別紙（介護施設等整備事業交付金）'!$J$7:$J42,AP$3,'別紙（介護施設等整備事業交付金）'!$C$7:$C42,$B13)</f>
        <v>0</v>
      </c>
      <c r="AQ13" s="47">
        <f t="shared" si="0"/>
        <v>0</v>
      </c>
      <c r="AR13" s="55">
        <f t="shared" si="1"/>
        <v>0</v>
      </c>
    </row>
    <row r="14" spans="1:44" hidden="1" x14ac:dyDescent="0.4">
      <c r="A14" s="45">
        <v>10</v>
      </c>
      <c r="B14" s="45" t="s">
        <v>132</v>
      </c>
      <c r="C14" s="47">
        <f>COUNTIFS('別紙（介護施設等整備事業交付金）'!$B$7:$B43,"交付金",'別紙（介護施設等整備事業交付金）'!$J$7:$J43,C$3,'別紙（介護施設等整備事業交付金）'!$C$7:$C43,$B14)</f>
        <v>0</v>
      </c>
      <c r="D14" s="55">
        <f>SUMIFS('別紙（介護施設等整備事業交付金）'!$P$7:$P43,'別紙（介護施設等整備事業交付金）'!$B$7:$B43,"交付金",'別紙（介護施設等整備事業交付金）'!$J$7:$J43,D$3,'別紙（介護施設等整備事業交付金）'!$C$7:$C43,$B14)</f>
        <v>0</v>
      </c>
      <c r="E14" s="47">
        <f>COUNTIFS('別紙（介護施設等整備事業交付金）'!$B$7:$B43,"交付金",'別紙（介護施設等整備事業交付金）'!$J$7:$J43,E$3,'別紙（介護施設等整備事業交付金）'!$C$7:$C43,$B14)</f>
        <v>0</v>
      </c>
      <c r="F14" s="55">
        <f>SUMIFS('別紙（介護施設等整備事業交付金）'!$P$7:$P43,'別紙（介護施設等整備事業交付金）'!$B$7:$B43,"交付金",'別紙（介護施設等整備事業交付金）'!$J$7:$J43,F$3,'別紙（介護施設等整備事業交付金）'!$C$7:$C43,$B14)</f>
        <v>0</v>
      </c>
      <c r="G14" s="47">
        <f>COUNTIFS('別紙（介護施設等整備事業交付金）'!$B$7:$B43,"交付金",'別紙（介護施設等整備事業交付金）'!$J$7:$J43,G$3,'別紙（介護施設等整備事業交付金）'!$C$7:$C43,$B14)</f>
        <v>0</v>
      </c>
      <c r="H14" s="55">
        <f>SUMIFS('別紙（介護施設等整備事業交付金）'!$P$7:$P43,'別紙（介護施設等整備事業交付金）'!$B$7:$B43,"交付金",'別紙（介護施設等整備事業交付金）'!$J$7:$J43,H$3,'別紙（介護施設等整備事業交付金）'!$C$7:$C43,$B14)</f>
        <v>0</v>
      </c>
      <c r="I14" s="47">
        <f>COUNTIFS('別紙（介護施設等整備事業交付金）'!$B$7:$B43,"交付金",'別紙（介護施設等整備事業交付金）'!$J$7:$J43,I$3,'別紙（介護施設等整備事業交付金）'!$C$7:$C43,$B14)</f>
        <v>0</v>
      </c>
      <c r="J14" s="55">
        <f>SUMIFS('別紙（介護施設等整備事業交付金）'!$P$7:$P43,'別紙（介護施設等整備事業交付金）'!$B$7:$B43,"交付金",'別紙（介護施設等整備事業交付金）'!$J$7:$J43,J$3,'別紙（介護施設等整備事業交付金）'!$C$7:$C43,$B14)</f>
        <v>0</v>
      </c>
      <c r="K14" s="47">
        <f>COUNTIFS('別紙（介護施設等整備事業交付金）'!$B$7:$B43,"交付金",'別紙（介護施設等整備事業交付金）'!$J$7:$J43,K$3,'別紙（介護施設等整備事業交付金）'!$C$7:$C43,$B14)</f>
        <v>0</v>
      </c>
      <c r="L14" s="55">
        <f>SUMIFS('別紙（介護施設等整備事業交付金）'!$P$7:$P43,'別紙（介護施設等整備事業交付金）'!$B$7:$B43,"交付金",'別紙（介護施設等整備事業交付金）'!$J$7:$J43,L$3,'別紙（介護施設等整備事業交付金）'!$C$7:$C43,$B14)</f>
        <v>0</v>
      </c>
      <c r="M14" s="47">
        <f>COUNTIFS('別紙（介護施設等整備事業交付金）'!$B$7:$B43,"交付金",'別紙（介護施設等整備事業交付金）'!$J$7:$J43,"⑦_①*",'別紙（介護施設等整備事業交付金）'!$C$7:$C43,$B14)</f>
        <v>0</v>
      </c>
      <c r="N14" s="55">
        <f>SUMIFS('別紙（介護施設等整備事業交付金）'!$P$7:$P43,'別紙（介護施設等整備事業交付金）'!$B$7:$B43,"交付金",'別紙（介護施設等整備事業交付金）'!$J$7:$J43,"⑦_①*",'別紙（介護施設等整備事業交付金）'!$C$7:$C43,$B14)</f>
        <v>0</v>
      </c>
      <c r="O14" s="47">
        <f>COUNTIFS('別紙（介護施設等整備事業交付金）'!$B$7:$B43,"交付金",'別紙（介護施設等整備事業交付金）'!$J$7:$J43,O$3,'別紙（介護施設等整備事業交付金）'!$C$7:$C43,$B14)</f>
        <v>0</v>
      </c>
      <c r="P14" s="55">
        <f>SUMIFS('別紙（介護施設等整備事業交付金）'!$P$7:$P43,'別紙（介護施設等整備事業交付金）'!$B$7:$B43,"交付金",'別紙（介護施設等整備事業交付金）'!$J$7:$J43,P$3,'別紙（介護施設等整備事業交付金）'!$C$7:$C43,$B14)</f>
        <v>0</v>
      </c>
      <c r="Q14" s="47">
        <f>COUNTIFS('別紙（介護施設等整備事業交付金）'!$B$7:$B43,"交付金",'別紙（介護施設等整備事業交付金）'!$J$7:$J43,"⑦_③*",'別紙（介護施設等整備事業交付金）'!$C$7:$C43,$B14)</f>
        <v>0</v>
      </c>
      <c r="R14" s="55">
        <f>SUMIFS('別紙（介護施設等整備事業交付金）'!$P$7:$P43,'別紙（介護施設等整備事業交付金）'!$B$7:$B43,"交付金",'別紙（介護施設等整備事業交付金）'!$J$7:$J43,"⑦_③*",'別紙（介護施設等整備事業交付金）'!$C$7:$C43,$B14)</f>
        <v>0</v>
      </c>
      <c r="S14" s="47">
        <f>COUNTIFS('別紙（介護施設等整備事業交付金）'!$B$7:$B43,"交付金",'別紙（介護施設等整備事業交付金）'!$J$7:$J43,S$3,'別紙（介護施設等整備事業交付金）'!$C$7:$C43,$B14)</f>
        <v>0</v>
      </c>
      <c r="T14" s="55">
        <f>SUMIFS('別紙（介護施設等整備事業交付金）'!$P$7:$P43,'別紙（介護施設等整備事業交付金）'!$B$7:$B43,"交付金",'別紙（介護施設等整備事業交付金）'!$J$7:$J43,T$3,'別紙（介護施設等整備事業交付金）'!$C$7:$C43,$B14)</f>
        <v>0</v>
      </c>
      <c r="U14" s="47">
        <f>COUNTIFS('別紙（介護施設等整備事業交付金）'!$B$7:$B43,"交付金",'別紙（介護施設等整備事業交付金）'!$J$7:$J43,U$3,'別紙（介護施設等整備事業交付金）'!$C$7:$C43,$B14)</f>
        <v>0</v>
      </c>
      <c r="V14" s="55">
        <f>SUMIFS('別紙（介護施設等整備事業交付金）'!$P$7:$P43,'別紙（介護施設等整備事業交付金）'!$B$7:$B43,"交付金",'別紙（介護施設等整備事業交付金）'!$J$7:$J43,V$3,'別紙（介護施設等整備事業交付金）'!$C$7:$C43,$B14)</f>
        <v>0</v>
      </c>
      <c r="W14" s="47">
        <f>COUNTIFS('別紙（介護施設等整備事業交付金）'!$B$7:$B43,"交付金",'別紙（介護施設等整備事業交付金）'!$J$7:$J43,W$3,'別紙（介護施設等整備事業交付金）'!$C$7:$C43,$B14)</f>
        <v>0</v>
      </c>
      <c r="X14" s="55">
        <f>SUMIFS('別紙（介護施設等整備事業交付金）'!$P$7:$P43,'別紙（介護施設等整備事業交付金）'!$B$7:$B43,"交付金",'別紙（介護施設等整備事業交付金）'!$J$7:$J43,X$3,'別紙（介護施設等整備事業交付金）'!$C$7:$C43,$B14)</f>
        <v>0</v>
      </c>
      <c r="Y14" s="47">
        <f>COUNTIFS('別紙（介護施設等整備事業交付金）'!$B$7:$B43,"交付金",'別紙（介護施設等整備事業交付金）'!$J$7:$J43,Y$3,'別紙（介護施設等整備事業交付金）'!$C$7:$C43,$B14)</f>
        <v>0</v>
      </c>
      <c r="Z14" s="55">
        <f>SUMIFS('別紙（介護施設等整備事業交付金）'!$P$7:$P43,'別紙（介護施設等整備事業交付金）'!$B$7:$B43,"交付金",'別紙（介護施設等整備事業交付金）'!$J$7:$J43,Z$3,'別紙（介護施設等整備事業交付金）'!$C$7:$C43,$B14)</f>
        <v>0</v>
      </c>
      <c r="AA14" s="47">
        <f>COUNTIFS('別紙（介護施設等整備事業交付金）'!$B$7:$B43,"交付金",'別紙（介護施設等整備事業交付金）'!$J$7:$J43,AA$3,'別紙（介護施設等整備事業交付金）'!$C$7:$C43,$B14)</f>
        <v>0</v>
      </c>
      <c r="AB14" s="55">
        <f>SUMIFS('別紙（介護施設等整備事業交付金）'!$P$7:$P43,'別紙（介護施設等整備事業交付金）'!$B$7:$B43,"交付金",'別紙（介護施設等整備事業交付金）'!$J$7:$J43,AB$3,'別紙（介護施設等整備事業交付金）'!$C$7:$C43,$B14)</f>
        <v>0</v>
      </c>
      <c r="AC14" s="47">
        <f>COUNTIFS('別紙（介護施設等整備事業交付金）'!$B$7:$B43,"交付金",'別紙（介護施設等整備事業交付金）'!$J$7:$J43,AC$3,'別紙（介護施設等整備事業交付金）'!$C$7:$C43,$B14)</f>
        <v>0</v>
      </c>
      <c r="AD14" s="55">
        <f>SUMIFS('別紙（介護施設等整備事業交付金）'!$P$7:$P43,'別紙（介護施設等整備事業交付金）'!$B$7:$B43,"交付金",'別紙（介護施設等整備事業交付金）'!$J$7:$J43,AD$3,'別紙（介護施設等整備事業交付金）'!$C$7:$C43,$B14)</f>
        <v>0</v>
      </c>
      <c r="AE14" s="47">
        <f>COUNTIFS('別紙（介護施設等整備事業交付金）'!$B$7:$B43,"交付金",'別紙（介護施設等整備事業交付金）'!$J$7:$J43,AE$3,'別紙（介護施設等整備事業交付金）'!$C$7:$C43,$B14)</f>
        <v>0</v>
      </c>
      <c r="AF14" s="55">
        <f>SUMIFS('別紙（介護施設等整備事業交付金）'!$P$7:$P43,'別紙（介護施設等整備事業交付金）'!$B$7:$B43,"交付金",'別紙（介護施設等整備事業交付金）'!$J$7:$J43,AF$3,'別紙（介護施設等整備事業交付金）'!$C$7:$C43,$B14)</f>
        <v>0</v>
      </c>
      <c r="AG14" s="47">
        <f>COUNTIFS('別紙（介護施設等整備事業交付金）'!$B$7:$B43,"交付金",'別紙（介護施設等整備事業交付金）'!$J$7:$J43,AG$3,'別紙（介護施設等整備事業交付金）'!$C$7:$C43,$B14)</f>
        <v>0</v>
      </c>
      <c r="AH14" s="55">
        <f>SUMIFS('別紙（介護施設等整備事業交付金）'!$P$7:$P43,'別紙（介護施設等整備事業交付金）'!$B$7:$B43,"交付金",'別紙（介護施設等整備事業交付金）'!$J$7:$J43,AH$3,'別紙（介護施設等整備事業交付金）'!$C$7:$C43,$B14)</f>
        <v>0</v>
      </c>
      <c r="AI14" s="47">
        <f>COUNTIFS('別紙（介護施設等整備事業交付金）'!$B$7:$B43,"交付金",'別紙（介護施設等整備事業交付金）'!$J$7:$J43,AI$3,'別紙（介護施設等整備事業交付金）'!$C$7:$C43,$B14)</f>
        <v>0</v>
      </c>
      <c r="AJ14" s="55">
        <f>SUMIFS('別紙（介護施設等整備事業交付金）'!$P$7:$P43,'別紙（介護施設等整備事業交付金）'!$B$7:$B43,"交付金",'別紙（介護施設等整備事業交付金）'!$J$7:$J43,AJ$3,'別紙（介護施設等整備事業交付金）'!$C$7:$C43,$B14)</f>
        <v>0</v>
      </c>
      <c r="AK14" s="47">
        <f>COUNTIFS('別紙（介護施設等整備事業交付金）'!$B$7:$B43,"交付金",'別紙（介護施設等整備事業交付金）'!$J$7:$J43,AK$3,'別紙（介護施設等整備事業交付金）'!$C$7:$C43,$B14)</f>
        <v>0</v>
      </c>
      <c r="AL14" s="55">
        <f>SUMIFS('別紙（介護施設等整備事業交付金）'!$P$7:$P43,'別紙（介護施設等整備事業交付金）'!$B$7:$B43,"交付金",'別紙（介護施設等整備事業交付金）'!$J$7:$J43,AL$3,'別紙（介護施設等整備事業交付金）'!$C$7:$C43,$B14)</f>
        <v>0</v>
      </c>
      <c r="AM14" s="47">
        <f>COUNTIFS('別紙（介護施設等整備事業交付金）'!$B$7:$B43,"交付金",'別紙（介護施設等整備事業交付金）'!$J$7:$J43,AM$3,'別紙（介護施設等整備事業交付金）'!$C$7:$C43,$B14)</f>
        <v>0</v>
      </c>
      <c r="AN14" s="55">
        <f>SUMIFS('別紙（介護施設等整備事業交付金）'!$P$7:$P43,'別紙（介護施設等整備事業交付金）'!$B$7:$B43,"交付金",'別紙（介護施設等整備事業交付金）'!$J$7:$J43,AN$3,'別紙（介護施設等整備事業交付金）'!$C$7:$C43,$B14)</f>
        <v>0</v>
      </c>
      <c r="AO14" s="47">
        <f>COUNTIFS('別紙（介護施設等整備事業交付金）'!$B$7:$B43,"交付金",'別紙（介護施設等整備事業交付金）'!$J$7:$J43,AO$3,'別紙（介護施設等整備事業交付金）'!$C$7:$C43,$B14)</f>
        <v>0</v>
      </c>
      <c r="AP14" s="55">
        <f>SUMIFS('別紙（介護施設等整備事業交付金）'!$P$7:$P43,'別紙（介護施設等整備事業交付金）'!$B$7:$B43,"交付金",'別紙（介護施設等整備事業交付金）'!$J$7:$J43,AP$3,'別紙（介護施設等整備事業交付金）'!$C$7:$C43,$B14)</f>
        <v>0</v>
      </c>
      <c r="AQ14" s="47">
        <f t="shared" si="0"/>
        <v>0</v>
      </c>
      <c r="AR14" s="55">
        <f t="shared" si="1"/>
        <v>0</v>
      </c>
    </row>
    <row r="15" spans="1:44" hidden="1" x14ac:dyDescent="0.4">
      <c r="A15" s="45">
        <v>11</v>
      </c>
      <c r="B15" s="45" t="s">
        <v>133</v>
      </c>
      <c r="C15" s="47">
        <f>COUNTIFS('別紙（介護施設等整備事業交付金）'!$B$7:$B44,"交付金",'別紙（介護施設等整備事業交付金）'!$J$7:$J44,C$3,'別紙（介護施設等整備事業交付金）'!$C$7:$C44,$B15)</f>
        <v>0</v>
      </c>
      <c r="D15" s="55">
        <f>SUMIFS('別紙（介護施設等整備事業交付金）'!$P$7:$P44,'別紙（介護施設等整備事業交付金）'!$B$7:$B44,"交付金",'別紙（介護施設等整備事業交付金）'!$J$7:$J44,D$3,'別紙（介護施設等整備事業交付金）'!$C$7:$C44,$B15)</f>
        <v>0</v>
      </c>
      <c r="E15" s="47">
        <f>COUNTIFS('別紙（介護施設等整備事業交付金）'!$B$7:$B44,"交付金",'別紙（介護施設等整備事業交付金）'!$J$7:$J44,E$3,'別紙（介護施設等整備事業交付金）'!$C$7:$C44,$B15)</f>
        <v>0</v>
      </c>
      <c r="F15" s="55">
        <f>SUMIFS('別紙（介護施設等整備事業交付金）'!$P$7:$P44,'別紙（介護施設等整備事業交付金）'!$B$7:$B44,"交付金",'別紙（介護施設等整備事業交付金）'!$J$7:$J44,F$3,'別紙（介護施設等整備事業交付金）'!$C$7:$C44,$B15)</f>
        <v>0</v>
      </c>
      <c r="G15" s="47">
        <f>COUNTIFS('別紙（介護施設等整備事業交付金）'!$B$7:$B44,"交付金",'別紙（介護施設等整備事業交付金）'!$J$7:$J44,G$3,'別紙（介護施設等整備事業交付金）'!$C$7:$C44,$B15)</f>
        <v>0</v>
      </c>
      <c r="H15" s="55">
        <f>SUMIFS('別紙（介護施設等整備事業交付金）'!$P$7:$P44,'別紙（介護施設等整備事業交付金）'!$B$7:$B44,"交付金",'別紙（介護施設等整備事業交付金）'!$J$7:$J44,H$3,'別紙（介護施設等整備事業交付金）'!$C$7:$C44,$B15)</f>
        <v>0</v>
      </c>
      <c r="I15" s="47">
        <f>COUNTIFS('別紙（介護施設等整備事業交付金）'!$B$7:$B44,"交付金",'別紙（介護施設等整備事業交付金）'!$J$7:$J44,I$3,'別紙（介護施設等整備事業交付金）'!$C$7:$C44,$B15)</f>
        <v>0</v>
      </c>
      <c r="J15" s="55">
        <f>SUMIFS('別紙（介護施設等整備事業交付金）'!$P$7:$P44,'別紙（介護施設等整備事業交付金）'!$B$7:$B44,"交付金",'別紙（介護施設等整備事業交付金）'!$J$7:$J44,J$3,'別紙（介護施設等整備事業交付金）'!$C$7:$C44,$B15)</f>
        <v>0</v>
      </c>
      <c r="K15" s="47">
        <f>COUNTIFS('別紙（介護施設等整備事業交付金）'!$B$7:$B44,"交付金",'別紙（介護施設等整備事業交付金）'!$J$7:$J44,K$3,'別紙（介護施設等整備事業交付金）'!$C$7:$C44,$B15)</f>
        <v>0</v>
      </c>
      <c r="L15" s="55">
        <f>SUMIFS('別紙（介護施設等整備事業交付金）'!$P$7:$P44,'別紙（介護施設等整備事業交付金）'!$B$7:$B44,"交付金",'別紙（介護施設等整備事業交付金）'!$J$7:$J44,L$3,'別紙（介護施設等整備事業交付金）'!$C$7:$C44,$B15)</f>
        <v>0</v>
      </c>
      <c r="M15" s="47">
        <f>COUNTIFS('別紙（介護施設等整備事業交付金）'!$B$7:$B44,"交付金",'別紙（介護施設等整備事業交付金）'!$J$7:$J44,"⑦_①*",'別紙（介護施設等整備事業交付金）'!$C$7:$C44,$B15)</f>
        <v>0</v>
      </c>
      <c r="N15" s="55">
        <f>SUMIFS('別紙（介護施設等整備事業交付金）'!$P$7:$P44,'別紙（介護施設等整備事業交付金）'!$B$7:$B44,"交付金",'別紙（介護施設等整備事業交付金）'!$J$7:$J44,"⑦_①*",'別紙（介護施設等整備事業交付金）'!$C$7:$C44,$B15)</f>
        <v>0</v>
      </c>
      <c r="O15" s="47">
        <f>COUNTIFS('別紙（介護施設等整備事業交付金）'!$B$7:$B44,"交付金",'別紙（介護施設等整備事業交付金）'!$J$7:$J44,O$3,'別紙（介護施設等整備事業交付金）'!$C$7:$C44,$B15)</f>
        <v>0</v>
      </c>
      <c r="P15" s="55">
        <f>SUMIFS('別紙（介護施設等整備事業交付金）'!$P$7:$P44,'別紙（介護施設等整備事業交付金）'!$B$7:$B44,"交付金",'別紙（介護施設等整備事業交付金）'!$J$7:$J44,P$3,'別紙（介護施設等整備事業交付金）'!$C$7:$C44,$B15)</f>
        <v>0</v>
      </c>
      <c r="Q15" s="47">
        <f>COUNTIFS('別紙（介護施設等整備事業交付金）'!$B$7:$B44,"交付金",'別紙（介護施設等整備事業交付金）'!$J$7:$J44,"⑦_③*",'別紙（介護施設等整備事業交付金）'!$C$7:$C44,$B15)</f>
        <v>0</v>
      </c>
      <c r="R15" s="55">
        <f>SUMIFS('別紙（介護施設等整備事業交付金）'!$P$7:$P44,'別紙（介護施設等整備事業交付金）'!$B$7:$B44,"交付金",'別紙（介護施設等整備事業交付金）'!$J$7:$J44,"⑦_③*",'別紙（介護施設等整備事業交付金）'!$C$7:$C44,$B15)</f>
        <v>0</v>
      </c>
      <c r="S15" s="47">
        <f>COUNTIFS('別紙（介護施設等整備事業交付金）'!$B$7:$B44,"交付金",'別紙（介護施設等整備事業交付金）'!$J$7:$J44,S$3,'別紙（介護施設等整備事業交付金）'!$C$7:$C44,$B15)</f>
        <v>0</v>
      </c>
      <c r="T15" s="55">
        <f>SUMIFS('別紙（介護施設等整備事業交付金）'!$P$7:$P44,'別紙（介護施設等整備事業交付金）'!$B$7:$B44,"交付金",'別紙（介護施設等整備事業交付金）'!$J$7:$J44,T$3,'別紙（介護施設等整備事業交付金）'!$C$7:$C44,$B15)</f>
        <v>0</v>
      </c>
      <c r="U15" s="47">
        <f>COUNTIFS('別紙（介護施設等整備事業交付金）'!$B$7:$B44,"交付金",'別紙（介護施設等整備事業交付金）'!$J$7:$J44,U$3,'別紙（介護施設等整備事業交付金）'!$C$7:$C44,$B15)</f>
        <v>0</v>
      </c>
      <c r="V15" s="55">
        <f>SUMIFS('別紙（介護施設等整備事業交付金）'!$P$7:$P44,'別紙（介護施設等整備事業交付金）'!$B$7:$B44,"交付金",'別紙（介護施設等整備事業交付金）'!$J$7:$J44,V$3,'別紙（介護施設等整備事業交付金）'!$C$7:$C44,$B15)</f>
        <v>0</v>
      </c>
      <c r="W15" s="47">
        <f>COUNTIFS('別紙（介護施設等整備事業交付金）'!$B$7:$B44,"交付金",'別紙（介護施設等整備事業交付金）'!$J$7:$J44,W$3,'別紙（介護施設等整備事業交付金）'!$C$7:$C44,$B15)</f>
        <v>0</v>
      </c>
      <c r="X15" s="55">
        <f>SUMIFS('別紙（介護施設等整備事業交付金）'!$P$7:$P44,'別紙（介護施設等整備事業交付金）'!$B$7:$B44,"交付金",'別紙（介護施設等整備事業交付金）'!$J$7:$J44,X$3,'別紙（介護施設等整備事業交付金）'!$C$7:$C44,$B15)</f>
        <v>0</v>
      </c>
      <c r="Y15" s="47">
        <f>COUNTIFS('別紙（介護施設等整備事業交付金）'!$B$7:$B44,"交付金",'別紙（介護施設等整備事業交付金）'!$J$7:$J44,Y$3,'別紙（介護施設等整備事業交付金）'!$C$7:$C44,$B15)</f>
        <v>0</v>
      </c>
      <c r="Z15" s="55">
        <f>SUMIFS('別紙（介護施設等整備事業交付金）'!$P$7:$P44,'別紙（介護施設等整備事業交付金）'!$B$7:$B44,"交付金",'別紙（介護施設等整備事業交付金）'!$J$7:$J44,Z$3,'別紙（介護施設等整備事業交付金）'!$C$7:$C44,$B15)</f>
        <v>0</v>
      </c>
      <c r="AA15" s="47">
        <f>COUNTIFS('別紙（介護施設等整備事業交付金）'!$B$7:$B44,"交付金",'別紙（介護施設等整備事業交付金）'!$J$7:$J44,AA$3,'別紙（介護施設等整備事業交付金）'!$C$7:$C44,$B15)</f>
        <v>0</v>
      </c>
      <c r="AB15" s="55">
        <f>SUMIFS('別紙（介護施設等整備事業交付金）'!$P$7:$P44,'別紙（介護施設等整備事業交付金）'!$B$7:$B44,"交付金",'別紙（介護施設等整備事業交付金）'!$J$7:$J44,AB$3,'別紙（介護施設等整備事業交付金）'!$C$7:$C44,$B15)</f>
        <v>0</v>
      </c>
      <c r="AC15" s="47">
        <f>COUNTIFS('別紙（介護施設等整備事業交付金）'!$B$7:$B44,"交付金",'別紙（介護施設等整備事業交付金）'!$J$7:$J44,AC$3,'別紙（介護施設等整備事業交付金）'!$C$7:$C44,$B15)</f>
        <v>0</v>
      </c>
      <c r="AD15" s="55">
        <f>SUMIFS('別紙（介護施設等整備事業交付金）'!$P$7:$P44,'別紙（介護施設等整備事業交付金）'!$B$7:$B44,"交付金",'別紙（介護施設等整備事業交付金）'!$J$7:$J44,AD$3,'別紙（介護施設等整備事業交付金）'!$C$7:$C44,$B15)</f>
        <v>0</v>
      </c>
      <c r="AE15" s="47">
        <f>COUNTIFS('別紙（介護施設等整備事業交付金）'!$B$7:$B44,"交付金",'別紙（介護施設等整備事業交付金）'!$J$7:$J44,AE$3,'別紙（介護施設等整備事業交付金）'!$C$7:$C44,$B15)</f>
        <v>0</v>
      </c>
      <c r="AF15" s="55">
        <f>SUMIFS('別紙（介護施設等整備事業交付金）'!$P$7:$P44,'別紙（介護施設等整備事業交付金）'!$B$7:$B44,"交付金",'別紙（介護施設等整備事業交付金）'!$J$7:$J44,AF$3,'別紙（介護施設等整備事業交付金）'!$C$7:$C44,$B15)</f>
        <v>0</v>
      </c>
      <c r="AG15" s="47">
        <f>COUNTIFS('別紙（介護施設等整備事業交付金）'!$B$7:$B44,"交付金",'別紙（介護施設等整備事業交付金）'!$J$7:$J44,AG$3,'別紙（介護施設等整備事業交付金）'!$C$7:$C44,$B15)</f>
        <v>0</v>
      </c>
      <c r="AH15" s="55">
        <f>SUMIFS('別紙（介護施設等整備事業交付金）'!$P$7:$P44,'別紙（介護施設等整備事業交付金）'!$B$7:$B44,"交付金",'別紙（介護施設等整備事業交付金）'!$J$7:$J44,AH$3,'別紙（介護施設等整備事業交付金）'!$C$7:$C44,$B15)</f>
        <v>0</v>
      </c>
      <c r="AI15" s="47">
        <f>COUNTIFS('別紙（介護施設等整備事業交付金）'!$B$7:$B44,"交付金",'別紙（介護施設等整備事業交付金）'!$J$7:$J44,AI$3,'別紙（介護施設等整備事業交付金）'!$C$7:$C44,$B15)</f>
        <v>0</v>
      </c>
      <c r="AJ15" s="55">
        <f>SUMIFS('別紙（介護施設等整備事業交付金）'!$P$7:$P44,'別紙（介護施設等整備事業交付金）'!$B$7:$B44,"交付金",'別紙（介護施設等整備事業交付金）'!$J$7:$J44,AJ$3,'別紙（介護施設等整備事業交付金）'!$C$7:$C44,$B15)</f>
        <v>0</v>
      </c>
      <c r="AK15" s="47">
        <f>COUNTIFS('別紙（介護施設等整備事業交付金）'!$B$7:$B44,"交付金",'別紙（介護施設等整備事業交付金）'!$J$7:$J44,AK$3,'別紙（介護施設等整備事業交付金）'!$C$7:$C44,$B15)</f>
        <v>0</v>
      </c>
      <c r="AL15" s="55">
        <f>SUMIFS('別紙（介護施設等整備事業交付金）'!$P$7:$P44,'別紙（介護施設等整備事業交付金）'!$B$7:$B44,"交付金",'別紙（介護施設等整備事業交付金）'!$J$7:$J44,AL$3,'別紙（介護施設等整備事業交付金）'!$C$7:$C44,$B15)</f>
        <v>0</v>
      </c>
      <c r="AM15" s="47">
        <f>COUNTIFS('別紙（介護施設等整備事業交付金）'!$B$7:$B44,"交付金",'別紙（介護施設等整備事業交付金）'!$J$7:$J44,AM$3,'別紙（介護施設等整備事業交付金）'!$C$7:$C44,$B15)</f>
        <v>0</v>
      </c>
      <c r="AN15" s="55">
        <f>SUMIFS('別紙（介護施設等整備事業交付金）'!$P$7:$P44,'別紙（介護施設等整備事業交付金）'!$B$7:$B44,"交付金",'別紙（介護施設等整備事業交付金）'!$J$7:$J44,AN$3,'別紙（介護施設等整備事業交付金）'!$C$7:$C44,$B15)</f>
        <v>0</v>
      </c>
      <c r="AO15" s="47">
        <f>COUNTIFS('別紙（介護施設等整備事業交付金）'!$B$7:$B44,"交付金",'別紙（介護施設等整備事業交付金）'!$J$7:$J44,AO$3,'別紙（介護施設等整備事業交付金）'!$C$7:$C44,$B15)</f>
        <v>0</v>
      </c>
      <c r="AP15" s="55">
        <f>SUMIFS('別紙（介護施設等整備事業交付金）'!$P$7:$P44,'別紙（介護施設等整備事業交付金）'!$B$7:$B44,"交付金",'別紙（介護施設等整備事業交付金）'!$J$7:$J44,AP$3,'別紙（介護施設等整備事業交付金）'!$C$7:$C44,$B15)</f>
        <v>0</v>
      </c>
      <c r="AQ15" s="47">
        <f t="shared" si="0"/>
        <v>0</v>
      </c>
      <c r="AR15" s="55">
        <f t="shared" si="1"/>
        <v>0</v>
      </c>
    </row>
    <row r="16" spans="1:44" hidden="1" x14ac:dyDescent="0.4">
      <c r="A16" s="45">
        <v>12</v>
      </c>
      <c r="B16" s="45" t="s">
        <v>134</v>
      </c>
      <c r="C16" s="47">
        <f>COUNTIFS('別紙（介護施設等整備事業交付金）'!$B$7:$B45,"交付金",'別紙（介護施設等整備事業交付金）'!$J$7:$J45,C$3,'別紙（介護施設等整備事業交付金）'!$C$7:$C45,$B16)</f>
        <v>0</v>
      </c>
      <c r="D16" s="55">
        <f>SUMIFS('別紙（介護施設等整備事業交付金）'!$P$7:$P45,'別紙（介護施設等整備事業交付金）'!$B$7:$B45,"交付金",'別紙（介護施設等整備事業交付金）'!$J$7:$J45,D$3,'別紙（介護施設等整備事業交付金）'!$C$7:$C45,$B16)</f>
        <v>0</v>
      </c>
      <c r="E16" s="47">
        <f>COUNTIFS('別紙（介護施設等整備事業交付金）'!$B$7:$B45,"交付金",'別紙（介護施設等整備事業交付金）'!$J$7:$J45,E$3,'別紙（介護施設等整備事業交付金）'!$C$7:$C45,$B16)</f>
        <v>0</v>
      </c>
      <c r="F16" s="55">
        <f>SUMIFS('別紙（介護施設等整備事業交付金）'!$P$7:$P45,'別紙（介護施設等整備事業交付金）'!$B$7:$B45,"交付金",'別紙（介護施設等整備事業交付金）'!$J$7:$J45,F$3,'別紙（介護施設等整備事業交付金）'!$C$7:$C45,$B16)</f>
        <v>0</v>
      </c>
      <c r="G16" s="47">
        <f>COUNTIFS('別紙（介護施設等整備事業交付金）'!$B$7:$B45,"交付金",'別紙（介護施設等整備事業交付金）'!$J$7:$J45,G$3,'別紙（介護施設等整備事業交付金）'!$C$7:$C45,$B16)</f>
        <v>0</v>
      </c>
      <c r="H16" s="55">
        <f>SUMIFS('別紙（介護施設等整備事業交付金）'!$P$7:$P45,'別紙（介護施設等整備事業交付金）'!$B$7:$B45,"交付金",'別紙（介護施設等整備事業交付金）'!$J$7:$J45,H$3,'別紙（介護施設等整備事業交付金）'!$C$7:$C45,$B16)</f>
        <v>0</v>
      </c>
      <c r="I16" s="47">
        <f>COUNTIFS('別紙（介護施設等整備事業交付金）'!$B$7:$B45,"交付金",'別紙（介護施設等整備事業交付金）'!$J$7:$J45,I$3,'別紙（介護施設等整備事業交付金）'!$C$7:$C45,$B16)</f>
        <v>0</v>
      </c>
      <c r="J16" s="55">
        <f>SUMIFS('別紙（介護施設等整備事業交付金）'!$P$7:$P45,'別紙（介護施設等整備事業交付金）'!$B$7:$B45,"交付金",'別紙（介護施設等整備事業交付金）'!$J$7:$J45,J$3,'別紙（介護施設等整備事業交付金）'!$C$7:$C45,$B16)</f>
        <v>0</v>
      </c>
      <c r="K16" s="47">
        <f>COUNTIFS('別紙（介護施設等整備事業交付金）'!$B$7:$B45,"交付金",'別紙（介護施設等整備事業交付金）'!$J$7:$J45,K$3,'別紙（介護施設等整備事業交付金）'!$C$7:$C45,$B16)</f>
        <v>0</v>
      </c>
      <c r="L16" s="55">
        <f>SUMIFS('別紙（介護施設等整備事業交付金）'!$P$7:$P45,'別紙（介護施設等整備事業交付金）'!$B$7:$B45,"交付金",'別紙（介護施設等整備事業交付金）'!$J$7:$J45,L$3,'別紙（介護施設等整備事業交付金）'!$C$7:$C45,$B16)</f>
        <v>0</v>
      </c>
      <c r="M16" s="47">
        <f>COUNTIFS('別紙（介護施設等整備事業交付金）'!$B$7:$B45,"交付金",'別紙（介護施設等整備事業交付金）'!$J$7:$J45,"⑦_①*",'別紙（介護施設等整備事業交付金）'!$C$7:$C45,$B16)</f>
        <v>0</v>
      </c>
      <c r="N16" s="55">
        <f>SUMIFS('別紙（介護施設等整備事業交付金）'!$P$7:$P45,'別紙（介護施設等整備事業交付金）'!$B$7:$B45,"交付金",'別紙（介護施設等整備事業交付金）'!$J$7:$J45,"⑦_①*",'別紙（介護施設等整備事業交付金）'!$C$7:$C45,$B16)</f>
        <v>0</v>
      </c>
      <c r="O16" s="47">
        <f>COUNTIFS('別紙（介護施設等整備事業交付金）'!$B$7:$B45,"交付金",'別紙（介護施設等整備事業交付金）'!$J$7:$J45,O$3,'別紙（介護施設等整備事業交付金）'!$C$7:$C45,$B16)</f>
        <v>0</v>
      </c>
      <c r="P16" s="55">
        <f>SUMIFS('別紙（介護施設等整備事業交付金）'!$P$7:$P45,'別紙（介護施設等整備事業交付金）'!$B$7:$B45,"交付金",'別紙（介護施設等整備事業交付金）'!$J$7:$J45,P$3,'別紙（介護施設等整備事業交付金）'!$C$7:$C45,$B16)</f>
        <v>0</v>
      </c>
      <c r="Q16" s="47">
        <f>COUNTIFS('別紙（介護施設等整備事業交付金）'!$B$7:$B45,"交付金",'別紙（介護施設等整備事業交付金）'!$J$7:$J45,"⑦_③*",'別紙（介護施設等整備事業交付金）'!$C$7:$C45,$B16)</f>
        <v>0</v>
      </c>
      <c r="R16" s="55">
        <f>SUMIFS('別紙（介護施設等整備事業交付金）'!$P$7:$P45,'別紙（介護施設等整備事業交付金）'!$B$7:$B45,"交付金",'別紙（介護施設等整備事業交付金）'!$J$7:$J45,"⑦_③*",'別紙（介護施設等整備事業交付金）'!$C$7:$C45,$B16)</f>
        <v>0</v>
      </c>
      <c r="S16" s="47">
        <f>COUNTIFS('別紙（介護施設等整備事業交付金）'!$B$7:$B45,"交付金",'別紙（介護施設等整備事業交付金）'!$J$7:$J45,S$3,'別紙（介護施設等整備事業交付金）'!$C$7:$C45,$B16)</f>
        <v>0</v>
      </c>
      <c r="T16" s="55">
        <f>SUMIFS('別紙（介護施設等整備事業交付金）'!$P$7:$P45,'別紙（介護施設等整備事業交付金）'!$B$7:$B45,"交付金",'別紙（介護施設等整備事業交付金）'!$J$7:$J45,T$3,'別紙（介護施設等整備事業交付金）'!$C$7:$C45,$B16)</f>
        <v>0</v>
      </c>
      <c r="U16" s="47">
        <f>COUNTIFS('別紙（介護施設等整備事業交付金）'!$B$7:$B45,"交付金",'別紙（介護施設等整備事業交付金）'!$J$7:$J45,U$3,'別紙（介護施設等整備事業交付金）'!$C$7:$C45,$B16)</f>
        <v>0</v>
      </c>
      <c r="V16" s="55">
        <f>SUMIFS('別紙（介護施設等整備事業交付金）'!$P$7:$P45,'別紙（介護施設等整備事業交付金）'!$B$7:$B45,"交付金",'別紙（介護施設等整備事業交付金）'!$J$7:$J45,V$3,'別紙（介護施設等整備事業交付金）'!$C$7:$C45,$B16)</f>
        <v>0</v>
      </c>
      <c r="W16" s="47">
        <f>COUNTIFS('別紙（介護施設等整備事業交付金）'!$B$7:$B45,"交付金",'別紙（介護施設等整備事業交付金）'!$J$7:$J45,W$3,'別紙（介護施設等整備事業交付金）'!$C$7:$C45,$B16)</f>
        <v>0</v>
      </c>
      <c r="X16" s="55">
        <f>SUMIFS('別紙（介護施設等整備事業交付金）'!$P$7:$P45,'別紙（介護施設等整備事業交付金）'!$B$7:$B45,"交付金",'別紙（介護施設等整備事業交付金）'!$J$7:$J45,X$3,'別紙（介護施設等整備事業交付金）'!$C$7:$C45,$B16)</f>
        <v>0</v>
      </c>
      <c r="Y16" s="47">
        <f>COUNTIFS('別紙（介護施設等整備事業交付金）'!$B$7:$B45,"交付金",'別紙（介護施設等整備事業交付金）'!$J$7:$J45,Y$3,'別紙（介護施設等整備事業交付金）'!$C$7:$C45,$B16)</f>
        <v>0</v>
      </c>
      <c r="Z16" s="55">
        <f>SUMIFS('別紙（介護施設等整備事業交付金）'!$P$7:$P45,'別紙（介護施設等整備事業交付金）'!$B$7:$B45,"交付金",'別紙（介護施設等整備事業交付金）'!$J$7:$J45,Z$3,'別紙（介護施設等整備事業交付金）'!$C$7:$C45,$B16)</f>
        <v>0</v>
      </c>
      <c r="AA16" s="47">
        <f>COUNTIFS('別紙（介護施設等整備事業交付金）'!$B$7:$B45,"交付金",'別紙（介護施設等整備事業交付金）'!$J$7:$J45,AA$3,'別紙（介護施設等整備事業交付金）'!$C$7:$C45,$B16)</f>
        <v>0</v>
      </c>
      <c r="AB16" s="55">
        <f>SUMIFS('別紙（介護施設等整備事業交付金）'!$P$7:$P45,'別紙（介護施設等整備事業交付金）'!$B$7:$B45,"交付金",'別紙（介護施設等整備事業交付金）'!$J$7:$J45,AB$3,'別紙（介護施設等整備事業交付金）'!$C$7:$C45,$B16)</f>
        <v>0</v>
      </c>
      <c r="AC16" s="47">
        <f>COUNTIFS('別紙（介護施設等整備事業交付金）'!$B$7:$B45,"交付金",'別紙（介護施設等整備事業交付金）'!$J$7:$J45,AC$3,'別紙（介護施設等整備事業交付金）'!$C$7:$C45,$B16)</f>
        <v>0</v>
      </c>
      <c r="AD16" s="55">
        <f>SUMIFS('別紙（介護施設等整備事業交付金）'!$P$7:$P45,'別紙（介護施設等整備事業交付金）'!$B$7:$B45,"交付金",'別紙（介護施設等整備事業交付金）'!$J$7:$J45,AD$3,'別紙（介護施設等整備事業交付金）'!$C$7:$C45,$B16)</f>
        <v>0</v>
      </c>
      <c r="AE16" s="47">
        <f>COUNTIFS('別紙（介護施設等整備事業交付金）'!$B$7:$B45,"交付金",'別紙（介護施設等整備事業交付金）'!$J$7:$J45,AE$3,'別紙（介護施設等整備事業交付金）'!$C$7:$C45,$B16)</f>
        <v>0</v>
      </c>
      <c r="AF16" s="55">
        <f>SUMIFS('別紙（介護施設等整備事業交付金）'!$P$7:$P45,'別紙（介護施設等整備事業交付金）'!$B$7:$B45,"交付金",'別紙（介護施設等整備事業交付金）'!$J$7:$J45,AF$3,'別紙（介護施設等整備事業交付金）'!$C$7:$C45,$B16)</f>
        <v>0</v>
      </c>
      <c r="AG16" s="47">
        <f>COUNTIFS('別紙（介護施設等整備事業交付金）'!$B$7:$B45,"交付金",'別紙（介護施設等整備事業交付金）'!$J$7:$J45,AG$3,'別紙（介護施設等整備事業交付金）'!$C$7:$C45,$B16)</f>
        <v>0</v>
      </c>
      <c r="AH16" s="55">
        <f>SUMIFS('別紙（介護施設等整備事業交付金）'!$P$7:$P45,'別紙（介護施設等整備事業交付金）'!$B$7:$B45,"交付金",'別紙（介護施設等整備事業交付金）'!$J$7:$J45,AH$3,'別紙（介護施設等整備事業交付金）'!$C$7:$C45,$B16)</f>
        <v>0</v>
      </c>
      <c r="AI16" s="47">
        <f>COUNTIFS('別紙（介護施設等整備事業交付金）'!$B$7:$B45,"交付金",'別紙（介護施設等整備事業交付金）'!$J$7:$J45,AI$3,'別紙（介護施設等整備事業交付金）'!$C$7:$C45,$B16)</f>
        <v>0</v>
      </c>
      <c r="AJ16" s="55">
        <f>SUMIFS('別紙（介護施設等整備事業交付金）'!$P$7:$P45,'別紙（介護施設等整備事業交付金）'!$B$7:$B45,"交付金",'別紙（介護施設等整備事業交付金）'!$J$7:$J45,AJ$3,'別紙（介護施設等整備事業交付金）'!$C$7:$C45,$B16)</f>
        <v>0</v>
      </c>
      <c r="AK16" s="47">
        <f>COUNTIFS('別紙（介護施設等整備事業交付金）'!$B$7:$B45,"交付金",'別紙（介護施設等整備事業交付金）'!$J$7:$J45,AK$3,'別紙（介護施設等整備事業交付金）'!$C$7:$C45,$B16)</f>
        <v>0</v>
      </c>
      <c r="AL16" s="55">
        <f>SUMIFS('別紙（介護施設等整備事業交付金）'!$P$7:$P45,'別紙（介護施設等整備事業交付金）'!$B$7:$B45,"交付金",'別紙（介護施設等整備事業交付金）'!$J$7:$J45,AL$3,'別紙（介護施設等整備事業交付金）'!$C$7:$C45,$B16)</f>
        <v>0</v>
      </c>
      <c r="AM16" s="47">
        <f>COUNTIFS('別紙（介護施設等整備事業交付金）'!$B$7:$B45,"交付金",'別紙（介護施設等整備事業交付金）'!$J$7:$J45,AM$3,'別紙（介護施設等整備事業交付金）'!$C$7:$C45,$B16)</f>
        <v>0</v>
      </c>
      <c r="AN16" s="55">
        <f>SUMIFS('別紙（介護施設等整備事業交付金）'!$P$7:$P45,'別紙（介護施設等整備事業交付金）'!$B$7:$B45,"交付金",'別紙（介護施設等整備事業交付金）'!$J$7:$J45,AN$3,'別紙（介護施設等整備事業交付金）'!$C$7:$C45,$B16)</f>
        <v>0</v>
      </c>
      <c r="AO16" s="47">
        <f>COUNTIFS('別紙（介護施設等整備事業交付金）'!$B$7:$B45,"交付金",'別紙（介護施設等整備事業交付金）'!$J$7:$J45,AO$3,'別紙（介護施設等整備事業交付金）'!$C$7:$C45,$B16)</f>
        <v>0</v>
      </c>
      <c r="AP16" s="55">
        <f>SUMIFS('別紙（介護施設等整備事業交付金）'!$P$7:$P45,'別紙（介護施設等整備事業交付金）'!$B$7:$B45,"交付金",'別紙（介護施設等整備事業交付金）'!$J$7:$J45,AP$3,'別紙（介護施設等整備事業交付金）'!$C$7:$C45,$B16)</f>
        <v>0</v>
      </c>
      <c r="AQ16" s="47">
        <f t="shared" si="0"/>
        <v>0</v>
      </c>
      <c r="AR16" s="55">
        <f t="shared" si="1"/>
        <v>0</v>
      </c>
    </row>
    <row r="17" spans="1:44" hidden="1" x14ac:dyDescent="0.4">
      <c r="A17" s="45">
        <v>13</v>
      </c>
      <c r="B17" s="45" t="s">
        <v>135</v>
      </c>
      <c r="C17" s="47">
        <f>COUNTIFS('別紙（介護施設等整備事業交付金）'!$B$7:$B46,"交付金",'別紙（介護施設等整備事業交付金）'!$J$7:$J46,C$3,'別紙（介護施設等整備事業交付金）'!$C$7:$C46,$B17)</f>
        <v>0</v>
      </c>
      <c r="D17" s="55">
        <f>SUMIFS('別紙（介護施設等整備事業交付金）'!$P$7:$P46,'別紙（介護施設等整備事業交付金）'!$B$7:$B46,"交付金",'別紙（介護施設等整備事業交付金）'!$J$7:$J46,D$3,'別紙（介護施設等整備事業交付金）'!$C$7:$C46,$B17)</f>
        <v>0</v>
      </c>
      <c r="E17" s="47">
        <f>COUNTIFS('別紙（介護施設等整備事業交付金）'!$B$7:$B46,"交付金",'別紙（介護施設等整備事業交付金）'!$J$7:$J46,E$3,'別紙（介護施設等整備事業交付金）'!$C$7:$C46,$B17)</f>
        <v>0</v>
      </c>
      <c r="F17" s="55">
        <f>SUMIFS('別紙（介護施設等整備事業交付金）'!$P$7:$P46,'別紙（介護施設等整備事業交付金）'!$B$7:$B46,"交付金",'別紙（介護施設等整備事業交付金）'!$J$7:$J46,F$3,'別紙（介護施設等整備事業交付金）'!$C$7:$C46,$B17)</f>
        <v>0</v>
      </c>
      <c r="G17" s="47">
        <f>COUNTIFS('別紙（介護施設等整備事業交付金）'!$B$7:$B46,"交付金",'別紙（介護施設等整備事業交付金）'!$J$7:$J46,G$3,'別紙（介護施設等整備事業交付金）'!$C$7:$C46,$B17)</f>
        <v>0</v>
      </c>
      <c r="H17" s="55">
        <f>SUMIFS('別紙（介護施設等整備事業交付金）'!$P$7:$P46,'別紙（介護施設等整備事業交付金）'!$B$7:$B46,"交付金",'別紙（介護施設等整備事業交付金）'!$J$7:$J46,H$3,'別紙（介護施設等整備事業交付金）'!$C$7:$C46,$B17)</f>
        <v>0</v>
      </c>
      <c r="I17" s="47">
        <f>COUNTIFS('別紙（介護施設等整備事業交付金）'!$B$7:$B46,"交付金",'別紙（介護施設等整備事業交付金）'!$J$7:$J46,I$3,'別紙（介護施設等整備事業交付金）'!$C$7:$C46,$B17)</f>
        <v>0</v>
      </c>
      <c r="J17" s="55">
        <f>SUMIFS('別紙（介護施設等整備事業交付金）'!$P$7:$P46,'別紙（介護施設等整備事業交付金）'!$B$7:$B46,"交付金",'別紙（介護施設等整備事業交付金）'!$J$7:$J46,J$3,'別紙（介護施設等整備事業交付金）'!$C$7:$C46,$B17)</f>
        <v>0</v>
      </c>
      <c r="K17" s="47">
        <f>COUNTIFS('別紙（介護施設等整備事業交付金）'!$B$7:$B46,"交付金",'別紙（介護施設等整備事業交付金）'!$J$7:$J46,K$3,'別紙（介護施設等整備事業交付金）'!$C$7:$C46,$B17)</f>
        <v>0</v>
      </c>
      <c r="L17" s="55">
        <f>SUMIFS('別紙（介護施設等整備事業交付金）'!$P$7:$P46,'別紙（介護施設等整備事業交付金）'!$B$7:$B46,"交付金",'別紙（介護施設等整備事業交付金）'!$J$7:$J46,L$3,'別紙（介護施設等整備事業交付金）'!$C$7:$C46,$B17)</f>
        <v>0</v>
      </c>
      <c r="M17" s="47">
        <f>COUNTIFS('別紙（介護施設等整備事業交付金）'!$B$7:$B46,"交付金",'別紙（介護施設等整備事業交付金）'!$J$7:$J46,"⑦_①*",'別紙（介護施設等整備事業交付金）'!$C$7:$C46,$B17)</f>
        <v>0</v>
      </c>
      <c r="N17" s="55">
        <f>SUMIFS('別紙（介護施設等整備事業交付金）'!$P$7:$P46,'別紙（介護施設等整備事業交付金）'!$B$7:$B46,"交付金",'別紙（介護施設等整備事業交付金）'!$J$7:$J46,"⑦_①*",'別紙（介護施設等整備事業交付金）'!$C$7:$C46,$B17)</f>
        <v>0</v>
      </c>
      <c r="O17" s="47">
        <f>COUNTIFS('別紙（介護施設等整備事業交付金）'!$B$7:$B46,"交付金",'別紙（介護施設等整備事業交付金）'!$J$7:$J46,O$3,'別紙（介護施設等整備事業交付金）'!$C$7:$C46,$B17)</f>
        <v>0</v>
      </c>
      <c r="P17" s="55">
        <f>SUMIFS('別紙（介護施設等整備事業交付金）'!$P$7:$P46,'別紙（介護施設等整備事業交付金）'!$B$7:$B46,"交付金",'別紙（介護施設等整備事業交付金）'!$J$7:$J46,P$3,'別紙（介護施設等整備事業交付金）'!$C$7:$C46,$B17)</f>
        <v>0</v>
      </c>
      <c r="Q17" s="47">
        <f>COUNTIFS('別紙（介護施設等整備事業交付金）'!$B$7:$B46,"交付金",'別紙（介護施設等整備事業交付金）'!$J$7:$J46,"⑦_③*",'別紙（介護施設等整備事業交付金）'!$C$7:$C46,$B17)</f>
        <v>0</v>
      </c>
      <c r="R17" s="55">
        <f>SUMIFS('別紙（介護施設等整備事業交付金）'!$P$7:$P46,'別紙（介護施設等整備事業交付金）'!$B$7:$B46,"交付金",'別紙（介護施設等整備事業交付金）'!$J$7:$J46,"⑦_③*",'別紙（介護施設等整備事業交付金）'!$C$7:$C46,$B17)</f>
        <v>0</v>
      </c>
      <c r="S17" s="47">
        <f>COUNTIFS('別紙（介護施設等整備事業交付金）'!$B$7:$B46,"交付金",'別紙（介護施設等整備事業交付金）'!$J$7:$J46,S$3,'別紙（介護施設等整備事業交付金）'!$C$7:$C46,$B17)</f>
        <v>0</v>
      </c>
      <c r="T17" s="55">
        <f>SUMIFS('別紙（介護施設等整備事業交付金）'!$P$7:$P46,'別紙（介護施設等整備事業交付金）'!$B$7:$B46,"交付金",'別紙（介護施設等整備事業交付金）'!$J$7:$J46,T$3,'別紙（介護施設等整備事業交付金）'!$C$7:$C46,$B17)</f>
        <v>0</v>
      </c>
      <c r="U17" s="47">
        <f>COUNTIFS('別紙（介護施設等整備事業交付金）'!$B$7:$B46,"交付金",'別紙（介護施設等整備事業交付金）'!$J$7:$J46,U$3,'別紙（介護施設等整備事業交付金）'!$C$7:$C46,$B17)</f>
        <v>0</v>
      </c>
      <c r="V17" s="55">
        <f>SUMIFS('別紙（介護施設等整備事業交付金）'!$P$7:$P46,'別紙（介護施設等整備事業交付金）'!$B$7:$B46,"交付金",'別紙（介護施設等整備事業交付金）'!$J$7:$J46,V$3,'別紙（介護施設等整備事業交付金）'!$C$7:$C46,$B17)</f>
        <v>0</v>
      </c>
      <c r="W17" s="47">
        <f>COUNTIFS('別紙（介護施設等整備事業交付金）'!$B$7:$B46,"交付金",'別紙（介護施設等整備事業交付金）'!$J$7:$J46,W$3,'別紙（介護施設等整備事業交付金）'!$C$7:$C46,$B17)</f>
        <v>0</v>
      </c>
      <c r="X17" s="55">
        <f>SUMIFS('別紙（介護施設等整備事業交付金）'!$P$7:$P46,'別紙（介護施設等整備事業交付金）'!$B$7:$B46,"交付金",'別紙（介護施設等整備事業交付金）'!$J$7:$J46,X$3,'別紙（介護施設等整備事業交付金）'!$C$7:$C46,$B17)</f>
        <v>0</v>
      </c>
      <c r="Y17" s="47">
        <f>COUNTIFS('別紙（介護施設等整備事業交付金）'!$B$7:$B46,"交付金",'別紙（介護施設等整備事業交付金）'!$J$7:$J46,Y$3,'別紙（介護施設等整備事業交付金）'!$C$7:$C46,$B17)</f>
        <v>0</v>
      </c>
      <c r="Z17" s="55">
        <f>SUMIFS('別紙（介護施設等整備事業交付金）'!$P$7:$P46,'別紙（介護施設等整備事業交付金）'!$B$7:$B46,"交付金",'別紙（介護施設等整備事業交付金）'!$J$7:$J46,Z$3,'別紙（介護施設等整備事業交付金）'!$C$7:$C46,$B17)</f>
        <v>0</v>
      </c>
      <c r="AA17" s="47">
        <f>COUNTIFS('別紙（介護施設等整備事業交付金）'!$B$7:$B46,"交付金",'別紙（介護施設等整備事業交付金）'!$J$7:$J46,AA$3,'別紙（介護施設等整備事業交付金）'!$C$7:$C46,$B17)</f>
        <v>0</v>
      </c>
      <c r="AB17" s="55">
        <f>SUMIFS('別紙（介護施設等整備事業交付金）'!$P$7:$P46,'別紙（介護施設等整備事業交付金）'!$B$7:$B46,"交付金",'別紙（介護施設等整備事業交付金）'!$J$7:$J46,AB$3,'別紙（介護施設等整備事業交付金）'!$C$7:$C46,$B17)</f>
        <v>0</v>
      </c>
      <c r="AC17" s="47">
        <f>COUNTIFS('別紙（介護施設等整備事業交付金）'!$B$7:$B46,"交付金",'別紙（介護施設等整備事業交付金）'!$J$7:$J46,AC$3,'別紙（介護施設等整備事業交付金）'!$C$7:$C46,$B17)</f>
        <v>0</v>
      </c>
      <c r="AD17" s="55">
        <f>SUMIFS('別紙（介護施設等整備事業交付金）'!$P$7:$P46,'別紙（介護施設等整備事業交付金）'!$B$7:$B46,"交付金",'別紙（介護施設等整備事業交付金）'!$J$7:$J46,AD$3,'別紙（介護施設等整備事業交付金）'!$C$7:$C46,$B17)</f>
        <v>0</v>
      </c>
      <c r="AE17" s="47">
        <f>COUNTIFS('別紙（介護施設等整備事業交付金）'!$B$7:$B46,"交付金",'別紙（介護施設等整備事業交付金）'!$J$7:$J46,AE$3,'別紙（介護施設等整備事業交付金）'!$C$7:$C46,$B17)</f>
        <v>0</v>
      </c>
      <c r="AF17" s="55">
        <f>SUMIFS('別紙（介護施設等整備事業交付金）'!$P$7:$P46,'別紙（介護施設等整備事業交付金）'!$B$7:$B46,"交付金",'別紙（介護施設等整備事業交付金）'!$J$7:$J46,AF$3,'別紙（介護施設等整備事業交付金）'!$C$7:$C46,$B17)</f>
        <v>0</v>
      </c>
      <c r="AG17" s="47">
        <f>COUNTIFS('別紙（介護施設等整備事業交付金）'!$B$7:$B46,"交付金",'別紙（介護施設等整備事業交付金）'!$J$7:$J46,AG$3,'別紙（介護施設等整備事業交付金）'!$C$7:$C46,$B17)</f>
        <v>0</v>
      </c>
      <c r="AH17" s="55">
        <f>SUMIFS('別紙（介護施設等整備事業交付金）'!$P$7:$P46,'別紙（介護施設等整備事業交付金）'!$B$7:$B46,"交付金",'別紙（介護施設等整備事業交付金）'!$J$7:$J46,AH$3,'別紙（介護施設等整備事業交付金）'!$C$7:$C46,$B17)</f>
        <v>0</v>
      </c>
      <c r="AI17" s="47">
        <f>COUNTIFS('別紙（介護施設等整備事業交付金）'!$B$7:$B46,"交付金",'別紙（介護施設等整備事業交付金）'!$J$7:$J46,AI$3,'別紙（介護施設等整備事業交付金）'!$C$7:$C46,$B17)</f>
        <v>0</v>
      </c>
      <c r="AJ17" s="55">
        <f>SUMIFS('別紙（介護施設等整備事業交付金）'!$P$7:$P46,'別紙（介護施設等整備事業交付金）'!$B$7:$B46,"交付金",'別紙（介護施設等整備事業交付金）'!$J$7:$J46,AJ$3,'別紙（介護施設等整備事業交付金）'!$C$7:$C46,$B17)</f>
        <v>0</v>
      </c>
      <c r="AK17" s="47">
        <f>COUNTIFS('別紙（介護施設等整備事業交付金）'!$B$7:$B46,"交付金",'別紙（介護施設等整備事業交付金）'!$J$7:$J46,AK$3,'別紙（介護施設等整備事業交付金）'!$C$7:$C46,$B17)</f>
        <v>0</v>
      </c>
      <c r="AL17" s="55">
        <f>SUMIFS('別紙（介護施設等整備事業交付金）'!$P$7:$P46,'別紙（介護施設等整備事業交付金）'!$B$7:$B46,"交付金",'別紙（介護施設等整備事業交付金）'!$J$7:$J46,AL$3,'別紙（介護施設等整備事業交付金）'!$C$7:$C46,$B17)</f>
        <v>0</v>
      </c>
      <c r="AM17" s="47">
        <f>COUNTIFS('別紙（介護施設等整備事業交付金）'!$B$7:$B46,"交付金",'別紙（介護施設等整備事業交付金）'!$J$7:$J46,AM$3,'別紙（介護施設等整備事業交付金）'!$C$7:$C46,$B17)</f>
        <v>0</v>
      </c>
      <c r="AN17" s="55">
        <f>SUMIFS('別紙（介護施設等整備事業交付金）'!$P$7:$P46,'別紙（介護施設等整備事業交付金）'!$B$7:$B46,"交付金",'別紙（介護施設等整備事業交付金）'!$J$7:$J46,AN$3,'別紙（介護施設等整備事業交付金）'!$C$7:$C46,$B17)</f>
        <v>0</v>
      </c>
      <c r="AO17" s="47">
        <f>COUNTIFS('別紙（介護施設等整備事業交付金）'!$B$7:$B46,"交付金",'別紙（介護施設等整備事業交付金）'!$J$7:$J46,AO$3,'別紙（介護施設等整備事業交付金）'!$C$7:$C46,$B17)</f>
        <v>0</v>
      </c>
      <c r="AP17" s="55">
        <f>SUMIFS('別紙（介護施設等整備事業交付金）'!$P$7:$P46,'別紙（介護施設等整備事業交付金）'!$B$7:$B46,"交付金",'別紙（介護施設等整備事業交付金）'!$J$7:$J46,AP$3,'別紙（介護施設等整備事業交付金）'!$C$7:$C46,$B17)</f>
        <v>0</v>
      </c>
      <c r="AQ17" s="47">
        <f t="shared" si="0"/>
        <v>0</v>
      </c>
      <c r="AR17" s="55">
        <f t="shared" si="1"/>
        <v>0</v>
      </c>
    </row>
    <row r="18" spans="1:44" hidden="1" x14ac:dyDescent="0.4">
      <c r="A18" s="45">
        <v>14</v>
      </c>
      <c r="B18" s="45" t="s">
        <v>136</v>
      </c>
      <c r="C18" s="47">
        <f>COUNTIFS('別紙（介護施設等整備事業交付金）'!$B$7:$B47,"交付金",'別紙（介護施設等整備事業交付金）'!$J$7:$J47,C$3,'別紙（介護施設等整備事業交付金）'!$C$7:$C47,$B18)</f>
        <v>0</v>
      </c>
      <c r="D18" s="55">
        <f>SUMIFS('別紙（介護施設等整備事業交付金）'!$P$7:$P47,'別紙（介護施設等整備事業交付金）'!$B$7:$B47,"交付金",'別紙（介護施設等整備事業交付金）'!$J$7:$J47,D$3,'別紙（介護施設等整備事業交付金）'!$C$7:$C47,$B18)</f>
        <v>0</v>
      </c>
      <c r="E18" s="47">
        <f>COUNTIFS('別紙（介護施設等整備事業交付金）'!$B$7:$B47,"交付金",'別紙（介護施設等整備事業交付金）'!$J$7:$J47,E$3,'別紙（介護施設等整備事業交付金）'!$C$7:$C47,$B18)</f>
        <v>0</v>
      </c>
      <c r="F18" s="55">
        <f>SUMIFS('別紙（介護施設等整備事業交付金）'!$P$7:$P47,'別紙（介護施設等整備事業交付金）'!$B$7:$B47,"交付金",'別紙（介護施設等整備事業交付金）'!$J$7:$J47,F$3,'別紙（介護施設等整備事業交付金）'!$C$7:$C47,$B18)</f>
        <v>0</v>
      </c>
      <c r="G18" s="47">
        <f>COUNTIFS('別紙（介護施設等整備事業交付金）'!$B$7:$B47,"交付金",'別紙（介護施設等整備事業交付金）'!$J$7:$J47,G$3,'別紙（介護施設等整備事業交付金）'!$C$7:$C47,$B18)</f>
        <v>0</v>
      </c>
      <c r="H18" s="55">
        <f>SUMIFS('別紙（介護施設等整備事業交付金）'!$P$7:$P47,'別紙（介護施設等整備事業交付金）'!$B$7:$B47,"交付金",'別紙（介護施設等整備事業交付金）'!$J$7:$J47,H$3,'別紙（介護施設等整備事業交付金）'!$C$7:$C47,$B18)</f>
        <v>0</v>
      </c>
      <c r="I18" s="47">
        <f>COUNTIFS('別紙（介護施設等整備事業交付金）'!$B$7:$B47,"交付金",'別紙（介護施設等整備事業交付金）'!$J$7:$J47,I$3,'別紙（介護施設等整備事業交付金）'!$C$7:$C47,$B18)</f>
        <v>0</v>
      </c>
      <c r="J18" s="55">
        <f>SUMIFS('別紙（介護施設等整備事業交付金）'!$P$7:$P47,'別紙（介護施設等整備事業交付金）'!$B$7:$B47,"交付金",'別紙（介護施設等整備事業交付金）'!$J$7:$J47,J$3,'別紙（介護施設等整備事業交付金）'!$C$7:$C47,$B18)</f>
        <v>0</v>
      </c>
      <c r="K18" s="47">
        <f>COUNTIFS('別紙（介護施設等整備事業交付金）'!$B$7:$B47,"交付金",'別紙（介護施設等整備事業交付金）'!$J$7:$J47,K$3,'別紙（介護施設等整備事業交付金）'!$C$7:$C47,$B18)</f>
        <v>0</v>
      </c>
      <c r="L18" s="55">
        <f>SUMIFS('別紙（介護施設等整備事業交付金）'!$P$7:$P47,'別紙（介護施設等整備事業交付金）'!$B$7:$B47,"交付金",'別紙（介護施設等整備事業交付金）'!$J$7:$J47,L$3,'別紙（介護施設等整備事業交付金）'!$C$7:$C47,$B18)</f>
        <v>0</v>
      </c>
      <c r="M18" s="47">
        <f>COUNTIFS('別紙（介護施設等整備事業交付金）'!$B$7:$B47,"交付金",'別紙（介護施設等整備事業交付金）'!$J$7:$J47,"⑦_①*",'別紙（介護施設等整備事業交付金）'!$C$7:$C47,$B18)</f>
        <v>0</v>
      </c>
      <c r="N18" s="55">
        <f>SUMIFS('別紙（介護施設等整備事業交付金）'!$P$7:$P47,'別紙（介護施設等整備事業交付金）'!$B$7:$B47,"交付金",'別紙（介護施設等整備事業交付金）'!$J$7:$J47,"⑦_①*",'別紙（介護施設等整備事業交付金）'!$C$7:$C47,$B18)</f>
        <v>0</v>
      </c>
      <c r="O18" s="47">
        <f>COUNTIFS('別紙（介護施設等整備事業交付金）'!$B$7:$B47,"交付金",'別紙（介護施設等整備事業交付金）'!$J$7:$J47,O$3,'別紙（介護施設等整備事業交付金）'!$C$7:$C47,$B18)</f>
        <v>0</v>
      </c>
      <c r="P18" s="55">
        <f>SUMIFS('別紙（介護施設等整備事業交付金）'!$P$7:$P47,'別紙（介護施設等整備事業交付金）'!$B$7:$B47,"交付金",'別紙（介護施設等整備事業交付金）'!$J$7:$J47,P$3,'別紙（介護施設等整備事業交付金）'!$C$7:$C47,$B18)</f>
        <v>0</v>
      </c>
      <c r="Q18" s="47">
        <f>COUNTIFS('別紙（介護施設等整備事業交付金）'!$B$7:$B47,"交付金",'別紙（介護施設等整備事業交付金）'!$J$7:$J47,"⑦_③*",'別紙（介護施設等整備事業交付金）'!$C$7:$C47,$B18)</f>
        <v>0</v>
      </c>
      <c r="R18" s="55">
        <f>SUMIFS('別紙（介護施設等整備事業交付金）'!$P$7:$P47,'別紙（介護施設等整備事業交付金）'!$B$7:$B47,"交付金",'別紙（介護施設等整備事業交付金）'!$J$7:$J47,"⑦_③*",'別紙（介護施設等整備事業交付金）'!$C$7:$C47,$B18)</f>
        <v>0</v>
      </c>
      <c r="S18" s="47">
        <f>COUNTIFS('別紙（介護施設等整備事業交付金）'!$B$7:$B47,"交付金",'別紙（介護施設等整備事業交付金）'!$J$7:$J47,S$3,'別紙（介護施設等整備事業交付金）'!$C$7:$C47,$B18)</f>
        <v>0</v>
      </c>
      <c r="T18" s="55">
        <f>SUMIFS('別紙（介護施設等整備事業交付金）'!$P$7:$P47,'別紙（介護施設等整備事業交付金）'!$B$7:$B47,"交付金",'別紙（介護施設等整備事業交付金）'!$J$7:$J47,T$3,'別紙（介護施設等整備事業交付金）'!$C$7:$C47,$B18)</f>
        <v>0</v>
      </c>
      <c r="U18" s="47">
        <f>COUNTIFS('別紙（介護施設等整備事業交付金）'!$B$7:$B47,"交付金",'別紙（介護施設等整備事業交付金）'!$J$7:$J47,U$3,'別紙（介護施設等整備事業交付金）'!$C$7:$C47,$B18)</f>
        <v>0</v>
      </c>
      <c r="V18" s="55">
        <f>SUMIFS('別紙（介護施設等整備事業交付金）'!$P$7:$P47,'別紙（介護施設等整備事業交付金）'!$B$7:$B47,"交付金",'別紙（介護施設等整備事業交付金）'!$J$7:$J47,V$3,'別紙（介護施設等整備事業交付金）'!$C$7:$C47,$B18)</f>
        <v>0</v>
      </c>
      <c r="W18" s="47">
        <f>COUNTIFS('別紙（介護施設等整備事業交付金）'!$B$7:$B47,"交付金",'別紙（介護施設等整備事業交付金）'!$J$7:$J47,W$3,'別紙（介護施設等整備事業交付金）'!$C$7:$C47,$B18)</f>
        <v>0</v>
      </c>
      <c r="X18" s="55">
        <f>SUMIFS('別紙（介護施設等整備事業交付金）'!$P$7:$P47,'別紙（介護施設等整備事業交付金）'!$B$7:$B47,"交付金",'別紙（介護施設等整備事業交付金）'!$J$7:$J47,X$3,'別紙（介護施設等整備事業交付金）'!$C$7:$C47,$B18)</f>
        <v>0</v>
      </c>
      <c r="Y18" s="47">
        <f>COUNTIFS('別紙（介護施設等整備事業交付金）'!$B$7:$B47,"交付金",'別紙（介護施設等整備事業交付金）'!$J$7:$J47,Y$3,'別紙（介護施設等整備事業交付金）'!$C$7:$C47,$B18)</f>
        <v>0</v>
      </c>
      <c r="Z18" s="55">
        <f>SUMIFS('別紙（介護施設等整備事業交付金）'!$P$7:$P47,'別紙（介護施設等整備事業交付金）'!$B$7:$B47,"交付金",'別紙（介護施設等整備事業交付金）'!$J$7:$J47,Z$3,'別紙（介護施設等整備事業交付金）'!$C$7:$C47,$B18)</f>
        <v>0</v>
      </c>
      <c r="AA18" s="47">
        <f>COUNTIFS('別紙（介護施設等整備事業交付金）'!$B$7:$B47,"交付金",'別紙（介護施設等整備事業交付金）'!$J$7:$J47,AA$3,'別紙（介護施設等整備事業交付金）'!$C$7:$C47,$B18)</f>
        <v>0</v>
      </c>
      <c r="AB18" s="55">
        <f>SUMIFS('別紙（介護施設等整備事業交付金）'!$P$7:$P47,'別紙（介護施設等整備事業交付金）'!$B$7:$B47,"交付金",'別紙（介護施設等整備事業交付金）'!$J$7:$J47,AB$3,'別紙（介護施設等整備事業交付金）'!$C$7:$C47,$B18)</f>
        <v>0</v>
      </c>
      <c r="AC18" s="47">
        <f>COUNTIFS('別紙（介護施設等整備事業交付金）'!$B$7:$B47,"交付金",'別紙（介護施設等整備事業交付金）'!$J$7:$J47,AC$3,'別紙（介護施設等整備事業交付金）'!$C$7:$C47,$B18)</f>
        <v>0</v>
      </c>
      <c r="AD18" s="55">
        <f>SUMIFS('別紙（介護施設等整備事業交付金）'!$P$7:$P47,'別紙（介護施設等整備事業交付金）'!$B$7:$B47,"交付金",'別紙（介護施設等整備事業交付金）'!$J$7:$J47,AD$3,'別紙（介護施設等整備事業交付金）'!$C$7:$C47,$B18)</f>
        <v>0</v>
      </c>
      <c r="AE18" s="47">
        <f>COUNTIFS('別紙（介護施設等整備事業交付金）'!$B$7:$B47,"交付金",'別紙（介護施設等整備事業交付金）'!$J$7:$J47,AE$3,'別紙（介護施設等整備事業交付金）'!$C$7:$C47,$B18)</f>
        <v>0</v>
      </c>
      <c r="AF18" s="55">
        <f>SUMIFS('別紙（介護施設等整備事業交付金）'!$P$7:$P47,'別紙（介護施設等整備事業交付金）'!$B$7:$B47,"交付金",'別紙（介護施設等整備事業交付金）'!$J$7:$J47,AF$3,'別紙（介護施設等整備事業交付金）'!$C$7:$C47,$B18)</f>
        <v>0</v>
      </c>
      <c r="AG18" s="47">
        <f>COUNTIFS('別紙（介護施設等整備事業交付金）'!$B$7:$B47,"交付金",'別紙（介護施設等整備事業交付金）'!$J$7:$J47,AG$3,'別紙（介護施設等整備事業交付金）'!$C$7:$C47,$B18)</f>
        <v>0</v>
      </c>
      <c r="AH18" s="55">
        <f>SUMIFS('別紙（介護施設等整備事業交付金）'!$P$7:$P47,'別紙（介護施設等整備事業交付金）'!$B$7:$B47,"交付金",'別紙（介護施設等整備事業交付金）'!$J$7:$J47,AH$3,'別紙（介護施設等整備事業交付金）'!$C$7:$C47,$B18)</f>
        <v>0</v>
      </c>
      <c r="AI18" s="47">
        <f>COUNTIFS('別紙（介護施設等整備事業交付金）'!$B$7:$B47,"交付金",'別紙（介護施設等整備事業交付金）'!$J$7:$J47,AI$3,'別紙（介護施設等整備事業交付金）'!$C$7:$C47,$B18)</f>
        <v>0</v>
      </c>
      <c r="AJ18" s="55">
        <f>SUMIFS('別紙（介護施設等整備事業交付金）'!$P$7:$P47,'別紙（介護施設等整備事業交付金）'!$B$7:$B47,"交付金",'別紙（介護施設等整備事業交付金）'!$J$7:$J47,AJ$3,'別紙（介護施設等整備事業交付金）'!$C$7:$C47,$B18)</f>
        <v>0</v>
      </c>
      <c r="AK18" s="47">
        <f>COUNTIFS('別紙（介護施設等整備事業交付金）'!$B$7:$B47,"交付金",'別紙（介護施設等整備事業交付金）'!$J$7:$J47,AK$3,'別紙（介護施設等整備事業交付金）'!$C$7:$C47,$B18)</f>
        <v>0</v>
      </c>
      <c r="AL18" s="55">
        <f>SUMIFS('別紙（介護施設等整備事業交付金）'!$P$7:$P47,'別紙（介護施設等整備事業交付金）'!$B$7:$B47,"交付金",'別紙（介護施設等整備事業交付金）'!$J$7:$J47,AL$3,'別紙（介護施設等整備事業交付金）'!$C$7:$C47,$B18)</f>
        <v>0</v>
      </c>
      <c r="AM18" s="47">
        <f>COUNTIFS('別紙（介護施設等整備事業交付金）'!$B$7:$B47,"交付金",'別紙（介護施設等整備事業交付金）'!$J$7:$J47,AM$3,'別紙（介護施設等整備事業交付金）'!$C$7:$C47,$B18)</f>
        <v>0</v>
      </c>
      <c r="AN18" s="55">
        <f>SUMIFS('別紙（介護施設等整備事業交付金）'!$P$7:$P47,'別紙（介護施設等整備事業交付金）'!$B$7:$B47,"交付金",'別紙（介護施設等整備事業交付金）'!$J$7:$J47,AN$3,'別紙（介護施設等整備事業交付金）'!$C$7:$C47,$B18)</f>
        <v>0</v>
      </c>
      <c r="AO18" s="47">
        <f>COUNTIFS('別紙（介護施設等整備事業交付金）'!$B$7:$B47,"交付金",'別紙（介護施設等整備事業交付金）'!$J$7:$J47,AO$3,'別紙（介護施設等整備事業交付金）'!$C$7:$C47,$B18)</f>
        <v>0</v>
      </c>
      <c r="AP18" s="55">
        <f>SUMIFS('別紙（介護施設等整備事業交付金）'!$P$7:$P47,'別紙（介護施設等整備事業交付金）'!$B$7:$B47,"交付金",'別紙（介護施設等整備事業交付金）'!$J$7:$J47,AP$3,'別紙（介護施設等整備事業交付金）'!$C$7:$C47,$B18)</f>
        <v>0</v>
      </c>
      <c r="AQ18" s="47">
        <f t="shared" si="0"/>
        <v>0</v>
      </c>
      <c r="AR18" s="55">
        <f t="shared" si="1"/>
        <v>0</v>
      </c>
    </row>
    <row r="19" spans="1:44" hidden="1" x14ac:dyDescent="0.4">
      <c r="A19" s="45">
        <v>15</v>
      </c>
      <c r="B19" s="45" t="s">
        <v>137</v>
      </c>
      <c r="C19" s="47">
        <f>COUNTIFS('別紙（介護施設等整備事業交付金）'!$B$7:$B48,"交付金",'別紙（介護施設等整備事業交付金）'!$J$7:$J48,C$3,'別紙（介護施設等整備事業交付金）'!$C$7:$C48,$B19)</f>
        <v>0</v>
      </c>
      <c r="D19" s="55">
        <f>SUMIFS('別紙（介護施設等整備事業交付金）'!$P$7:$P48,'別紙（介護施設等整備事業交付金）'!$B$7:$B48,"交付金",'別紙（介護施設等整備事業交付金）'!$J$7:$J48,D$3,'別紙（介護施設等整備事業交付金）'!$C$7:$C48,$B19)</f>
        <v>0</v>
      </c>
      <c r="E19" s="47">
        <f>COUNTIFS('別紙（介護施設等整備事業交付金）'!$B$7:$B48,"交付金",'別紙（介護施設等整備事業交付金）'!$J$7:$J48,E$3,'別紙（介護施設等整備事業交付金）'!$C$7:$C48,$B19)</f>
        <v>0</v>
      </c>
      <c r="F19" s="55">
        <f>SUMIFS('別紙（介護施設等整備事業交付金）'!$P$7:$P48,'別紙（介護施設等整備事業交付金）'!$B$7:$B48,"交付金",'別紙（介護施設等整備事業交付金）'!$J$7:$J48,F$3,'別紙（介護施設等整備事業交付金）'!$C$7:$C48,$B19)</f>
        <v>0</v>
      </c>
      <c r="G19" s="47">
        <f>COUNTIFS('別紙（介護施設等整備事業交付金）'!$B$7:$B48,"交付金",'別紙（介護施設等整備事業交付金）'!$J$7:$J48,G$3,'別紙（介護施設等整備事業交付金）'!$C$7:$C48,$B19)</f>
        <v>0</v>
      </c>
      <c r="H19" s="55">
        <f>SUMIFS('別紙（介護施設等整備事業交付金）'!$P$7:$P48,'別紙（介護施設等整備事業交付金）'!$B$7:$B48,"交付金",'別紙（介護施設等整備事業交付金）'!$J$7:$J48,H$3,'別紙（介護施設等整備事業交付金）'!$C$7:$C48,$B19)</f>
        <v>0</v>
      </c>
      <c r="I19" s="47">
        <f>COUNTIFS('別紙（介護施設等整備事業交付金）'!$B$7:$B48,"交付金",'別紙（介護施設等整備事業交付金）'!$J$7:$J48,I$3,'別紙（介護施設等整備事業交付金）'!$C$7:$C48,$B19)</f>
        <v>0</v>
      </c>
      <c r="J19" s="55">
        <f>SUMIFS('別紙（介護施設等整備事業交付金）'!$P$7:$P48,'別紙（介護施設等整備事業交付金）'!$B$7:$B48,"交付金",'別紙（介護施設等整備事業交付金）'!$J$7:$J48,J$3,'別紙（介護施設等整備事業交付金）'!$C$7:$C48,$B19)</f>
        <v>0</v>
      </c>
      <c r="K19" s="47">
        <f>COUNTIFS('別紙（介護施設等整備事業交付金）'!$B$7:$B48,"交付金",'別紙（介護施設等整備事業交付金）'!$J$7:$J48,K$3,'別紙（介護施設等整備事業交付金）'!$C$7:$C48,$B19)</f>
        <v>0</v>
      </c>
      <c r="L19" s="55">
        <f>SUMIFS('別紙（介護施設等整備事業交付金）'!$P$7:$P48,'別紙（介護施設等整備事業交付金）'!$B$7:$B48,"交付金",'別紙（介護施設等整備事業交付金）'!$J$7:$J48,L$3,'別紙（介護施設等整備事業交付金）'!$C$7:$C48,$B19)</f>
        <v>0</v>
      </c>
      <c r="M19" s="47">
        <f>COUNTIFS('別紙（介護施設等整備事業交付金）'!$B$7:$B48,"交付金",'別紙（介護施設等整備事業交付金）'!$J$7:$J48,"⑦_①*",'別紙（介護施設等整備事業交付金）'!$C$7:$C48,$B19)</f>
        <v>0</v>
      </c>
      <c r="N19" s="55">
        <f>SUMIFS('別紙（介護施設等整備事業交付金）'!$P$7:$P48,'別紙（介護施設等整備事業交付金）'!$B$7:$B48,"交付金",'別紙（介護施設等整備事業交付金）'!$J$7:$J48,"⑦_①*",'別紙（介護施設等整備事業交付金）'!$C$7:$C48,$B19)</f>
        <v>0</v>
      </c>
      <c r="O19" s="47">
        <f>COUNTIFS('別紙（介護施設等整備事業交付金）'!$B$7:$B48,"交付金",'別紙（介護施設等整備事業交付金）'!$J$7:$J48,O$3,'別紙（介護施設等整備事業交付金）'!$C$7:$C48,$B19)</f>
        <v>0</v>
      </c>
      <c r="P19" s="55">
        <f>SUMIFS('別紙（介護施設等整備事業交付金）'!$P$7:$P48,'別紙（介護施設等整備事業交付金）'!$B$7:$B48,"交付金",'別紙（介護施設等整備事業交付金）'!$J$7:$J48,P$3,'別紙（介護施設等整備事業交付金）'!$C$7:$C48,$B19)</f>
        <v>0</v>
      </c>
      <c r="Q19" s="47">
        <f>COUNTIFS('別紙（介護施設等整備事業交付金）'!$B$7:$B48,"交付金",'別紙（介護施設等整備事業交付金）'!$J$7:$J48,"⑦_③*",'別紙（介護施設等整備事業交付金）'!$C$7:$C48,$B19)</f>
        <v>0</v>
      </c>
      <c r="R19" s="55">
        <f>SUMIFS('別紙（介護施設等整備事業交付金）'!$P$7:$P48,'別紙（介護施設等整備事業交付金）'!$B$7:$B48,"交付金",'別紙（介護施設等整備事業交付金）'!$J$7:$J48,"⑦_③*",'別紙（介護施設等整備事業交付金）'!$C$7:$C48,$B19)</f>
        <v>0</v>
      </c>
      <c r="S19" s="47">
        <f>COUNTIFS('別紙（介護施設等整備事業交付金）'!$B$7:$B48,"交付金",'別紙（介護施設等整備事業交付金）'!$J$7:$J48,S$3,'別紙（介護施設等整備事業交付金）'!$C$7:$C48,$B19)</f>
        <v>0</v>
      </c>
      <c r="T19" s="55">
        <f>SUMIFS('別紙（介護施設等整備事業交付金）'!$P$7:$P48,'別紙（介護施設等整備事業交付金）'!$B$7:$B48,"交付金",'別紙（介護施設等整備事業交付金）'!$J$7:$J48,T$3,'別紙（介護施設等整備事業交付金）'!$C$7:$C48,$B19)</f>
        <v>0</v>
      </c>
      <c r="U19" s="47">
        <f>COUNTIFS('別紙（介護施設等整備事業交付金）'!$B$7:$B48,"交付金",'別紙（介護施設等整備事業交付金）'!$J$7:$J48,U$3,'別紙（介護施設等整備事業交付金）'!$C$7:$C48,$B19)</f>
        <v>0</v>
      </c>
      <c r="V19" s="55">
        <f>SUMIFS('別紙（介護施設等整備事業交付金）'!$P$7:$P48,'別紙（介護施設等整備事業交付金）'!$B$7:$B48,"交付金",'別紙（介護施設等整備事業交付金）'!$J$7:$J48,V$3,'別紙（介護施設等整備事業交付金）'!$C$7:$C48,$B19)</f>
        <v>0</v>
      </c>
      <c r="W19" s="47">
        <f>COUNTIFS('別紙（介護施設等整備事業交付金）'!$B$7:$B48,"交付金",'別紙（介護施設等整備事業交付金）'!$J$7:$J48,W$3,'別紙（介護施設等整備事業交付金）'!$C$7:$C48,$B19)</f>
        <v>0</v>
      </c>
      <c r="X19" s="55">
        <f>SUMIFS('別紙（介護施設等整備事業交付金）'!$P$7:$P48,'別紙（介護施設等整備事業交付金）'!$B$7:$B48,"交付金",'別紙（介護施設等整備事業交付金）'!$J$7:$J48,X$3,'別紙（介護施設等整備事業交付金）'!$C$7:$C48,$B19)</f>
        <v>0</v>
      </c>
      <c r="Y19" s="47">
        <f>COUNTIFS('別紙（介護施設等整備事業交付金）'!$B$7:$B48,"交付金",'別紙（介護施設等整備事業交付金）'!$J$7:$J48,Y$3,'別紙（介護施設等整備事業交付金）'!$C$7:$C48,$B19)</f>
        <v>0</v>
      </c>
      <c r="Z19" s="55">
        <f>SUMIFS('別紙（介護施設等整備事業交付金）'!$P$7:$P48,'別紙（介護施設等整備事業交付金）'!$B$7:$B48,"交付金",'別紙（介護施設等整備事業交付金）'!$J$7:$J48,Z$3,'別紙（介護施設等整備事業交付金）'!$C$7:$C48,$B19)</f>
        <v>0</v>
      </c>
      <c r="AA19" s="47">
        <f>COUNTIFS('別紙（介護施設等整備事業交付金）'!$B$7:$B48,"交付金",'別紙（介護施設等整備事業交付金）'!$J$7:$J48,AA$3,'別紙（介護施設等整備事業交付金）'!$C$7:$C48,$B19)</f>
        <v>0</v>
      </c>
      <c r="AB19" s="55">
        <f>SUMIFS('別紙（介護施設等整備事業交付金）'!$P$7:$P48,'別紙（介護施設等整備事業交付金）'!$B$7:$B48,"交付金",'別紙（介護施設等整備事業交付金）'!$J$7:$J48,AB$3,'別紙（介護施設等整備事業交付金）'!$C$7:$C48,$B19)</f>
        <v>0</v>
      </c>
      <c r="AC19" s="47">
        <f>COUNTIFS('別紙（介護施設等整備事業交付金）'!$B$7:$B48,"交付金",'別紙（介護施設等整備事業交付金）'!$J$7:$J48,AC$3,'別紙（介護施設等整備事業交付金）'!$C$7:$C48,$B19)</f>
        <v>0</v>
      </c>
      <c r="AD19" s="55">
        <f>SUMIFS('別紙（介護施設等整備事業交付金）'!$P$7:$P48,'別紙（介護施設等整備事業交付金）'!$B$7:$B48,"交付金",'別紙（介護施設等整備事業交付金）'!$J$7:$J48,AD$3,'別紙（介護施設等整備事業交付金）'!$C$7:$C48,$B19)</f>
        <v>0</v>
      </c>
      <c r="AE19" s="47">
        <f>COUNTIFS('別紙（介護施設等整備事業交付金）'!$B$7:$B48,"交付金",'別紙（介護施設等整備事業交付金）'!$J$7:$J48,AE$3,'別紙（介護施設等整備事業交付金）'!$C$7:$C48,$B19)</f>
        <v>0</v>
      </c>
      <c r="AF19" s="55">
        <f>SUMIFS('別紙（介護施設等整備事業交付金）'!$P$7:$P48,'別紙（介護施設等整備事業交付金）'!$B$7:$B48,"交付金",'別紙（介護施設等整備事業交付金）'!$J$7:$J48,AF$3,'別紙（介護施設等整備事業交付金）'!$C$7:$C48,$B19)</f>
        <v>0</v>
      </c>
      <c r="AG19" s="47">
        <f>COUNTIFS('別紙（介護施設等整備事業交付金）'!$B$7:$B48,"交付金",'別紙（介護施設等整備事業交付金）'!$J$7:$J48,AG$3,'別紙（介護施設等整備事業交付金）'!$C$7:$C48,$B19)</f>
        <v>0</v>
      </c>
      <c r="AH19" s="55">
        <f>SUMIFS('別紙（介護施設等整備事業交付金）'!$P$7:$P48,'別紙（介護施設等整備事業交付金）'!$B$7:$B48,"交付金",'別紙（介護施設等整備事業交付金）'!$J$7:$J48,AH$3,'別紙（介護施設等整備事業交付金）'!$C$7:$C48,$B19)</f>
        <v>0</v>
      </c>
      <c r="AI19" s="47">
        <f>COUNTIFS('別紙（介護施設等整備事業交付金）'!$B$7:$B48,"交付金",'別紙（介護施設等整備事業交付金）'!$J$7:$J48,AI$3,'別紙（介護施設等整備事業交付金）'!$C$7:$C48,$B19)</f>
        <v>0</v>
      </c>
      <c r="AJ19" s="55">
        <f>SUMIFS('別紙（介護施設等整備事業交付金）'!$P$7:$P48,'別紙（介護施設等整備事業交付金）'!$B$7:$B48,"交付金",'別紙（介護施設等整備事業交付金）'!$J$7:$J48,AJ$3,'別紙（介護施設等整備事業交付金）'!$C$7:$C48,$B19)</f>
        <v>0</v>
      </c>
      <c r="AK19" s="47">
        <f>COUNTIFS('別紙（介護施設等整備事業交付金）'!$B$7:$B48,"交付金",'別紙（介護施設等整備事業交付金）'!$J$7:$J48,AK$3,'別紙（介護施設等整備事業交付金）'!$C$7:$C48,$B19)</f>
        <v>0</v>
      </c>
      <c r="AL19" s="55">
        <f>SUMIFS('別紙（介護施設等整備事業交付金）'!$P$7:$P48,'別紙（介護施設等整備事業交付金）'!$B$7:$B48,"交付金",'別紙（介護施設等整備事業交付金）'!$J$7:$J48,AL$3,'別紙（介護施設等整備事業交付金）'!$C$7:$C48,$B19)</f>
        <v>0</v>
      </c>
      <c r="AM19" s="47">
        <f>COUNTIFS('別紙（介護施設等整備事業交付金）'!$B$7:$B48,"交付金",'別紙（介護施設等整備事業交付金）'!$J$7:$J48,AM$3,'別紙（介護施設等整備事業交付金）'!$C$7:$C48,$B19)</f>
        <v>0</v>
      </c>
      <c r="AN19" s="55">
        <f>SUMIFS('別紙（介護施設等整備事業交付金）'!$P$7:$P48,'別紙（介護施設等整備事業交付金）'!$B$7:$B48,"交付金",'別紙（介護施設等整備事業交付金）'!$J$7:$J48,AN$3,'別紙（介護施設等整備事業交付金）'!$C$7:$C48,$B19)</f>
        <v>0</v>
      </c>
      <c r="AO19" s="47">
        <f>COUNTIFS('別紙（介護施設等整備事業交付金）'!$B$7:$B48,"交付金",'別紙（介護施設等整備事業交付金）'!$J$7:$J48,AO$3,'別紙（介護施設等整備事業交付金）'!$C$7:$C48,$B19)</f>
        <v>0</v>
      </c>
      <c r="AP19" s="55">
        <f>SUMIFS('別紙（介護施設等整備事業交付金）'!$P$7:$P48,'別紙（介護施設等整備事業交付金）'!$B$7:$B48,"交付金",'別紙（介護施設等整備事業交付金）'!$J$7:$J48,AP$3,'別紙（介護施設等整備事業交付金）'!$C$7:$C48,$B19)</f>
        <v>0</v>
      </c>
      <c r="AQ19" s="47">
        <f t="shared" si="0"/>
        <v>0</v>
      </c>
      <c r="AR19" s="55">
        <f t="shared" si="1"/>
        <v>0</v>
      </c>
    </row>
    <row r="20" spans="1:44" hidden="1" x14ac:dyDescent="0.4">
      <c r="A20" s="45">
        <v>16</v>
      </c>
      <c r="B20" s="45" t="s">
        <v>138</v>
      </c>
      <c r="C20" s="47">
        <f>COUNTIFS('別紙（介護施設等整備事業交付金）'!$B$7:$B49,"交付金",'別紙（介護施設等整備事業交付金）'!$J$7:$J49,C$3,'別紙（介護施設等整備事業交付金）'!$C$7:$C49,$B20)</f>
        <v>0</v>
      </c>
      <c r="D20" s="55">
        <f>SUMIFS('別紙（介護施設等整備事業交付金）'!$P$7:$P49,'別紙（介護施設等整備事業交付金）'!$B$7:$B49,"交付金",'別紙（介護施設等整備事業交付金）'!$J$7:$J49,D$3,'別紙（介護施設等整備事業交付金）'!$C$7:$C49,$B20)</f>
        <v>0</v>
      </c>
      <c r="E20" s="47">
        <f>COUNTIFS('別紙（介護施設等整備事業交付金）'!$B$7:$B49,"交付金",'別紙（介護施設等整備事業交付金）'!$J$7:$J49,E$3,'別紙（介護施設等整備事業交付金）'!$C$7:$C49,$B20)</f>
        <v>0</v>
      </c>
      <c r="F20" s="55">
        <f>SUMIFS('別紙（介護施設等整備事業交付金）'!$P$7:$P49,'別紙（介護施設等整備事業交付金）'!$B$7:$B49,"交付金",'別紙（介護施設等整備事業交付金）'!$J$7:$J49,F$3,'別紙（介護施設等整備事業交付金）'!$C$7:$C49,$B20)</f>
        <v>0</v>
      </c>
      <c r="G20" s="47">
        <f>COUNTIFS('別紙（介護施設等整備事業交付金）'!$B$7:$B49,"交付金",'別紙（介護施設等整備事業交付金）'!$J$7:$J49,G$3,'別紙（介護施設等整備事業交付金）'!$C$7:$C49,$B20)</f>
        <v>0</v>
      </c>
      <c r="H20" s="55">
        <f>SUMIFS('別紙（介護施設等整備事業交付金）'!$P$7:$P49,'別紙（介護施設等整備事業交付金）'!$B$7:$B49,"交付金",'別紙（介護施設等整備事業交付金）'!$J$7:$J49,H$3,'別紙（介護施設等整備事業交付金）'!$C$7:$C49,$B20)</f>
        <v>0</v>
      </c>
      <c r="I20" s="47">
        <f>COUNTIFS('別紙（介護施設等整備事業交付金）'!$B$7:$B49,"交付金",'別紙（介護施設等整備事業交付金）'!$J$7:$J49,I$3,'別紙（介護施設等整備事業交付金）'!$C$7:$C49,$B20)</f>
        <v>0</v>
      </c>
      <c r="J20" s="55">
        <f>SUMIFS('別紙（介護施設等整備事業交付金）'!$P$7:$P49,'別紙（介護施設等整備事業交付金）'!$B$7:$B49,"交付金",'別紙（介護施設等整備事業交付金）'!$J$7:$J49,J$3,'別紙（介護施設等整備事業交付金）'!$C$7:$C49,$B20)</f>
        <v>0</v>
      </c>
      <c r="K20" s="47">
        <f>COUNTIFS('別紙（介護施設等整備事業交付金）'!$B$7:$B49,"交付金",'別紙（介護施設等整備事業交付金）'!$J$7:$J49,K$3,'別紙（介護施設等整備事業交付金）'!$C$7:$C49,$B20)</f>
        <v>0</v>
      </c>
      <c r="L20" s="55">
        <f>SUMIFS('別紙（介護施設等整備事業交付金）'!$P$7:$P49,'別紙（介護施設等整備事業交付金）'!$B$7:$B49,"交付金",'別紙（介護施設等整備事業交付金）'!$J$7:$J49,L$3,'別紙（介護施設等整備事業交付金）'!$C$7:$C49,$B20)</f>
        <v>0</v>
      </c>
      <c r="M20" s="47">
        <f>COUNTIFS('別紙（介護施設等整備事業交付金）'!$B$7:$B49,"交付金",'別紙（介護施設等整備事業交付金）'!$J$7:$J49,"⑦_①*",'別紙（介護施設等整備事業交付金）'!$C$7:$C49,$B20)</f>
        <v>0</v>
      </c>
      <c r="N20" s="55">
        <f>SUMIFS('別紙（介護施設等整備事業交付金）'!$P$7:$P49,'別紙（介護施設等整備事業交付金）'!$B$7:$B49,"交付金",'別紙（介護施設等整備事業交付金）'!$J$7:$J49,"⑦_①*",'別紙（介護施設等整備事業交付金）'!$C$7:$C49,$B20)</f>
        <v>0</v>
      </c>
      <c r="O20" s="47">
        <f>COUNTIFS('別紙（介護施設等整備事業交付金）'!$B$7:$B49,"交付金",'別紙（介護施設等整備事業交付金）'!$J$7:$J49,O$3,'別紙（介護施設等整備事業交付金）'!$C$7:$C49,$B20)</f>
        <v>0</v>
      </c>
      <c r="P20" s="55">
        <f>SUMIFS('別紙（介護施設等整備事業交付金）'!$P$7:$P49,'別紙（介護施設等整備事業交付金）'!$B$7:$B49,"交付金",'別紙（介護施設等整備事業交付金）'!$J$7:$J49,P$3,'別紙（介護施設等整備事業交付金）'!$C$7:$C49,$B20)</f>
        <v>0</v>
      </c>
      <c r="Q20" s="47">
        <f>COUNTIFS('別紙（介護施設等整備事業交付金）'!$B$7:$B49,"交付金",'別紙（介護施設等整備事業交付金）'!$J$7:$J49,"⑦_③*",'別紙（介護施設等整備事業交付金）'!$C$7:$C49,$B20)</f>
        <v>0</v>
      </c>
      <c r="R20" s="55">
        <f>SUMIFS('別紙（介護施設等整備事業交付金）'!$P$7:$P49,'別紙（介護施設等整備事業交付金）'!$B$7:$B49,"交付金",'別紙（介護施設等整備事業交付金）'!$J$7:$J49,"⑦_③*",'別紙（介護施設等整備事業交付金）'!$C$7:$C49,$B20)</f>
        <v>0</v>
      </c>
      <c r="S20" s="47">
        <f>COUNTIFS('別紙（介護施設等整備事業交付金）'!$B$7:$B49,"交付金",'別紙（介護施設等整備事業交付金）'!$J$7:$J49,S$3,'別紙（介護施設等整備事業交付金）'!$C$7:$C49,$B20)</f>
        <v>0</v>
      </c>
      <c r="T20" s="55">
        <f>SUMIFS('別紙（介護施設等整備事業交付金）'!$P$7:$P49,'別紙（介護施設等整備事業交付金）'!$B$7:$B49,"交付金",'別紙（介護施設等整備事業交付金）'!$J$7:$J49,T$3,'別紙（介護施設等整備事業交付金）'!$C$7:$C49,$B20)</f>
        <v>0</v>
      </c>
      <c r="U20" s="47">
        <f>COUNTIFS('別紙（介護施設等整備事業交付金）'!$B$7:$B49,"交付金",'別紙（介護施設等整備事業交付金）'!$J$7:$J49,U$3,'別紙（介護施設等整備事業交付金）'!$C$7:$C49,$B20)</f>
        <v>0</v>
      </c>
      <c r="V20" s="55">
        <f>SUMIFS('別紙（介護施設等整備事業交付金）'!$P$7:$P49,'別紙（介護施設等整備事業交付金）'!$B$7:$B49,"交付金",'別紙（介護施設等整備事業交付金）'!$J$7:$J49,V$3,'別紙（介護施設等整備事業交付金）'!$C$7:$C49,$B20)</f>
        <v>0</v>
      </c>
      <c r="W20" s="47">
        <f>COUNTIFS('別紙（介護施設等整備事業交付金）'!$B$7:$B49,"交付金",'別紙（介護施設等整備事業交付金）'!$J$7:$J49,W$3,'別紙（介護施設等整備事業交付金）'!$C$7:$C49,$B20)</f>
        <v>0</v>
      </c>
      <c r="X20" s="55">
        <f>SUMIFS('別紙（介護施設等整備事業交付金）'!$P$7:$P49,'別紙（介護施設等整備事業交付金）'!$B$7:$B49,"交付金",'別紙（介護施設等整備事業交付金）'!$J$7:$J49,X$3,'別紙（介護施設等整備事業交付金）'!$C$7:$C49,$B20)</f>
        <v>0</v>
      </c>
      <c r="Y20" s="47">
        <f>COUNTIFS('別紙（介護施設等整備事業交付金）'!$B$7:$B49,"交付金",'別紙（介護施設等整備事業交付金）'!$J$7:$J49,Y$3,'別紙（介護施設等整備事業交付金）'!$C$7:$C49,$B20)</f>
        <v>0</v>
      </c>
      <c r="Z20" s="55">
        <f>SUMIFS('別紙（介護施設等整備事業交付金）'!$P$7:$P49,'別紙（介護施設等整備事業交付金）'!$B$7:$B49,"交付金",'別紙（介護施設等整備事業交付金）'!$J$7:$J49,Z$3,'別紙（介護施設等整備事業交付金）'!$C$7:$C49,$B20)</f>
        <v>0</v>
      </c>
      <c r="AA20" s="47">
        <f>COUNTIFS('別紙（介護施設等整備事業交付金）'!$B$7:$B49,"交付金",'別紙（介護施設等整備事業交付金）'!$J$7:$J49,AA$3,'別紙（介護施設等整備事業交付金）'!$C$7:$C49,$B20)</f>
        <v>0</v>
      </c>
      <c r="AB20" s="55">
        <f>SUMIFS('別紙（介護施設等整備事業交付金）'!$P$7:$P49,'別紙（介護施設等整備事業交付金）'!$B$7:$B49,"交付金",'別紙（介護施設等整備事業交付金）'!$J$7:$J49,AB$3,'別紙（介護施設等整備事業交付金）'!$C$7:$C49,$B20)</f>
        <v>0</v>
      </c>
      <c r="AC20" s="47">
        <f>COUNTIFS('別紙（介護施設等整備事業交付金）'!$B$7:$B49,"交付金",'別紙（介護施設等整備事業交付金）'!$J$7:$J49,AC$3,'別紙（介護施設等整備事業交付金）'!$C$7:$C49,$B20)</f>
        <v>0</v>
      </c>
      <c r="AD20" s="55">
        <f>SUMIFS('別紙（介護施設等整備事業交付金）'!$P$7:$P49,'別紙（介護施設等整備事業交付金）'!$B$7:$B49,"交付金",'別紙（介護施設等整備事業交付金）'!$J$7:$J49,AD$3,'別紙（介護施設等整備事業交付金）'!$C$7:$C49,$B20)</f>
        <v>0</v>
      </c>
      <c r="AE20" s="47">
        <f>COUNTIFS('別紙（介護施設等整備事業交付金）'!$B$7:$B49,"交付金",'別紙（介護施設等整備事業交付金）'!$J$7:$J49,AE$3,'別紙（介護施設等整備事業交付金）'!$C$7:$C49,$B20)</f>
        <v>0</v>
      </c>
      <c r="AF20" s="55">
        <f>SUMIFS('別紙（介護施設等整備事業交付金）'!$P$7:$P49,'別紙（介護施設等整備事業交付金）'!$B$7:$B49,"交付金",'別紙（介護施設等整備事業交付金）'!$J$7:$J49,AF$3,'別紙（介護施設等整備事業交付金）'!$C$7:$C49,$B20)</f>
        <v>0</v>
      </c>
      <c r="AG20" s="47">
        <f>COUNTIFS('別紙（介護施設等整備事業交付金）'!$B$7:$B49,"交付金",'別紙（介護施設等整備事業交付金）'!$J$7:$J49,AG$3,'別紙（介護施設等整備事業交付金）'!$C$7:$C49,$B20)</f>
        <v>0</v>
      </c>
      <c r="AH20" s="55">
        <f>SUMIFS('別紙（介護施設等整備事業交付金）'!$P$7:$P49,'別紙（介護施設等整備事業交付金）'!$B$7:$B49,"交付金",'別紙（介護施設等整備事業交付金）'!$J$7:$J49,AH$3,'別紙（介護施設等整備事業交付金）'!$C$7:$C49,$B20)</f>
        <v>0</v>
      </c>
      <c r="AI20" s="47">
        <f>COUNTIFS('別紙（介護施設等整備事業交付金）'!$B$7:$B49,"交付金",'別紙（介護施設等整備事業交付金）'!$J$7:$J49,AI$3,'別紙（介護施設等整備事業交付金）'!$C$7:$C49,$B20)</f>
        <v>0</v>
      </c>
      <c r="AJ20" s="55">
        <f>SUMIFS('別紙（介護施設等整備事業交付金）'!$P$7:$P49,'別紙（介護施設等整備事業交付金）'!$B$7:$B49,"交付金",'別紙（介護施設等整備事業交付金）'!$J$7:$J49,AJ$3,'別紙（介護施設等整備事業交付金）'!$C$7:$C49,$B20)</f>
        <v>0</v>
      </c>
      <c r="AK20" s="47">
        <f>COUNTIFS('別紙（介護施設等整備事業交付金）'!$B$7:$B49,"交付金",'別紙（介護施設等整備事業交付金）'!$J$7:$J49,AK$3,'別紙（介護施設等整備事業交付金）'!$C$7:$C49,$B20)</f>
        <v>0</v>
      </c>
      <c r="AL20" s="55">
        <f>SUMIFS('別紙（介護施設等整備事業交付金）'!$P$7:$P49,'別紙（介護施設等整備事業交付金）'!$B$7:$B49,"交付金",'別紙（介護施設等整備事業交付金）'!$J$7:$J49,AL$3,'別紙（介護施設等整備事業交付金）'!$C$7:$C49,$B20)</f>
        <v>0</v>
      </c>
      <c r="AM20" s="47">
        <f>COUNTIFS('別紙（介護施設等整備事業交付金）'!$B$7:$B49,"交付金",'別紙（介護施設等整備事業交付金）'!$J$7:$J49,AM$3,'別紙（介護施設等整備事業交付金）'!$C$7:$C49,$B20)</f>
        <v>0</v>
      </c>
      <c r="AN20" s="55">
        <f>SUMIFS('別紙（介護施設等整備事業交付金）'!$P$7:$P49,'別紙（介護施設等整備事業交付金）'!$B$7:$B49,"交付金",'別紙（介護施設等整備事業交付金）'!$J$7:$J49,AN$3,'別紙（介護施設等整備事業交付金）'!$C$7:$C49,$B20)</f>
        <v>0</v>
      </c>
      <c r="AO20" s="47">
        <f>COUNTIFS('別紙（介護施設等整備事業交付金）'!$B$7:$B49,"交付金",'別紙（介護施設等整備事業交付金）'!$J$7:$J49,AO$3,'別紙（介護施設等整備事業交付金）'!$C$7:$C49,$B20)</f>
        <v>0</v>
      </c>
      <c r="AP20" s="55">
        <f>SUMIFS('別紙（介護施設等整備事業交付金）'!$P$7:$P49,'別紙（介護施設等整備事業交付金）'!$B$7:$B49,"交付金",'別紙（介護施設等整備事業交付金）'!$J$7:$J49,AP$3,'別紙（介護施設等整備事業交付金）'!$C$7:$C49,$B20)</f>
        <v>0</v>
      </c>
      <c r="AQ20" s="47">
        <f t="shared" si="0"/>
        <v>0</v>
      </c>
      <c r="AR20" s="55">
        <f t="shared" si="1"/>
        <v>0</v>
      </c>
    </row>
    <row r="21" spans="1:44" hidden="1" x14ac:dyDescent="0.4">
      <c r="A21" s="45">
        <v>17</v>
      </c>
      <c r="B21" s="45" t="s">
        <v>139</v>
      </c>
      <c r="C21" s="47">
        <f>COUNTIFS('別紙（介護施設等整備事業交付金）'!$B$7:$B50,"交付金",'別紙（介護施設等整備事業交付金）'!$J$7:$J50,C$3,'別紙（介護施設等整備事業交付金）'!$C$7:$C50,$B21)</f>
        <v>0</v>
      </c>
      <c r="D21" s="55">
        <f>SUMIFS('別紙（介護施設等整備事業交付金）'!$P$7:$P50,'別紙（介護施設等整備事業交付金）'!$B$7:$B50,"交付金",'別紙（介護施設等整備事業交付金）'!$J$7:$J50,D$3,'別紙（介護施設等整備事業交付金）'!$C$7:$C50,$B21)</f>
        <v>0</v>
      </c>
      <c r="E21" s="47">
        <f>COUNTIFS('別紙（介護施設等整備事業交付金）'!$B$7:$B50,"交付金",'別紙（介護施設等整備事業交付金）'!$J$7:$J50,E$3,'別紙（介護施設等整備事業交付金）'!$C$7:$C50,$B21)</f>
        <v>0</v>
      </c>
      <c r="F21" s="55">
        <f>SUMIFS('別紙（介護施設等整備事業交付金）'!$P$7:$P50,'別紙（介護施設等整備事業交付金）'!$B$7:$B50,"交付金",'別紙（介護施設等整備事業交付金）'!$J$7:$J50,F$3,'別紙（介護施設等整備事業交付金）'!$C$7:$C50,$B21)</f>
        <v>0</v>
      </c>
      <c r="G21" s="47">
        <f>COUNTIFS('別紙（介護施設等整備事業交付金）'!$B$7:$B50,"交付金",'別紙（介護施設等整備事業交付金）'!$J$7:$J50,G$3,'別紙（介護施設等整備事業交付金）'!$C$7:$C50,$B21)</f>
        <v>0</v>
      </c>
      <c r="H21" s="55">
        <f>SUMIFS('別紙（介護施設等整備事業交付金）'!$P$7:$P50,'別紙（介護施設等整備事業交付金）'!$B$7:$B50,"交付金",'別紙（介護施設等整備事業交付金）'!$J$7:$J50,H$3,'別紙（介護施設等整備事業交付金）'!$C$7:$C50,$B21)</f>
        <v>0</v>
      </c>
      <c r="I21" s="47">
        <f>COUNTIFS('別紙（介護施設等整備事業交付金）'!$B$7:$B50,"交付金",'別紙（介護施設等整備事業交付金）'!$J$7:$J50,I$3,'別紙（介護施設等整備事業交付金）'!$C$7:$C50,$B21)</f>
        <v>0</v>
      </c>
      <c r="J21" s="55">
        <f>SUMIFS('別紙（介護施設等整備事業交付金）'!$P$7:$P50,'別紙（介護施設等整備事業交付金）'!$B$7:$B50,"交付金",'別紙（介護施設等整備事業交付金）'!$J$7:$J50,J$3,'別紙（介護施設等整備事業交付金）'!$C$7:$C50,$B21)</f>
        <v>0</v>
      </c>
      <c r="K21" s="47">
        <f>COUNTIFS('別紙（介護施設等整備事業交付金）'!$B$7:$B50,"交付金",'別紙（介護施設等整備事業交付金）'!$J$7:$J50,K$3,'別紙（介護施設等整備事業交付金）'!$C$7:$C50,$B21)</f>
        <v>0</v>
      </c>
      <c r="L21" s="55">
        <f>SUMIFS('別紙（介護施設等整備事業交付金）'!$P$7:$P50,'別紙（介護施設等整備事業交付金）'!$B$7:$B50,"交付金",'別紙（介護施設等整備事業交付金）'!$J$7:$J50,L$3,'別紙（介護施設等整備事業交付金）'!$C$7:$C50,$B21)</f>
        <v>0</v>
      </c>
      <c r="M21" s="47">
        <f>COUNTIFS('別紙（介護施設等整備事業交付金）'!$B$7:$B50,"交付金",'別紙（介護施設等整備事業交付金）'!$J$7:$J50,"⑦_①*",'別紙（介護施設等整備事業交付金）'!$C$7:$C50,$B21)</f>
        <v>0</v>
      </c>
      <c r="N21" s="55">
        <f>SUMIFS('別紙（介護施設等整備事業交付金）'!$P$7:$P50,'別紙（介護施設等整備事業交付金）'!$B$7:$B50,"交付金",'別紙（介護施設等整備事業交付金）'!$J$7:$J50,"⑦_①*",'別紙（介護施設等整備事業交付金）'!$C$7:$C50,$B21)</f>
        <v>0</v>
      </c>
      <c r="O21" s="47">
        <f>COUNTIFS('別紙（介護施設等整備事業交付金）'!$B$7:$B50,"交付金",'別紙（介護施設等整備事業交付金）'!$J$7:$J50,O$3,'別紙（介護施設等整備事業交付金）'!$C$7:$C50,$B21)</f>
        <v>0</v>
      </c>
      <c r="P21" s="55">
        <f>SUMIFS('別紙（介護施設等整備事業交付金）'!$P$7:$P50,'別紙（介護施設等整備事業交付金）'!$B$7:$B50,"交付金",'別紙（介護施設等整備事業交付金）'!$J$7:$J50,P$3,'別紙（介護施設等整備事業交付金）'!$C$7:$C50,$B21)</f>
        <v>0</v>
      </c>
      <c r="Q21" s="47">
        <f>COUNTIFS('別紙（介護施設等整備事業交付金）'!$B$7:$B50,"交付金",'別紙（介護施設等整備事業交付金）'!$J$7:$J50,"⑦_③*",'別紙（介護施設等整備事業交付金）'!$C$7:$C50,$B21)</f>
        <v>0</v>
      </c>
      <c r="R21" s="55">
        <f>SUMIFS('別紙（介護施設等整備事業交付金）'!$P$7:$P50,'別紙（介護施設等整備事業交付金）'!$B$7:$B50,"交付金",'別紙（介護施設等整備事業交付金）'!$J$7:$J50,"⑦_③*",'別紙（介護施設等整備事業交付金）'!$C$7:$C50,$B21)</f>
        <v>0</v>
      </c>
      <c r="S21" s="47">
        <f>COUNTIFS('別紙（介護施設等整備事業交付金）'!$B$7:$B50,"交付金",'別紙（介護施設等整備事業交付金）'!$J$7:$J50,S$3,'別紙（介護施設等整備事業交付金）'!$C$7:$C50,$B21)</f>
        <v>0</v>
      </c>
      <c r="T21" s="55">
        <f>SUMIFS('別紙（介護施設等整備事業交付金）'!$P$7:$P50,'別紙（介護施設等整備事業交付金）'!$B$7:$B50,"交付金",'別紙（介護施設等整備事業交付金）'!$J$7:$J50,T$3,'別紙（介護施設等整備事業交付金）'!$C$7:$C50,$B21)</f>
        <v>0</v>
      </c>
      <c r="U21" s="47">
        <f>COUNTIFS('別紙（介護施設等整備事業交付金）'!$B$7:$B50,"交付金",'別紙（介護施設等整備事業交付金）'!$J$7:$J50,U$3,'別紙（介護施設等整備事業交付金）'!$C$7:$C50,$B21)</f>
        <v>0</v>
      </c>
      <c r="V21" s="55">
        <f>SUMIFS('別紙（介護施設等整備事業交付金）'!$P$7:$P50,'別紙（介護施設等整備事業交付金）'!$B$7:$B50,"交付金",'別紙（介護施設等整備事業交付金）'!$J$7:$J50,V$3,'別紙（介護施設等整備事業交付金）'!$C$7:$C50,$B21)</f>
        <v>0</v>
      </c>
      <c r="W21" s="47">
        <f>COUNTIFS('別紙（介護施設等整備事業交付金）'!$B$7:$B50,"交付金",'別紙（介護施設等整備事業交付金）'!$J$7:$J50,W$3,'別紙（介護施設等整備事業交付金）'!$C$7:$C50,$B21)</f>
        <v>0</v>
      </c>
      <c r="X21" s="55">
        <f>SUMIFS('別紙（介護施設等整備事業交付金）'!$P$7:$P50,'別紙（介護施設等整備事業交付金）'!$B$7:$B50,"交付金",'別紙（介護施設等整備事業交付金）'!$J$7:$J50,X$3,'別紙（介護施設等整備事業交付金）'!$C$7:$C50,$B21)</f>
        <v>0</v>
      </c>
      <c r="Y21" s="47">
        <f>COUNTIFS('別紙（介護施設等整備事業交付金）'!$B$7:$B50,"交付金",'別紙（介護施設等整備事業交付金）'!$J$7:$J50,Y$3,'別紙（介護施設等整備事業交付金）'!$C$7:$C50,$B21)</f>
        <v>0</v>
      </c>
      <c r="Z21" s="55">
        <f>SUMIFS('別紙（介護施設等整備事業交付金）'!$P$7:$P50,'別紙（介護施設等整備事業交付金）'!$B$7:$B50,"交付金",'別紙（介護施設等整備事業交付金）'!$J$7:$J50,Z$3,'別紙（介護施設等整備事業交付金）'!$C$7:$C50,$B21)</f>
        <v>0</v>
      </c>
      <c r="AA21" s="47">
        <f>COUNTIFS('別紙（介護施設等整備事業交付金）'!$B$7:$B50,"交付金",'別紙（介護施設等整備事業交付金）'!$J$7:$J50,AA$3,'別紙（介護施設等整備事業交付金）'!$C$7:$C50,$B21)</f>
        <v>0</v>
      </c>
      <c r="AB21" s="55">
        <f>SUMIFS('別紙（介護施設等整備事業交付金）'!$P$7:$P50,'別紙（介護施設等整備事業交付金）'!$B$7:$B50,"交付金",'別紙（介護施設等整備事業交付金）'!$J$7:$J50,AB$3,'別紙（介護施設等整備事業交付金）'!$C$7:$C50,$B21)</f>
        <v>0</v>
      </c>
      <c r="AC21" s="47">
        <f>COUNTIFS('別紙（介護施設等整備事業交付金）'!$B$7:$B50,"交付金",'別紙（介護施設等整備事業交付金）'!$J$7:$J50,AC$3,'別紙（介護施設等整備事業交付金）'!$C$7:$C50,$B21)</f>
        <v>0</v>
      </c>
      <c r="AD21" s="55">
        <f>SUMIFS('別紙（介護施設等整備事業交付金）'!$P$7:$P50,'別紙（介護施設等整備事業交付金）'!$B$7:$B50,"交付金",'別紙（介護施設等整備事業交付金）'!$J$7:$J50,AD$3,'別紙（介護施設等整備事業交付金）'!$C$7:$C50,$B21)</f>
        <v>0</v>
      </c>
      <c r="AE21" s="47">
        <f>COUNTIFS('別紙（介護施設等整備事業交付金）'!$B$7:$B50,"交付金",'別紙（介護施設等整備事業交付金）'!$J$7:$J50,AE$3,'別紙（介護施設等整備事業交付金）'!$C$7:$C50,$B21)</f>
        <v>0</v>
      </c>
      <c r="AF21" s="55">
        <f>SUMIFS('別紙（介護施設等整備事業交付金）'!$P$7:$P50,'別紙（介護施設等整備事業交付金）'!$B$7:$B50,"交付金",'別紙（介護施設等整備事業交付金）'!$J$7:$J50,AF$3,'別紙（介護施設等整備事業交付金）'!$C$7:$C50,$B21)</f>
        <v>0</v>
      </c>
      <c r="AG21" s="47">
        <f>COUNTIFS('別紙（介護施設等整備事業交付金）'!$B$7:$B50,"交付金",'別紙（介護施設等整備事業交付金）'!$J$7:$J50,AG$3,'別紙（介護施設等整備事業交付金）'!$C$7:$C50,$B21)</f>
        <v>0</v>
      </c>
      <c r="AH21" s="55">
        <f>SUMIFS('別紙（介護施設等整備事業交付金）'!$P$7:$P50,'別紙（介護施設等整備事業交付金）'!$B$7:$B50,"交付金",'別紙（介護施設等整備事業交付金）'!$J$7:$J50,AH$3,'別紙（介護施設等整備事業交付金）'!$C$7:$C50,$B21)</f>
        <v>0</v>
      </c>
      <c r="AI21" s="47">
        <f>COUNTIFS('別紙（介護施設等整備事業交付金）'!$B$7:$B50,"交付金",'別紙（介護施設等整備事業交付金）'!$J$7:$J50,AI$3,'別紙（介護施設等整備事業交付金）'!$C$7:$C50,$B21)</f>
        <v>0</v>
      </c>
      <c r="AJ21" s="55">
        <f>SUMIFS('別紙（介護施設等整備事業交付金）'!$P$7:$P50,'別紙（介護施設等整備事業交付金）'!$B$7:$B50,"交付金",'別紙（介護施設等整備事業交付金）'!$J$7:$J50,AJ$3,'別紙（介護施設等整備事業交付金）'!$C$7:$C50,$B21)</f>
        <v>0</v>
      </c>
      <c r="AK21" s="47">
        <f>COUNTIFS('別紙（介護施設等整備事業交付金）'!$B$7:$B50,"交付金",'別紙（介護施設等整備事業交付金）'!$J$7:$J50,AK$3,'別紙（介護施設等整備事業交付金）'!$C$7:$C50,$B21)</f>
        <v>0</v>
      </c>
      <c r="AL21" s="55">
        <f>SUMIFS('別紙（介護施設等整備事業交付金）'!$P$7:$P50,'別紙（介護施設等整備事業交付金）'!$B$7:$B50,"交付金",'別紙（介護施設等整備事業交付金）'!$J$7:$J50,AL$3,'別紙（介護施設等整備事業交付金）'!$C$7:$C50,$B21)</f>
        <v>0</v>
      </c>
      <c r="AM21" s="47">
        <f>COUNTIFS('別紙（介護施設等整備事業交付金）'!$B$7:$B50,"交付金",'別紙（介護施設等整備事業交付金）'!$J$7:$J50,AM$3,'別紙（介護施設等整備事業交付金）'!$C$7:$C50,$B21)</f>
        <v>0</v>
      </c>
      <c r="AN21" s="55">
        <f>SUMIFS('別紙（介護施設等整備事業交付金）'!$P$7:$P50,'別紙（介護施設等整備事業交付金）'!$B$7:$B50,"交付金",'別紙（介護施設等整備事業交付金）'!$J$7:$J50,AN$3,'別紙（介護施設等整備事業交付金）'!$C$7:$C50,$B21)</f>
        <v>0</v>
      </c>
      <c r="AO21" s="47">
        <f>COUNTIFS('別紙（介護施設等整備事業交付金）'!$B$7:$B50,"交付金",'別紙（介護施設等整備事業交付金）'!$J$7:$J50,AO$3,'別紙（介護施設等整備事業交付金）'!$C$7:$C50,$B21)</f>
        <v>0</v>
      </c>
      <c r="AP21" s="55">
        <f>SUMIFS('別紙（介護施設等整備事業交付金）'!$P$7:$P50,'別紙（介護施設等整備事業交付金）'!$B$7:$B50,"交付金",'別紙（介護施設等整備事業交付金）'!$J$7:$J50,AP$3,'別紙（介護施設等整備事業交付金）'!$C$7:$C50,$B21)</f>
        <v>0</v>
      </c>
      <c r="AQ21" s="47">
        <f t="shared" si="0"/>
        <v>0</v>
      </c>
      <c r="AR21" s="55">
        <f t="shared" si="1"/>
        <v>0</v>
      </c>
    </row>
    <row r="22" spans="1:44" hidden="1" x14ac:dyDescent="0.4">
      <c r="A22" s="45">
        <v>18</v>
      </c>
      <c r="B22" s="45" t="s">
        <v>140</v>
      </c>
      <c r="C22" s="47">
        <f>COUNTIFS('別紙（介護施設等整備事業交付金）'!$B$7:$B51,"交付金",'別紙（介護施設等整備事業交付金）'!$J$7:$J51,C$3,'別紙（介護施設等整備事業交付金）'!$C$7:$C51,$B22)</f>
        <v>0</v>
      </c>
      <c r="D22" s="55">
        <f>SUMIFS('別紙（介護施設等整備事業交付金）'!$P$7:$P51,'別紙（介護施設等整備事業交付金）'!$B$7:$B51,"交付金",'別紙（介護施設等整備事業交付金）'!$J$7:$J51,D$3,'別紙（介護施設等整備事業交付金）'!$C$7:$C51,$B22)</f>
        <v>0</v>
      </c>
      <c r="E22" s="47">
        <f>COUNTIFS('別紙（介護施設等整備事業交付金）'!$B$7:$B51,"交付金",'別紙（介護施設等整備事業交付金）'!$J$7:$J51,E$3,'別紙（介護施設等整備事業交付金）'!$C$7:$C51,$B22)</f>
        <v>0</v>
      </c>
      <c r="F22" s="55">
        <f>SUMIFS('別紙（介護施設等整備事業交付金）'!$P$7:$P51,'別紙（介護施設等整備事業交付金）'!$B$7:$B51,"交付金",'別紙（介護施設等整備事業交付金）'!$J$7:$J51,F$3,'別紙（介護施設等整備事業交付金）'!$C$7:$C51,$B22)</f>
        <v>0</v>
      </c>
      <c r="G22" s="47">
        <f>COUNTIFS('別紙（介護施設等整備事業交付金）'!$B$7:$B51,"交付金",'別紙（介護施設等整備事業交付金）'!$J$7:$J51,G$3,'別紙（介護施設等整備事業交付金）'!$C$7:$C51,$B22)</f>
        <v>0</v>
      </c>
      <c r="H22" s="55">
        <f>SUMIFS('別紙（介護施設等整備事業交付金）'!$P$7:$P51,'別紙（介護施設等整備事業交付金）'!$B$7:$B51,"交付金",'別紙（介護施設等整備事業交付金）'!$J$7:$J51,H$3,'別紙（介護施設等整備事業交付金）'!$C$7:$C51,$B22)</f>
        <v>0</v>
      </c>
      <c r="I22" s="47">
        <f>COUNTIFS('別紙（介護施設等整備事業交付金）'!$B$7:$B51,"交付金",'別紙（介護施設等整備事業交付金）'!$J$7:$J51,I$3,'別紙（介護施設等整備事業交付金）'!$C$7:$C51,$B22)</f>
        <v>0</v>
      </c>
      <c r="J22" s="55">
        <f>SUMIFS('別紙（介護施設等整備事業交付金）'!$P$7:$P51,'別紙（介護施設等整備事業交付金）'!$B$7:$B51,"交付金",'別紙（介護施設等整備事業交付金）'!$J$7:$J51,J$3,'別紙（介護施設等整備事業交付金）'!$C$7:$C51,$B22)</f>
        <v>0</v>
      </c>
      <c r="K22" s="47">
        <f>COUNTIFS('別紙（介護施設等整備事業交付金）'!$B$7:$B51,"交付金",'別紙（介護施設等整備事業交付金）'!$J$7:$J51,K$3,'別紙（介護施設等整備事業交付金）'!$C$7:$C51,$B22)</f>
        <v>0</v>
      </c>
      <c r="L22" s="55">
        <f>SUMIFS('別紙（介護施設等整備事業交付金）'!$P$7:$P51,'別紙（介護施設等整備事業交付金）'!$B$7:$B51,"交付金",'別紙（介護施設等整備事業交付金）'!$J$7:$J51,L$3,'別紙（介護施設等整備事業交付金）'!$C$7:$C51,$B22)</f>
        <v>0</v>
      </c>
      <c r="M22" s="47">
        <f>COUNTIFS('別紙（介護施設等整備事業交付金）'!$B$7:$B51,"交付金",'別紙（介護施設等整備事業交付金）'!$J$7:$J51,"⑦_①*",'別紙（介護施設等整備事業交付金）'!$C$7:$C51,$B22)</f>
        <v>0</v>
      </c>
      <c r="N22" s="55">
        <f>SUMIFS('別紙（介護施設等整備事業交付金）'!$P$7:$P51,'別紙（介護施設等整備事業交付金）'!$B$7:$B51,"交付金",'別紙（介護施設等整備事業交付金）'!$J$7:$J51,"⑦_①*",'別紙（介護施設等整備事業交付金）'!$C$7:$C51,$B22)</f>
        <v>0</v>
      </c>
      <c r="O22" s="47">
        <f>COUNTIFS('別紙（介護施設等整備事業交付金）'!$B$7:$B51,"交付金",'別紙（介護施設等整備事業交付金）'!$J$7:$J51,O$3,'別紙（介護施設等整備事業交付金）'!$C$7:$C51,$B22)</f>
        <v>0</v>
      </c>
      <c r="P22" s="55">
        <f>SUMIFS('別紙（介護施設等整備事業交付金）'!$P$7:$P51,'別紙（介護施設等整備事業交付金）'!$B$7:$B51,"交付金",'別紙（介護施設等整備事業交付金）'!$J$7:$J51,P$3,'別紙（介護施設等整備事業交付金）'!$C$7:$C51,$B22)</f>
        <v>0</v>
      </c>
      <c r="Q22" s="47">
        <f>COUNTIFS('別紙（介護施設等整備事業交付金）'!$B$7:$B51,"交付金",'別紙（介護施設等整備事業交付金）'!$J$7:$J51,"⑦_③*",'別紙（介護施設等整備事業交付金）'!$C$7:$C51,$B22)</f>
        <v>0</v>
      </c>
      <c r="R22" s="55">
        <f>SUMIFS('別紙（介護施設等整備事業交付金）'!$P$7:$P51,'別紙（介護施設等整備事業交付金）'!$B$7:$B51,"交付金",'別紙（介護施設等整備事業交付金）'!$J$7:$J51,"⑦_③*",'別紙（介護施設等整備事業交付金）'!$C$7:$C51,$B22)</f>
        <v>0</v>
      </c>
      <c r="S22" s="47">
        <f>COUNTIFS('別紙（介護施設等整備事業交付金）'!$B$7:$B51,"交付金",'別紙（介護施設等整備事業交付金）'!$J$7:$J51,S$3,'別紙（介護施設等整備事業交付金）'!$C$7:$C51,$B22)</f>
        <v>0</v>
      </c>
      <c r="T22" s="55">
        <f>SUMIFS('別紙（介護施設等整備事業交付金）'!$P$7:$P51,'別紙（介護施設等整備事業交付金）'!$B$7:$B51,"交付金",'別紙（介護施設等整備事業交付金）'!$J$7:$J51,T$3,'別紙（介護施設等整備事業交付金）'!$C$7:$C51,$B22)</f>
        <v>0</v>
      </c>
      <c r="U22" s="47">
        <f>COUNTIFS('別紙（介護施設等整備事業交付金）'!$B$7:$B51,"交付金",'別紙（介護施設等整備事業交付金）'!$J$7:$J51,U$3,'別紙（介護施設等整備事業交付金）'!$C$7:$C51,$B22)</f>
        <v>0</v>
      </c>
      <c r="V22" s="55">
        <f>SUMIFS('別紙（介護施設等整備事業交付金）'!$P$7:$P51,'別紙（介護施設等整備事業交付金）'!$B$7:$B51,"交付金",'別紙（介護施設等整備事業交付金）'!$J$7:$J51,V$3,'別紙（介護施設等整備事業交付金）'!$C$7:$C51,$B22)</f>
        <v>0</v>
      </c>
      <c r="W22" s="47">
        <f>COUNTIFS('別紙（介護施設等整備事業交付金）'!$B$7:$B51,"交付金",'別紙（介護施設等整備事業交付金）'!$J$7:$J51,W$3,'別紙（介護施設等整備事業交付金）'!$C$7:$C51,$B22)</f>
        <v>0</v>
      </c>
      <c r="X22" s="55">
        <f>SUMIFS('別紙（介護施設等整備事業交付金）'!$P$7:$P51,'別紙（介護施設等整備事業交付金）'!$B$7:$B51,"交付金",'別紙（介護施設等整備事業交付金）'!$J$7:$J51,X$3,'別紙（介護施設等整備事業交付金）'!$C$7:$C51,$B22)</f>
        <v>0</v>
      </c>
      <c r="Y22" s="47">
        <f>COUNTIFS('別紙（介護施設等整備事業交付金）'!$B$7:$B51,"交付金",'別紙（介護施設等整備事業交付金）'!$J$7:$J51,Y$3,'別紙（介護施設等整備事業交付金）'!$C$7:$C51,$B22)</f>
        <v>0</v>
      </c>
      <c r="Z22" s="55">
        <f>SUMIFS('別紙（介護施設等整備事業交付金）'!$P$7:$P51,'別紙（介護施設等整備事業交付金）'!$B$7:$B51,"交付金",'別紙（介護施設等整備事業交付金）'!$J$7:$J51,Z$3,'別紙（介護施設等整備事業交付金）'!$C$7:$C51,$B22)</f>
        <v>0</v>
      </c>
      <c r="AA22" s="47">
        <f>COUNTIFS('別紙（介護施設等整備事業交付金）'!$B$7:$B51,"交付金",'別紙（介護施設等整備事業交付金）'!$J$7:$J51,AA$3,'別紙（介護施設等整備事業交付金）'!$C$7:$C51,$B22)</f>
        <v>0</v>
      </c>
      <c r="AB22" s="55">
        <f>SUMIFS('別紙（介護施設等整備事業交付金）'!$P$7:$P51,'別紙（介護施設等整備事業交付金）'!$B$7:$B51,"交付金",'別紙（介護施設等整備事業交付金）'!$J$7:$J51,AB$3,'別紙（介護施設等整備事業交付金）'!$C$7:$C51,$B22)</f>
        <v>0</v>
      </c>
      <c r="AC22" s="47">
        <f>COUNTIFS('別紙（介護施設等整備事業交付金）'!$B$7:$B51,"交付金",'別紙（介護施設等整備事業交付金）'!$J$7:$J51,AC$3,'別紙（介護施設等整備事業交付金）'!$C$7:$C51,$B22)</f>
        <v>0</v>
      </c>
      <c r="AD22" s="55">
        <f>SUMIFS('別紙（介護施設等整備事業交付金）'!$P$7:$P51,'別紙（介護施設等整備事業交付金）'!$B$7:$B51,"交付金",'別紙（介護施設等整備事業交付金）'!$J$7:$J51,AD$3,'別紙（介護施設等整備事業交付金）'!$C$7:$C51,$B22)</f>
        <v>0</v>
      </c>
      <c r="AE22" s="47">
        <f>COUNTIFS('別紙（介護施設等整備事業交付金）'!$B$7:$B51,"交付金",'別紙（介護施設等整備事業交付金）'!$J$7:$J51,AE$3,'別紙（介護施設等整備事業交付金）'!$C$7:$C51,$B22)</f>
        <v>0</v>
      </c>
      <c r="AF22" s="55">
        <f>SUMIFS('別紙（介護施設等整備事業交付金）'!$P$7:$P51,'別紙（介護施設等整備事業交付金）'!$B$7:$B51,"交付金",'別紙（介護施設等整備事業交付金）'!$J$7:$J51,AF$3,'別紙（介護施設等整備事業交付金）'!$C$7:$C51,$B22)</f>
        <v>0</v>
      </c>
      <c r="AG22" s="47">
        <f>COUNTIFS('別紙（介護施設等整備事業交付金）'!$B$7:$B51,"交付金",'別紙（介護施設等整備事業交付金）'!$J$7:$J51,AG$3,'別紙（介護施設等整備事業交付金）'!$C$7:$C51,$B22)</f>
        <v>0</v>
      </c>
      <c r="AH22" s="55">
        <f>SUMIFS('別紙（介護施設等整備事業交付金）'!$P$7:$P51,'別紙（介護施設等整備事業交付金）'!$B$7:$B51,"交付金",'別紙（介護施設等整備事業交付金）'!$J$7:$J51,AH$3,'別紙（介護施設等整備事業交付金）'!$C$7:$C51,$B22)</f>
        <v>0</v>
      </c>
      <c r="AI22" s="47">
        <f>COUNTIFS('別紙（介護施設等整備事業交付金）'!$B$7:$B51,"交付金",'別紙（介護施設等整備事業交付金）'!$J$7:$J51,AI$3,'別紙（介護施設等整備事業交付金）'!$C$7:$C51,$B22)</f>
        <v>0</v>
      </c>
      <c r="AJ22" s="55">
        <f>SUMIFS('別紙（介護施設等整備事業交付金）'!$P$7:$P51,'別紙（介護施設等整備事業交付金）'!$B$7:$B51,"交付金",'別紙（介護施設等整備事業交付金）'!$J$7:$J51,AJ$3,'別紙（介護施設等整備事業交付金）'!$C$7:$C51,$B22)</f>
        <v>0</v>
      </c>
      <c r="AK22" s="47">
        <f>COUNTIFS('別紙（介護施設等整備事業交付金）'!$B$7:$B51,"交付金",'別紙（介護施設等整備事業交付金）'!$J$7:$J51,AK$3,'別紙（介護施設等整備事業交付金）'!$C$7:$C51,$B22)</f>
        <v>0</v>
      </c>
      <c r="AL22" s="55">
        <f>SUMIFS('別紙（介護施設等整備事業交付金）'!$P$7:$P51,'別紙（介護施設等整備事業交付金）'!$B$7:$B51,"交付金",'別紙（介護施設等整備事業交付金）'!$J$7:$J51,AL$3,'別紙（介護施設等整備事業交付金）'!$C$7:$C51,$B22)</f>
        <v>0</v>
      </c>
      <c r="AM22" s="47">
        <f>COUNTIFS('別紙（介護施設等整備事業交付金）'!$B$7:$B51,"交付金",'別紙（介護施設等整備事業交付金）'!$J$7:$J51,AM$3,'別紙（介護施設等整備事業交付金）'!$C$7:$C51,$B22)</f>
        <v>0</v>
      </c>
      <c r="AN22" s="55">
        <f>SUMIFS('別紙（介護施設等整備事業交付金）'!$P$7:$P51,'別紙（介護施設等整備事業交付金）'!$B$7:$B51,"交付金",'別紙（介護施設等整備事業交付金）'!$J$7:$J51,AN$3,'別紙（介護施設等整備事業交付金）'!$C$7:$C51,$B22)</f>
        <v>0</v>
      </c>
      <c r="AO22" s="47">
        <f>COUNTIFS('別紙（介護施設等整備事業交付金）'!$B$7:$B51,"交付金",'別紙（介護施設等整備事業交付金）'!$J$7:$J51,AO$3,'別紙（介護施設等整備事業交付金）'!$C$7:$C51,$B22)</f>
        <v>0</v>
      </c>
      <c r="AP22" s="55">
        <f>SUMIFS('別紙（介護施設等整備事業交付金）'!$P$7:$P51,'別紙（介護施設等整備事業交付金）'!$B$7:$B51,"交付金",'別紙（介護施設等整備事業交付金）'!$J$7:$J51,AP$3,'別紙（介護施設等整備事業交付金）'!$C$7:$C51,$B22)</f>
        <v>0</v>
      </c>
      <c r="AQ22" s="47">
        <f t="shared" si="0"/>
        <v>0</v>
      </c>
      <c r="AR22" s="55">
        <f t="shared" si="1"/>
        <v>0</v>
      </c>
    </row>
    <row r="23" spans="1:44" hidden="1" x14ac:dyDescent="0.4">
      <c r="A23" s="45">
        <v>19</v>
      </c>
      <c r="B23" s="45" t="s">
        <v>141</v>
      </c>
      <c r="C23" s="47">
        <f>COUNTIFS('別紙（介護施設等整備事業交付金）'!$B$7:$B52,"交付金",'別紙（介護施設等整備事業交付金）'!$J$7:$J52,C$3,'別紙（介護施設等整備事業交付金）'!$C$7:$C52,$B23)</f>
        <v>0</v>
      </c>
      <c r="D23" s="55">
        <f>SUMIFS('別紙（介護施設等整備事業交付金）'!$P$7:$P52,'別紙（介護施設等整備事業交付金）'!$B$7:$B52,"交付金",'別紙（介護施設等整備事業交付金）'!$J$7:$J52,D$3,'別紙（介護施設等整備事業交付金）'!$C$7:$C52,$B23)</f>
        <v>0</v>
      </c>
      <c r="E23" s="47">
        <f>COUNTIFS('別紙（介護施設等整備事業交付金）'!$B$7:$B52,"交付金",'別紙（介護施設等整備事業交付金）'!$J$7:$J52,E$3,'別紙（介護施設等整備事業交付金）'!$C$7:$C52,$B23)</f>
        <v>0</v>
      </c>
      <c r="F23" s="55">
        <f>SUMIFS('別紙（介護施設等整備事業交付金）'!$P$7:$P52,'別紙（介護施設等整備事業交付金）'!$B$7:$B52,"交付金",'別紙（介護施設等整備事業交付金）'!$J$7:$J52,F$3,'別紙（介護施設等整備事業交付金）'!$C$7:$C52,$B23)</f>
        <v>0</v>
      </c>
      <c r="G23" s="47">
        <f>COUNTIFS('別紙（介護施設等整備事業交付金）'!$B$7:$B52,"交付金",'別紙（介護施設等整備事業交付金）'!$J$7:$J52,G$3,'別紙（介護施設等整備事業交付金）'!$C$7:$C52,$B23)</f>
        <v>0</v>
      </c>
      <c r="H23" s="55">
        <f>SUMIFS('別紙（介護施設等整備事業交付金）'!$P$7:$P52,'別紙（介護施設等整備事業交付金）'!$B$7:$B52,"交付金",'別紙（介護施設等整備事業交付金）'!$J$7:$J52,H$3,'別紙（介護施設等整備事業交付金）'!$C$7:$C52,$B23)</f>
        <v>0</v>
      </c>
      <c r="I23" s="47">
        <f>COUNTIFS('別紙（介護施設等整備事業交付金）'!$B$7:$B52,"交付金",'別紙（介護施設等整備事業交付金）'!$J$7:$J52,I$3,'別紙（介護施設等整備事業交付金）'!$C$7:$C52,$B23)</f>
        <v>0</v>
      </c>
      <c r="J23" s="55">
        <f>SUMIFS('別紙（介護施設等整備事業交付金）'!$P$7:$P52,'別紙（介護施設等整備事業交付金）'!$B$7:$B52,"交付金",'別紙（介護施設等整備事業交付金）'!$J$7:$J52,J$3,'別紙（介護施設等整備事業交付金）'!$C$7:$C52,$B23)</f>
        <v>0</v>
      </c>
      <c r="K23" s="47">
        <f>COUNTIFS('別紙（介護施設等整備事業交付金）'!$B$7:$B52,"交付金",'別紙（介護施設等整備事業交付金）'!$J$7:$J52,K$3,'別紙（介護施設等整備事業交付金）'!$C$7:$C52,$B23)</f>
        <v>0</v>
      </c>
      <c r="L23" s="55">
        <f>SUMIFS('別紙（介護施設等整備事業交付金）'!$P$7:$P52,'別紙（介護施設等整備事業交付金）'!$B$7:$B52,"交付金",'別紙（介護施設等整備事業交付金）'!$J$7:$J52,L$3,'別紙（介護施設等整備事業交付金）'!$C$7:$C52,$B23)</f>
        <v>0</v>
      </c>
      <c r="M23" s="47">
        <f>COUNTIFS('別紙（介護施設等整備事業交付金）'!$B$7:$B52,"交付金",'別紙（介護施設等整備事業交付金）'!$J$7:$J52,"⑦_①*",'別紙（介護施設等整備事業交付金）'!$C$7:$C52,$B23)</f>
        <v>0</v>
      </c>
      <c r="N23" s="55">
        <f>SUMIFS('別紙（介護施設等整備事業交付金）'!$P$7:$P52,'別紙（介護施設等整備事業交付金）'!$B$7:$B52,"交付金",'別紙（介護施設等整備事業交付金）'!$J$7:$J52,"⑦_①*",'別紙（介護施設等整備事業交付金）'!$C$7:$C52,$B23)</f>
        <v>0</v>
      </c>
      <c r="O23" s="47">
        <f>COUNTIFS('別紙（介護施設等整備事業交付金）'!$B$7:$B52,"交付金",'別紙（介護施設等整備事業交付金）'!$J$7:$J52,O$3,'別紙（介護施設等整備事業交付金）'!$C$7:$C52,$B23)</f>
        <v>0</v>
      </c>
      <c r="P23" s="55">
        <f>SUMIFS('別紙（介護施設等整備事業交付金）'!$P$7:$P52,'別紙（介護施設等整備事業交付金）'!$B$7:$B52,"交付金",'別紙（介護施設等整備事業交付金）'!$J$7:$J52,P$3,'別紙（介護施設等整備事業交付金）'!$C$7:$C52,$B23)</f>
        <v>0</v>
      </c>
      <c r="Q23" s="47">
        <f>COUNTIFS('別紙（介護施設等整備事業交付金）'!$B$7:$B52,"交付金",'別紙（介護施設等整備事業交付金）'!$J$7:$J52,"⑦_③*",'別紙（介護施設等整備事業交付金）'!$C$7:$C52,$B23)</f>
        <v>0</v>
      </c>
      <c r="R23" s="55">
        <f>SUMIFS('別紙（介護施設等整備事業交付金）'!$P$7:$P52,'別紙（介護施設等整備事業交付金）'!$B$7:$B52,"交付金",'別紙（介護施設等整備事業交付金）'!$J$7:$J52,"⑦_③*",'別紙（介護施設等整備事業交付金）'!$C$7:$C52,$B23)</f>
        <v>0</v>
      </c>
      <c r="S23" s="47">
        <f>COUNTIFS('別紙（介護施設等整備事業交付金）'!$B$7:$B52,"交付金",'別紙（介護施設等整備事業交付金）'!$J$7:$J52,S$3,'別紙（介護施設等整備事業交付金）'!$C$7:$C52,$B23)</f>
        <v>0</v>
      </c>
      <c r="T23" s="55">
        <f>SUMIFS('別紙（介護施設等整備事業交付金）'!$P$7:$P52,'別紙（介護施設等整備事業交付金）'!$B$7:$B52,"交付金",'別紙（介護施設等整備事業交付金）'!$J$7:$J52,T$3,'別紙（介護施設等整備事業交付金）'!$C$7:$C52,$B23)</f>
        <v>0</v>
      </c>
      <c r="U23" s="47">
        <f>COUNTIFS('別紙（介護施設等整備事業交付金）'!$B$7:$B52,"交付金",'別紙（介護施設等整備事業交付金）'!$J$7:$J52,U$3,'別紙（介護施設等整備事業交付金）'!$C$7:$C52,$B23)</f>
        <v>0</v>
      </c>
      <c r="V23" s="55">
        <f>SUMIFS('別紙（介護施設等整備事業交付金）'!$P$7:$P52,'別紙（介護施設等整備事業交付金）'!$B$7:$B52,"交付金",'別紙（介護施設等整備事業交付金）'!$J$7:$J52,V$3,'別紙（介護施設等整備事業交付金）'!$C$7:$C52,$B23)</f>
        <v>0</v>
      </c>
      <c r="W23" s="47">
        <f>COUNTIFS('別紙（介護施設等整備事業交付金）'!$B$7:$B52,"交付金",'別紙（介護施設等整備事業交付金）'!$J$7:$J52,W$3,'別紙（介護施設等整備事業交付金）'!$C$7:$C52,$B23)</f>
        <v>0</v>
      </c>
      <c r="X23" s="55">
        <f>SUMIFS('別紙（介護施設等整備事業交付金）'!$P$7:$P52,'別紙（介護施設等整備事業交付金）'!$B$7:$B52,"交付金",'別紙（介護施設等整備事業交付金）'!$J$7:$J52,X$3,'別紙（介護施設等整備事業交付金）'!$C$7:$C52,$B23)</f>
        <v>0</v>
      </c>
      <c r="Y23" s="47">
        <f>COUNTIFS('別紙（介護施設等整備事業交付金）'!$B$7:$B52,"交付金",'別紙（介護施設等整備事業交付金）'!$J$7:$J52,Y$3,'別紙（介護施設等整備事業交付金）'!$C$7:$C52,$B23)</f>
        <v>0</v>
      </c>
      <c r="Z23" s="55">
        <f>SUMIFS('別紙（介護施設等整備事業交付金）'!$P$7:$P52,'別紙（介護施設等整備事業交付金）'!$B$7:$B52,"交付金",'別紙（介護施設等整備事業交付金）'!$J$7:$J52,Z$3,'別紙（介護施設等整備事業交付金）'!$C$7:$C52,$B23)</f>
        <v>0</v>
      </c>
      <c r="AA23" s="47">
        <f>COUNTIFS('別紙（介護施設等整備事業交付金）'!$B$7:$B52,"交付金",'別紙（介護施設等整備事業交付金）'!$J$7:$J52,AA$3,'別紙（介護施設等整備事業交付金）'!$C$7:$C52,$B23)</f>
        <v>0</v>
      </c>
      <c r="AB23" s="55">
        <f>SUMIFS('別紙（介護施設等整備事業交付金）'!$P$7:$P52,'別紙（介護施設等整備事業交付金）'!$B$7:$B52,"交付金",'別紙（介護施設等整備事業交付金）'!$J$7:$J52,AB$3,'別紙（介護施設等整備事業交付金）'!$C$7:$C52,$B23)</f>
        <v>0</v>
      </c>
      <c r="AC23" s="47">
        <f>COUNTIFS('別紙（介護施設等整備事業交付金）'!$B$7:$B52,"交付金",'別紙（介護施設等整備事業交付金）'!$J$7:$J52,AC$3,'別紙（介護施設等整備事業交付金）'!$C$7:$C52,$B23)</f>
        <v>0</v>
      </c>
      <c r="AD23" s="55">
        <f>SUMIFS('別紙（介護施設等整備事業交付金）'!$P$7:$P52,'別紙（介護施設等整備事業交付金）'!$B$7:$B52,"交付金",'別紙（介護施設等整備事業交付金）'!$J$7:$J52,AD$3,'別紙（介護施設等整備事業交付金）'!$C$7:$C52,$B23)</f>
        <v>0</v>
      </c>
      <c r="AE23" s="47">
        <f>COUNTIFS('別紙（介護施設等整備事業交付金）'!$B$7:$B52,"交付金",'別紙（介護施設等整備事業交付金）'!$J$7:$J52,AE$3,'別紙（介護施設等整備事業交付金）'!$C$7:$C52,$B23)</f>
        <v>0</v>
      </c>
      <c r="AF23" s="55">
        <f>SUMIFS('別紙（介護施設等整備事業交付金）'!$P$7:$P52,'別紙（介護施設等整備事業交付金）'!$B$7:$B52,"交付金",'別紙（介護施設等整備事業交付金）'!$J$7:$J52,AF$3,'別紙（介護施設等整備事業交付金）'!$C$7:$C52,$B23)</f>
        <v>0</v>
      </c>
      <c r="AG23" s="47">
        <f>COUNTIFS('別紙（介護施設等整備事業交付金）'!$B$7:$B52,"交付金",'別紙（介護施設等整備事業交付金）'!$J$7:$J52,AG$3,'別紙（介護施設等整備事業交付金）'!$C$7:$C52,$B23)</f>
        <v>0</v>
      </c>
      <c r="AH23" s="55">
        <f>SUMIFS('別紙（介護施設等整備事業交付金）'!$P$7:$P52,'別紙（介護施設等整備事業交付金）'!$B$7:$B52,"交付金",'別紙（介護施設等整備事業交付金）'!$J$7:$J52,AH$3,'別紙（介護施設等整備事業交付金）'!$C$7:$C52,$B23)</f>
        <v>0</v>
      </c>
      <c r="AI23" s="47">
        <f>COUNTIFS('別紙（介護施設等整備事業交付金）'!$B$7:$B52,"交付金",'別紙（介護施設等整備事業交付金）'!$J$7:$J52,AI$3,'別紙（介護施設等整備事業交付金）'!$C$7:$C52,$B23)</f>
        <v>0</v>
      </c>
      <c r="AJ23" s="55">
        <f>SUMIFS('別紙（介護施設等整備事業交付金）'!$P$7:$P52,'別紙（介護施設等整備事業交付金）'!$B$7:$B52,"交付金",'別紙（介護施設等整備事業交付金）'!$J$7:$J52,AJ$3,'別紙（介護施設等整備事業交付金）'!$C$7:$C52,$B23)</f>
        <v>0</v>
      </c>
      <c r="AK23" s="47">
        <f>COUNTIFS('別紙（介護施設等整備事業交付金）'!$B$7:$B52,"交付金",'別紙（介護施設等整備事業交付金）'!$J$7:$J52,AK$3,'別紙（介護施設等整備事業交付金）'!$C$7:$C52,$B23)</f>
        <v>0</v>
      </c>
      <c r="AL23" s="55">
        <f>SUMIFS('別紙（介護施設等整備事業交付金）'!$P$7:$P52,'別紙（介護施設等整備事業交付金）'!$B$7:$B52,"交付金",'別紙（介護施設等整備事業交付金）'!$J$7:$J52,AL$3,'別紙（介護施設等整備事業交付金）'!$C$7:$C52,$B23)</f>
        <v>0</v>
      </c>
      <c r="AM23" s="47">
        <f>COUNTIFS('別紙（介護施設等整備事業交付金）'!$B$7:$B52,"交付金",'別紙（介護施設等整備事業交付金）'!$J$7:$J52,AM$3,'別紙（介護施設等整備事業交付金）'!$C$7:$C52,$B23)</f>
        <v>0</v>
      </c>
      <c r="AN23" s="55">
        <f>SUMIFS('別紙（介護施設等整備事業交付金）'!$P$7:$P52,'別紙（介護施設等整備事業交付金）'!$B$7:$B52,"交付金",'別紙（介護施設等整備事業交付金）'!$J$7:$J52,AN$3,'別紙（介護施設等整備事業交付金）'!$C$7:$C52,$B23)</f>
        <v>0</v>
      </c>
      <c r="AO23" s="47">
        <f>COUNTIFS('別紙（介護施設等整備事業交付金）'!$B$7:$B52,"交付金",'別紙（介護施設等整備事業交付金）'!$J$7:$J52,AO$3,'別紙（介護施設等整備事業交付金）'!$C$7:$C52,$B23)</f>
        <v>0</v>
      </c>
      <c r="AP23" s="55">
        <f>SUMIFS('別紙（介護施設等整備事業交付金）'!$P$7:$P52,'別紙（介護施設等整備事業交付金）'!$B$7:$B52,"交付金",'別紙（介護施設等整備事業交付金）'!$J$7:$J52,AP$3,'別紙（介護施設等整備事業交付金）'!$C$7:$C52,$B23)</f>
        <v>0</v>
      </c>
      <c r="AQ23" s="47">
        <f t="shared" si="0"/>
        <v>0</v>
      </c>
      <c r="AR23" s="55">
        <f t="shared" si="1"/>
        <v>0</v>
      </c>
    </row>
    <row r="24" spans="1:44" hidden="1" x14ac:dyDescent="0.4">
      <c r="A24" s="45">
        <v>20</v>
      </c>
      <c r="B24" s="45" t="s">
        <v>142</v>
      </c>
      <c r="C24" s="47">
        <f>COUNTIFS('別紙（介護施設等整備事業交付金）'!$B$7:$B53,"交付金",'別紙（介護施設等整備事業交付金）'!$J$7:$J53,C$3,'別紙（介護施設等整備事業交付金）'!$C$7:$C53,$B24)</f>
        <v>0</v>
      </c>
      <c r="D24" s="55">
        <f>SUMIFS('別紙（介護施設等整備事業交付金）'!$P$7:$P53,'別紙（介護施設等整備事業交付金）'!$B$7:$B53,"交付金",'別紙（介護施設等整備事業交付金）'!$J$7:$J53,D$3,'別紙（介護施設等整備事業交付金）'!$C$7:$C53,$B24)</f>
        <v>0</v>
      </c>
      <c r="E24" s="47">
        <f>COUNTIFS('別紙（介護施設等整備事業交付金）'!$B$7:$B53,"交付金",'別紙（介護施設等整備事業交付金）'!$J$7:$J53,E$3,'別紙（介護施設等整備事業交付金）'!$C$7:$C53,$B24)</f>
        <v>0</v>
      </c>
      <c r="F24" s="55">
        <f>SUMIFS('別紙（介護施設等整備事業交付金）'!$P$7:$P53,'別紙（介護施設等整備事業交付金）'!$B$7:$B53,"交付金",'別紙（介護施設等整備事業交付金）'!$J$7:$J53,F$3,'別紙（介護施設等整備事業交付金）'!$C$7:$C53,$B24)</f>
        <v>0</v>
      </c>
      <c r="G24" s="47">
        <f>COUNTIFS('別紙（介護施設等整備事業交付金）'!$B$7:$B53,"交付金",'別紙（介護施設等整備事業交付金）'!$J$7:$J53,G$3,'別紙（介護施設等整備事業交付金）'!$C$7:$C53,$B24)</f>
        <v>0</v>
      </c>
      <c r="H24" s="55">
        <f>SUMIFS('別紙（介護施設等整備事業交付金）'!$P$7:$P53,'別紙（介護施設等整備事業交付金）'!$B$7:$B53,"交付金",'別紙（介護施設等整備事業交付金）'!$J$7:$J53,H$3,'別紙（介護施設等整備事業交付金）'!$C$7:$C53,$B24)</f>
        <v>0</v>
      </c>
      <c r="I24" s="47">
        <f>COUNTIFS('別紙（介護施設等整備事業交付金）'!$B$7:$B53,"交付金",'別紙（介護施設等整備事業交付金）'!$J$7:$J53,I$3,'別紙（介護施設等整備事業交付金）'!$C$7:$C53,$B24)</f>
        <v>0</v>
      </c>
      <c r="J24" s="55">
        <f>SUMIFS('別紙（介護施設等整備事業交付金）'!$P$7:$P53,'別紙（介護施設等整備事業交付金）'!$B$7:$B53,"交付金",'別紙（介護施設等整備事業交付金）'!$J$7:$J53,J$3,'別紙（介護施設等整備事業交付金）'!$C$7:$C53,$B24)</f>
        <v>0</v>
      </c>
      <c r="K24" s="47">
        <f>COUNTIFS('別紙（介護施設等整備事業交付金）'!$B$7:$B53,"交付金",'別紙（介護施設等整備事業交付金）'!$J$7:$J53,K$3,'別紙（介護施設等整備事業交付金）'!$C$7:$C53,$B24)</f>
        <v>0</v>
      </c>
      <c r="L24" s="55">
        <f>SUMIFS('別紙（介護施設等整備事業交付金）'!$P$7:$P53,'別紙（介護施設等整備事業交付金）'!$B$7:$B53,"交付金",'別紙（介護施設等整備事業交付金）'!$J$7:$J53,L$3,'別紙（介護施設等整備事業交付金）'!$C$7:$C53,$B24)</f>
        <v>0</v>
      </c>
      <c r="M24" s="47">
        <f>COUNTIFS('別紙（介護施設等整備事業交付金）'!$B$7:$B53,"交付金",'別紙（介護施設等整備事業交付金）'!$J$7:$J53,"⑦_①*",'別紙（介護施設等整備事業交付金）'!$C$7:$C53,$B24)</f>
        <v>0</v>
      </c>
      <c r="N24" s="55">
        <f>SUMIFS('別紙（介護施設等整備事業交付金）'!$P$7:$P53,'別紙（介護施設等整備事業交付金）'!$B$7:$B53,"交付金",'別紙（介護施設等整備事業交付金）'!$J$7:$J53,"⑦_①*",'別紙（介護施設等整備事業交付金）'!$C$7:$C53,$B24)</f>
        <v>0</v>
      </c>
      <c r="O24" s="47">
        <f>COUNTIFS('別紙（介護施設等整備事業交付金）'!$B$7:$B53,"交付金",'別紙（介護施設等整備事業交付金）'!$J$7:$J53,O$3,'別紙（介護施設等整備事業交付金）'!$C$7:$C53,$B24)</f>
        <v>0</v>
      </c>
      <c r="P24" s="55">
        <f>SUMIFS('別紙（介護施設等整備事業交付金）'!$P$7:$P53,'別紙（介護施設等整備事業交付金）'!$B$7:$B53,"交付金",'別紙（介護施設等整備事業交付金）'!$J$7:$J53,P$3,'別紙（介護施設等整備事業交付金）'!$C$7:$C53,$B24)</f>
        <v>0</v>
      </c>
      <c r="Q24" s="47">
        <f>COUNTIFS('別紙（介護施設等整備事業交付金）'!$B$7:$B53,"交付金",'別紙（介護施設等整備事業交付金）'!$J$7:$J53,"⑦_③*",'別紙（介護施設等整備事業交付金）'!$C$7:$C53,$B24)</f>
        <v>0</v>
      </c>
      <c r="R24" s="55">
        <f>SUMIFS('別紙（介護施設等整備事業交付金）'!$P$7:$P53,'別紙（介護施設等整備事業交付金）'!$B$7:$B53,"交付金",'別紙（介護施設等整備事業交付金）'!$J$7:$J53,"⑦_③*",'別紙（介護施設等整備事業交付金）'!$C$7:$C53,$B24)</f>
        <v>0</v>
      </c>
      <c r="S24" s="47">
        <f>COUNTIFS('別紙（介護施設等整備事業交付金）'!$B$7:$B53,"交付金",'別紙（介護施設等整備事業交付金）'!$J$7:$J53,S$3,'別紙（介護施設等整備事業交付金）'!$C$7:$C53,$B24)</f>
        <v>0</v>
      </c>
      <c r="T24" s="55">
        <f>SUMIFS('別紙（介護施設等整備事業交付金）'!$P$7:$P53,'別紙（介護施設等整備事業交付金）'!$B$7:$B53,"交付金",'別紙（介護施設等整備事業交付金）'!$J$7:$J53,T$3,'別紙（介護施設等整備事業交付金）'!$C$7:$C53,$B24)</f>
        <v>0</v>
      </c>
      <c r="U24" s="47">
        <f>COUNTIFS('別紙（介護施設等整備事業交付金）'!$B$7:$B53,"交付金",'別紙（介護施設等整備事業交付金）'!$J$7:$J53,U$3,'別紙（介護施設等整備事業交付金）'!$C$7:$C53,$B24)</f>
        <v>0</v>
      </c>
      <c r="V24" s="55">
        <f>SUMIFS('別紙（介護施設等整備事業交付金）'!$P$7:$P53,'別紙（介護施設等整備事業交付金）'!$B$7:$B53,"交付金",'別紙（介護施設等整備事業交付金）'!$J$7:$J53,V$3,'別紙（介護施設等整備事業交付金）'!$C$7:$C53,$B24)</f>
        <v>0</v>
      </c>
      <c r="W24" s="47">
        <f>COUNTIFS('別紙（介護施設等整備事業交付金）'!$B$7:$B53,"交付金",'別紙（介護施設等整備事業交付金）'!$J$7:$J53,W$3,'別紙（介護施設等整備事業交付金）'!$C$7:$C53,$B24)</f>
        <v>0</v>
      </c>
      <c r="X24" s="55">
        <f>SUMIFS('別紙（介護施設等整備事業交付金）'!$P$7:$P53,'別紙（介護施設等整備事業交付金）'!$B$7:$B53,"交付金",'別紙（介護施設等整備事業交付金）'!$J$7:$J53,X$3,'別紙（介護施設等整備事業交付金）'!$C$7:$C53,$B24)</f>
        <v>0</v>
      </c>
      <c r="Y24" s="47">
        <f>COUNTIFS('別紙（介護施設等整備事業交付金）'!$B$7:$B53,"交付金",'別紙（介護施設等整備事業交付金）'!$J$7:$J53,Y$3,'別紙（介護施設等整備事業交付金）'!$C$7:$C53,$B24)</f>
        <v>0</v>
      </c>
      <c r="Z24" s="55">
        <f>SUMIFS('別紙（介護施設等整備事業交付金）'!$P$7:$P53,'別紙（介護施設等整備事業交付金）'!$B$7:$B53,"交付金",'別紙（介護施設等整備事業交付金）'!$J$7:$J53,Z$3,'別紙（介護施設等整備事業交付金）'!$C$7:$C53,$B24)</f>
        <v>0</v>
      </c>
      <c r="AA24" s="47">
        <f>COUNTIFS('別紙（介護施設等整備事業交付金）'!$B$7:$B53,"交付金",'別紙（介護施設等整備事業交付金）'!$J$7:$J53,AA$3,'別紙（介護施設等整備事業交付金）'!$C$7:$C53,$B24)</f>
        <v>0</v>
      </c>
      <c r="AB24" s="55">
        <f>SUMIFS('別紙（介護施設等整備事業交付金）'!$P$7:$P53,'別紙（介護施設等整備事業交付金）'!$B$7:$B53,"交付金",'別紙（介護施設等整備事業交付金）'!$J$7:$J53,AB$3,'別紙（介護施設等整備事業交付金）'!$C$7:$C53,$B24)</f>
        <v>0</v>
      </c>
      <c r="AC24" s="47">
        <f>COUNTIFS('別紙（介護施設等整備事業交付金）'!$B$7:$B53,"交付金",'別紙（介護施設等整備事業交付金）'!$J$7:$J53,AC$3,'別紙（介護施設等整備事業交付金）'!$C$7:$C53,$B24)</f>
        <v>0</v>
      </c>
      <c r="AD24" s="55">
        <f>SUMIFS('別紙（介護施設等整備事業交付金）'!$P$7:$P53,'別紙（介護施設等整備事業交付金）'!$B$7:$B53,"交付金",'別紙（介護施設等整備事業交付金）'!$J$7:$J53,AD$3,'別紙（介護施設等整備事業交付金）'!$C$7:$C53,$B24)</f>
        <v>0</v>
      </c>
      <c r="AE24" s="47">
        <f>COUNTIFS('別紙（介護施設等整備事業交付金）'!$B$7:$B53,"交付金",'別紙（介護施設等整備事業交付金）'!$J$7:$J53,AE$3,'別紙（介護施設等整備事業交付金）'!$C$7:$C53,$B24)</f>
        <v>0</v>
      </c>
      <c r="AF24" s="55">
        <f>SUMIFS('別紙（介護施設等整備事業交付金）'!$P$7:$P53,'別紙（介護施設等整備事業交付金）'!$B$7:$B53,"交付金",'別紙（介護施設等整備事業交付金）'!$J$7:$J53,AF$3,'別紙（介護施設等整備事業交付金）'!$C$7:$C53,$B24)</f>
        <v>0</v>
      </c>
      <c r="AG24" s="47">
        <f>COUNTIFS('別紙（介護施設等整備事業交付金）'!$B$7:$B53,"交付金",'別紙（介護施設等整備事業交付金）'!$J$7:$J53,AG$3,'別紙（介護施設等整備事業交付金）'!$C$7:$C53,$B24)</f>
        <v>0</v>
      </c>
      <c r="AH24" s="55">
        <f>SUMIFS('別紙（介護施設等整備事業交付金）'!$P$7:$P53,'別紙（介護施設等整備事業交付金）'!$B$7:$B53,"交付金",'別紙（介護施設等整備事業交付金）'!$J$7:$J53,AH$3,'別紙（介護施設等整備事業交付金）'!$C$7:$C53,$B24)</f>
        <v>0</v>
      </c>
      <c r="AI24" s="47">
        <f>COUNTIFS('別紙（介護施設等整備事業交付金）'!$B$7:$B53,"交付金",'別紙（介護施設等整備事業交付金）'!$J$7:$J53,AI$3,'別紙（介護施設等整備事業交付金）'!$C$7:$C53,$B24)</f>
        <v>0</v>
      </c>
      <c r="AJ24" s="55">
        <f>SUMIFS('別紙（介護施設等整備事業交付金）'!$P$7:$P53,'別紙（介護施設等整備事業交付金）'!$B$7:$B53,"交付金",'別紙（介護施設等整備事業交付金）'!$J$7:$J53,AJ$3,'別紙（介護施設等整備事業交付金）'!$C$7:$C53,$B24)</f>
        <v>0</v>
      </c>
      <c r="AK24" s="47">
        <f>COUNTIFS('別紙（介護施設等整備事業交付金）'!$B$7:$B53,"交付金",'別紙（介護施設等整備事業交付金）'!$J$7:$J53,AK$3,'別紙（介護施設等整備事業交付金）'!$C$7:$C53,$B24)</f>
        <v>0</v>
      </c>
      <c r="AL24" s="55">
        <f>SUMIFS('別紙（介護施設等整備事業交付金）'!$P$7:$P53,'別紙（介護施設等整備事業交付金）'!$B$7:$B53,"交付金",'別紙（介護施設等整備事業交付金）'!$J$7:$J53,AL$3,'別紙（介護施設等整備事業交付金）'!$C$7:$C53,$B24)</f>
        <v>0</v>
      </c>
      <c r="AM24" s="47">
        <f>COUNTIFS('別紙（介護施設等整備事業交付金）'!$B$7:$B53,"交付金",'別紙（介護施設等整備事業交付金）'!$J$7:$J53,AM$3,'別紙（介護施設等整備事業交付金）'!$C$7:$C53,$B24)</f>
        <v>0</v>
      </c>
      <c r="AN24" s="55">
        <f>SUMIFS('別紙（介護施設等整備事業交付金）'!$P$7:$P53,'別紙（介護施設等整備事業交付金）'!$B$7:$B53,"交付金",'別紙（介護施設等整備事業交付金）'!$J$7:$J53,AN$3,'別紙（介護施設等整備事業交付金）'!$C$7:$C53,$B24)</f>
        <v>0</v>
      </c>
      <c r="AO24" s="47">
        <f>COUNTIFS('別紙（介護施設等整備事業交付金）'!$B$7:$B53,"交付金",'別紙（介護施設等整備事業交付金）'!$J$7:$J53,AO$3,'別紙（介護施設等整備事業交付金）'!$C$7:$C53,$B24)</f>
        <v>0</v>
      </c>
      <c r="AP24" s="55">
        <f>SUMIFS('別紙（介護施設等整備事業交付金）'!$P$7:$P53,'別紙（介護施設等整備事業交付金）'!$B$7:$B53,"交付金",'別紙（介護施設等整備事業交付金）'!$J$7:$J53,AP$3,'別紙（介護施設等整備事業交付金）'!$C$7:$C53,$B24)</f>
        <v>0</v>
      </c>
      <c r="AQ24" s="47">
        <f t="shared" si="0"/>
        <v>0</v>
      </c>
      <c r="AR24" s="55">
        <f t="shared" si="1"/>
        <v>0</v>
      </c>
    </row>
    <row r="25" spans="1:44" hidden="1" x14ac:dyDescent="0.4">
      <c r="A25" s="45">
        <v>21</v>
      </c>
      <c r="B25" s="45" t="s">
        <v>143</v>
      </c>
      <c r="C25" s="47">
        <f>COUNTIFS('別紙（介護施設等整備事業交付金）'!$B$7:$B54,"交付金",'別紙（介護施設等整備事業交付金）'!$J$7:$J54,C$3,'別紙（介護施設等整備事業交付金）'!$C$7:$C54,$B25)</f>
        <v>0</v>
      </c>
      <c r="D25" s="55">
        <f>SUMIFS('別紙（介護施設等整備事業交付金）'!$P$7:$P54,'別紙（介護施設等整備事業交付金）'!$B$7:$B54,"交付金",'別紙（介護施設等整備事業交付金）'!$J$7:$J54,D$3,'別紙（介護施設等整備事業交付金）'!$C$7:$C54,$B25)</f>
        <v>0</v>
      </c>
      <c r="E25" s="47">
        <f>COUNTIFS('別紙（介護施設等整備事業交付金）'!$B$7:$B54,"交付金",'別紙（介護施設等整備事業交付金）'!$J$7:$J54,E$3,'別紙（介護施設等整備事業交付金）'!$C$7:$C54,$B25)</f>
        <v>0</v>
      </c>
      <c r="F25" s="55">
        <f>SUMIFS('別紙（介護施設等整備事業交付金）'!$P$7:$P54,'別紙（介護施設等整備事業交付金）'!$B$7:$B54,"交付金",'別紙（介護施設等整備事業交付金）'!$J$7:$J54,F$3,'別紙（介護施設等整備事業交付金）'!$C$7:$C54,$B25)</f>
        <v>0</v>
      </c>
      <c r="G25" s="47">
        <f>COUNTIFS('別紙（介護施設等整備事業交付金）'!$B$7:$B54,"交付金",'別紙（介護施設等整備事業交付金）'!$J$7:$J54,G$3,'別紙（介護施設等整備事業交付金）'!$C$7:$C54,$B25)</f>
        <v>0</v>
      </c>
      <c r="H25" s="55">
        <f>SUMIFS('別紙（介護施設等整備事業交付金）'!$P$7:$P54,'別紙（介護施設等整備事業交付金）'!$B$7:$B54,"交付金",'別紙（介護施設等整備事業交付金）'!$J$7:$J54,H$3,'別紙（介護施設等整備事業交付金）'!$C$7:$C54,$B25)</f>
        <v>0</v>
      </c>
      <c r="I25" s="47">
        <f>COUNTIFS('別紙（介護施設等整備事業交付金）'!$B$7:$B54,"交付金",'別紙（介護施設等整備事業交付金）'!$J$7:$J54,I$3,'別紙（介護施設等整備事業交付金）'!$C$7:$C54,$B25)</f>
        <v>0</v>
      </c>
      <c r="J25" s="55">
        <f>SUMIFS('別紙（介護施設等整備事業交付金）'!$P$7:$P54,'別紙（介護施設等整備事業交付金）'!$B$7:$B54,"交付金",'別紙（介護施設等整備事業交付金）'!$J$7:$J54,J$3,'別紙（介護施設等整備事業交付金）'!$C$7:$C54,$B25)</f>
        <v>0</v>
      </c>
      <c r="K25" s="47">
        <f>COUNTIFS('別紙（介護施設等整備事業交付金）'!$B$7:$B54,"交付金",'別紙（介護施設等整備事業交付金）'!$J$7:$J54,K$3,'別紙（介護施設等整備事業交付金）'!$C$7:$C54,$B25)</f>
        <v>0</v>
      </c>
      <c r="L25" s="55">
        <f>SUMIFS('別紙（介護施設等整備事業交付金）'!$P$7:$P54,'別紙（介護施設等整備事業交付金）'!$B$7:$B54,"交付金",'別紙（介護施設等整備事業交付金）'!$J$7:$J54,L$3,'別紙（介護施設等整備事業交付金）'!$C$7:$C54,$B25)</f>
        <v>0</v>
      </c>
      <c r="M25" s="47">
        <f>COUNTIFS('別紙（介護施設等整備事業交付金）'!$B$7:$B54,"交付金",'別紙（介護施設等整備事業交付金）'!$J$7:$J54,"⑦_①*",'別紙（介護施設等整備事業交付金）'!$C$7:$C54,$B25)</f>
        <v>0</v>
      </c>
      <c r="N25" s="55">
        <f>SUMIFS('別紙（介護施設等整備事業交付金）'!$P$7:$P54,'別紙（介護施設等整備事業交付金）'!$B$7:$B54,"交付金",'別紙（介護施設等整備事業交付金）'!$J$7:$J54,"⑦_①*",'別紙（介護施設等整備事業交付金）'!$C$7:$C54,$B25)</f>
        <v>0</v>
      </c>
      <c r="O25" s="47">
        <f>COUNTIFS('別紙（介護施設等整備事業交付金）'!$B$7:$B54,"交付金",'別紙（介護施設等整備事業交付金）'!$J$7:$J54,O$3,'別紙（介護施設等整備事業交付金）'!$C$7:$C54,$B25)</f>
        <v>0</v>
      </c>
      <c r="P25" s="55">
        <f>SUMIFS('別紙（介護施設等整備事業交付金）'!$P$7:$P54,'別紙（介護施設等整備事業交付金）'!$B$7:$B54,"交付金",'別紙（介護施設等整備事業交付金）'!$J$7:$J54,P$3,'別紙（介護施設等整備事業交付金）'!$C$7:$C54,$B25)</f>
        <v>0</v>
      </c>
      <c r="Q25" s="47">
        <f>COUNTIFS('別紙（介護施設等整備事業交付金）'!$B$7:$B54,"交付金",'別紙（介護施設等整備事業交付金）'!$J$7:$J54,"⑦_③*",'別紙（介護施設等整備事業交付金）'!$C$7:$C54,$B25)</f>
        <v>0</v>
      </c>
      <c r="R25" s="55">
        <f>SUMIFS('別紙（介護施設等整備事業交付金）'!$P$7:$P54,'別紙（介護施設等整備事業交付金）'!$B$7:$B54,"交付金",'別紙（介護施設等整備事業交付金）'!$J$7:$J54,"⑦_③*",'別紙（介護施設等整備事業交付金）'!$C$7:$C54,$B25)</f>
        <v>0</v>
      </c>
      <c r="S25" s="47">
        <f>COUNTIFS('別紙（介護施設等整備事業交付金）'!$B$7:$B54,"交付金",'別紙（介護施設等整備事業交付金）'!$J$7:$J54,S$3,'別紙（介護施設等整備事業交付金）'!$C$7:$C54,$B25)</f>
        <v>0</v>
      </c>
      <c r="T25" s="55">
        <f>SUMIFS('別紙（介護施設等整備事業交付金）'!$P$7:$P54,'別紙（介護施設等整備事業交付金）'!$B$7:$B54,"交付金",'別紙（介護施設等整備事業交付金）'!$J$7:$J54,T$3,'別紙（介護施設等整備事業交付金）'!$C$7:$C54,$B25)</f>
        <v>0</v>
      </c>
      <c r="U25" s="47">
        <f>COUNTIFS('別紙（介護施設等整備事業交付金）'!$B$7:$B54,"交付金",'別紙（介護施設等整備事業交付金）'!$J$7:$J54,U$3,'別紙（介護施設等整備事業交付金）'!$C$7:$C54,$B25)</f>
        <v>0</v>
      </c>
      <c r="V25" s="55">
        <f>SUMIFS('別紙（介護施設等整備事業交付金）'!$P$7:$P54,'別紙（介護施設等整備事業交付金）'!$B$7:$B54,"交付金",'別紙（介護施設等整備事業交付金）'!$J$7:$J54,V$3,'別紙（介護施設等整備事業交付金）'!$C$7:$C54,$B25)</f>
        <v>0</v>
      </c>
      <c r="W25" s="47">
        <f>COUNTIFS('別紙（介護施設等整備事業交付金）'!$B$7:$B54,"交付金",'別紙（介護施設等整備事業交付金）'!$J$7:$J54,W$3,'別紙（介護施設等整備事業交付金）'!$C$7:$C54,$B25)</f>
        <v>0</v>
      </c>
      <c r="X25" s="55">
        <f>SUMIFS('別紙（介護施設等整備事業交付金）'!$P$7:$P54,'別紙（介護施設等整備事業交付金）'!$B$7:$B54,"交付金",'別紙（介護施設等整備事業交付金）'!$J$7:$J54,X$3,'別紙（介護施設等整備事業交付金）'!$C$7:$C54,$B25)</f>
        <v>0</v>
      </c>
      <c r="Y25" s="47">
        <f>COUNTIFS('別紙（介護施設等整備事業交付金）'!$B$7:$B54,"交付金",'別紙（介護施設等整備事業交付金）'!$J$7:$J54,Y$3,'別紙（介護施設等整備事業交付金）'!$C$7:$C54,$B25)</f>
        <v>0</v>
      </c>
      <c r="Z25" s="55">
        <f>SUMIFS('別紙（介護施設等整備事業交付金）'!$P$7:$P54,'別紙（介護施設等整備事業交付金）'!$B$7:$B54,"交付金",'別紙（介護施設等整備事業交付金）'!$J$7:$J54,Z$3,'別紙（介護施設等整備事業交付金）'!$C$7:$C54,$B25)</f>
        <v>0</v>
      </c>
      <c r="AA25" s="47">
        <f>COUNTIFS('別紙（介護施設等整備事業交付金）'!$B$7:$B54,"交付金",'別紙（介護施設等整備事業交付金）'!$J$7:$J54,AA$3,'別紙（介護施設等整備事業交付金）'!$C$7:$C54,$B25)</f>
        <v>0</v>
      </c>
      <c r="AB25" s="55">
        <f>SUMIFS('別紙（介護施設等整備事業交付金）'!$P$7:$P54,'別紙（介護施設等整備事業交付金）'!$B$7:$B54,"交付金",'別紙（介護施設等整備事業交付金）'!$J$7:$J54,AB$3,'別紙（介護施設等整備事業交付金）'!$C$7:$C54,$B25)</f>
        <v>0</v>
      </c>
      <c r="AC25" s="47">
        <f>COUNTIFS('別紙（介護施設等整備事業交付金）'!$B$7:$B54,"交付金",'別紙（介護施設等整備事業交付金）'!$J$7:$J54,AC$3,'別紙（介護施設等整備事業交付金）'!$C$7:$C54,$B25)</f>
        <v>0</v>
      </c>
      <c r="AD25" s="55">
        <f>SUMIFS('別紙（介護施設等整備事業交付金）'!$P$7:$P54,'別紙（介護施設等整備事業交付金）'!$B$7:$B54,"交付金",'別紙（介護施設等整備事業交付金）'!$J$7:$J54,AD$3,'別紙（介護施設等整備事業交付金）'!$C$7:$C54,$B25)</f>
        <v>0</v>
      </c>
      <c r="AE25" s="47">
        <f>COUNTIFS('別紙（介護施設等整備事業交付金）'!$B$7:$B54,"交付金",'別紙（介護施設等整備事業交付金）'!$J$7:$J54,AE$3,'別紙（介護施設等整備事業交付金）'!$C$7:$C54,$B25)</f>
        <v>0</v>
      </c>
      <c r="AF25" s="55">
        <f>SUMIFS('別紙（介護施設等整備事業交付金）'!$P$7:$P54,'別紙（介護施設等整備事業交付金）'!$B$7:$B54,"交付金",'別紙（介護施設等整備事業交付金）'!$J$7:$J54,AF$3,'別紙（介護施設等整備事業交付金）'!$C$7:$C54,$B25)</f>
        <v>0</v>
      </c>
      <c r="AG25" s="47">
        <f>COUNTIFS('別紙（介護施設等整備事業交付金）'!$B$7:$B54,"交付金",'別紙（介護施設等整備事業交付金）'!$J$7:$J54,AG$3,'別紙（介護施設等整備事業交付金）'!$C$7:$C54,$B25)</f>
        <v>0</v>
      </c>
      <c r="AH25" s="55">
        <f>SUMIFS('別紙（介護施設等整備事業交付金）'!$P$7:$P54,'別紙（介護施設等整備事業交付金）'!$B$7:$B54,"交付金",'別紙（介護施設等整備事業交付金）'!$J$7:$J54,AH$3,'別紙（介護施設等整備事業交付金）'!$C$7:$C54,$B25)</f>
        <v>0</v>
      </c>
      <c r="AI25" s="47">
        <f>COUNTIFS('別紙（介護施設等整備事業交付金）'!$B$7:$B54,"交付金",'別紙（介護施設等整備事業交付金）'!$J$7:$J54,AI$3,'別紙（介護施設等整備事業交付金）'!$C$7:$C54,$B25)</f>
        <v>0</v>
      </c>
      <c r="AJ25" s="55">
        <f>SUMIFS('別紙（介護施設等整備事業交付金）'!$P$7:$P54,'別紙（介護施設等整備事業交付金）'!$B$7:$B54,"交付金",'別紙（介護施設等整備事業交付金）'!$J$7:$J54,AJ$3,'別紙（介護施設等整備事業交付金）'!$C$7:$C54,$B25)</f>
        <v>0</v>
      </c>
      <c r="AK25" s="47">
        <f>COUNTIFS('別紙（介護施設等整備事業交付金）'!$B$7:$B54,"交付金",'別紙（介護施設等整備事業交付金）'!$J$7:$J54,AK$3,'別紙（介護施設等整備事業交付金）'!$C$7:$C54,$B25)</f>
        <v>0</v>
      </c>
      <c r="AL25" s="55">
        <f>SUMIFS('別紙（介護施設等整備事業交付金）'!$P$7:$P54,'別紙（介護施設等整備事業交付金）'!$B$7:$B54,"交付金",'別紙（介護施設等整備事業交付金）'!$J$7:$J54,AL$3,'別紙（介護施設等整備事業交付金）'!$C$7:$C54,$B25)</f>
        <v>0</v>
      </c>
      <c r="AM25" s="47">
        <f>COUNTIFS('別紙（介護施設等整備事業交付金）'!$B$7:$B54,"交付金",'別紙（介護施設等整備事業交付金）'!$J$7:$J54,AM$3,'別紙（介護施設等整備事業交付金）'!$C$7:$C54,$B25)</f>
        <v>0</v>
      </c>
      <c r="AN25" s="55">
        <f>SUMIFS('別紙（介護施設等整備事業交付金）'!$P$7:$P54,'別紙（介護施設等整備事業交付金）'!$B$7:$B54,"交付金",'別紙（介護施設等整備事業交付金）'!$J$7:$J54,AN$3,'別紙（介護施設等整備事業交付金）'!$C$7:$C54,$B25)</f>
        <v>0</v>
      </c>
      <c r="AO25" s="47">
        <f>COUNTIFS('別紙（介護施設等整備事業交付金）'!$B$7:$B54,"交付金",'別紙（介護施設等整備事業交付金）'!$J$7:$J54,AO$3,'別紙（介護施設等整備事業交付金）'!$C$7:$C54,$B25)</f>
        <v>0</v>
      </c>
      <c r="AP25" s="55">
        <f>SUMIFS('別紙（介護施設等整備事業交付金）'!$P$7:$P54,'別紙（介護施設等整備事業交付金）'!$B$7:$B54,"交付金",'別紙（介護施設等整備事業交付金）'!$J$7:$J54,AP$3,'別紙（介護施設等整備事業交付金）'!$C$7:$C54,$B25)</f>
        <v>0</v>
      </c>
      <c r="AQ25" s="47">
        <f t="shared" si="0"/>
        <v>0</v>
      </c>
      <c r="AR25" s="55">
        <f t="shared" si="1"/>
        <v>0</v>
      </c>
    </row>
    <row r="26" spans="1:44" hidden="1" x14ac:dyDescent="0.4">
      <c r="A26" s="45">
        <v>22</v>
      </c>
      <c r="B26" s="45" t="s">
        <v>144</v>
      </c>
      <c r="C26" s="47">
        <f>COUNTIFS('別紙（介護施設等整備事業交付金）'!$B$7:$B55,"交付金",'別紙（介護施設等整備事業交付金）'!$J$7:$J55,C$3,'別紙（介護施設等整備事業交付金）'!$C$7:$C55,$B26)</f>
        <v>0</v>
      </c>
      <c r="D26" s="55">
        <f>SUMIFS('別紙（介護施設等整備事業交付金）'!$P$7:$P55,'別紙（介護施設等整備事業交付金）'!$B$7:$B55,"交付金",'別紙（介護施設等整備事業交付金）'!$J$7:$J55,D$3,'別紙（介護施設等整備事業交付金）'!$C$7:$C55,$B26)</f>
        <v>0</v>
      </c>
      <c r="E26" s="47">
        <f>COUNTIFS('別紙（介護施設等整備事業交付金）'!$B$7:$B55,"交付金",'別紙（介護施設等整備事業交付金）'!$J$7:$J55,E$3,'別紙（介護施設等整備事業交付金）'!$C$7:$C55,$B26)</f>
        <v>0</v>
      </c>
      <c r="F26" s="55">
        <f>SUMIFS('別紙（介護施設等整備事業交付金）'!$P$7:$P55,'別紙（介護施設等整備事業交付金）'!$B$7:$B55,"交付金",'別紙（介護施設等整備事業交付金）'!$J$7:$J55,F$3,'別紙（介護施設等整備事業交付金）'!$C$7:$C55,$B26)</f>
        <v>0</v>
      </c>
      <c r="G26" s="47">
        <f>COUNTIFS('別紙（介護施設等整備事業交付金）'!$B$7:$B55,"交付金",'別紙（介護施設等整備事業交付金）'!$J$7:$J55,G$3,'別紙（介護施設等整備事業交付金）'!$C$7:$C55,$B26)</f>
        <v>0</v>
      </c>
      <c r="H26" s="55">
        <f>SUMIFS('別紙（介護施設等整備事業交付金）'!$P$7:$P55,'別紙（介護施設等整備事業交付金）'!$B$7:$B55,"交付金",'別紙（介護施設等整備事業交付金）'!$J$7:$J55,H$3,'別紙（介護施設等整備事業交付金）'!$C$7:$C55,$B26)</f>
        <v>0</v>
      </c>
      <c r="I26" s="47">
        <f>COUNTIFS('別紙（介護施設等整備事業交付金）'!$B$7:$B55,"交付金",'別紙（介護施設等整備事業交付金）'!$J$7:$J55,I$3,'別紙（介護施設等整備事業交付金）'!$C$7:$C55,$B26)</f>
        <v>0</v>
      </c>
      <c r="J26" s="55">
        <f>SUMIFS('別紙（介護施設等整備事業交付金）'!$P$7:$P55,'別紙（介護施設等整備事業交付金）'!$B$7:$B55,"交付金",'別紙（介護施設等整備事業交付金）'!$J$7:$J55,J$3,'別紙（介護施設等整備事業交付金）'!$C$7:$C55,$B26)</f>
        <v>0</v>
      </c>
      <c r="K26" s="47">
        <f>COUNTIFS('別紙（介護施設等整備事業交付金）'!$B$7:$B55,"交付金",'別紙（介護施設等整備事業交付金）'!$J$7:$J55,K$3,'別紙（介護施設等整備事業交付金）'!$C$7:$C55,$B26)</f>
        <v>0</v>
      </c>
      <c r="L26" s="55">
        <f>SUMIFS('別紙（介護施設等整備事業交付金）'!$P$7:$P55,'別紙（介護施設等整備事業交付金）'!$B$7:$B55,"交付金",'別紙（介護施設等整備事業交付金）'!$J$7:$J55,L$3,'別紙（介護施設等整備事業交付金）'!$C$7:$C55,$B26)</f>
        <v>0</v>
      </c>
      <c r="M26" s="47">
        <f>COUNTIFS('別紙（介護施設等整備事業交付金）'!$B$7:$B55,"交付金",'別紙（介護施設等整備事業交付金）'!$J$7:$J55,"⑦_①*",'別紙（介護施設等整備事業交付金）'!$C$7:$C55,$B26)</f>
        <v>0</v>
      </c>
      <c r="N26" s="55">
        <f>SUMIFS('別紙（介護施設等整備事業交付金）'!$P$7:$P55,'別紙（介護施設等整備事業交付金）'!$B$7:$B55,"交付金",'別紙（介護施設等整備事業交付金）'!$J$7:$J55,"⑦_①*",'別紙（介護施設等整備事業交付金）'!$C$7:$C55,$B26)</f>
        <v>0</v>
      </c>
      <c r="O26" s="47">
        <f>COUNTIFS('別紙（介護施設等整備事業交付金）'!$B$7:$B55,"交付金",'別紙（介護施設等整備事業交付金）'!$J$7:$J55,O$3,'別紙（介護施設等整備事業交付金）'!$C$7:$C55,$B26)</f>
        <v>0</v>
      </c>
      <c r="P26" s="55">
        <f>SUMIFS('別紙（介護施設等整備事業交付金）'!$P$7:$P55,'別紙（介護施設等整備事業交付金）'!$B$7:$B55,"交付金",'別紙（介護施設等整備事業交付金）'!$J$7:$J55,P$3,'別紙（介護施設等整備事業交付金）'!$C$7:$C55,$B26)</f>
        <v>0</v>
      </c>
      <c r="Q26" s="47">
        <f>COUNTIFS('別紙（介護施設等整備事業交付金）'!$B$7:$B55,"交付金",'別紙（介護施設等整備事業交付金）'!$J$7:$J55,"⑦_③*",'別紙（介護施設等整備事業交付金）'!$C$7:$C55,$B26)</f>
        <v>0</v>
      </c>
      <c r="R26" s="55">
        <f>SUMIFS('別紙（介護施設等整備事業交付金）'!$P$7:$P55,'別紙（介護施設等整備事業交付金）'!$B$7:$B55,"交付金",'別紙（介護施設等整備事業交付金）'!$J$7:$J55,"⑦_③*",'別紙（介護施設等整備事業交付金）'!$C$7:$C55,$B26)</f>
        <v>0</v>
      </c>
      <c r="S26" s="47">
        <f>COUNTIFS('別紙（介護施設等整備事業交付金）'!$B$7:$B55,"交付金",'別紙（介護施設等整備事業交付金）'!$J$7:$J55,S$3,'別紙（介護施設等整備事業交付金）'!$C$7:$C55,$B26)</f>
        <v>0</v>
      </c>
      <c r="T26" s="55">
        <f>SUMIFS('別紙（介護施設等整備事業交付金）'!$P$7:$P55,'別紙（介護施設等整備事業交付金）'!$B$7:$B55,"交付金",'別紙（介護施設等整備事業交付金）'!$J$7:$J55,T$3,'別紙（介護施設等整備事業交付金）'!$C$7:$C55,$B26)</f>
        <v>0</v>
      </c>
      <c r="U26" s="47">
        <f>COUNTIFS('別紙（介護施設等整備事業交付金）'!$B$7:$B55,"交付金",'別紙（介護施設等整備事業交付金）'!$J$7:$J55,U$3,'別紙（介護施設等整備事業交付金）'!$C$7:$C55,$B26)</f>
        <v>0</v>
      </c>
      <c r="V26" s="55">
        <f>SUMIFS('別紙（介護施設等整備事業交付金）'!$P$7:$P55,'別紙（介護施設等整備事業交付金）'!$B$7:$B55,"交付金",'別紙（介護施設等整備事業交付金）'!$J$7:$J55,V$3,'別紙（介護施設等整備事業交付金）'!$C$7:$C55,$B26)</f>
        <v>0</v>
      </c>
      <c r="W26" s="47">
        <f>COUNTIFS('別紙（介護施設等整備事業交付金）'!$B$7:$B55,"交付金",'別紙（介護施設等整備事業交付金）'!$J$7:$J55,W$3,'別紙（介護施設等整備事業交付金）'!$C$7:$C55,$B26)</f>
        <v>0</v>
      </c>
      <c r="X26" s="55">
        <f>SUMIFS('別紙（介護施設等整備事業交付金）'!$P$7:$P55,'別紙（介護施設等整備事業交付金）'!$B$7:$B55,"交付金",'別紙（介護施設等整備事業交付金）'!$J$7:$J55,X$3,'別紙（介護施設等整備事業交付金）'!$C$7:$C55,$B26)</f>
        <v>0</v>
      </c>
      <c r="Y26" s="47">
        <f>COUNTIFS('別紙（介護施設等整備事業交付金）'!$B$7:$B55,"交付金",'別紙（介護施設等整備事業交付金）'!$J$7:$J55,Y$3,'別紙（介護施設等整備事業交付金）'!$C$7:$C55,$B26)</f>
        <v>0</v>
      </c>
      <c r="Z26" s="55">
        <f>SUMIFS('別紙（介護施設等整備事業交付金）'!$P$7:$P55,'別紙（介護施設等整備事業交付金）'!$B$7:$B55,"交付金",'別紙（介護施設等整備事業交付金）'!$J$7:$J55,Z$3,'別紙（介護施設等整備事業交付金）'!$C$7:$C55,$B26)</f>
        <v>0</v>
      </c>
      <c r="AA26" s="47">
        <f>COUNTIFS('別紙（介護施設等整備事業交付金）'!$B$7:$B55,"交付金",'別紙（介護施設等整備事業交付金）'!$J$7:$J55,AA$3,'別紙（介護施設等整備事業交付金）'!$C$7:$C55,$B26)</f>
        <v>0</v>
      </c>
      <c r="AB26" s="55">
        <f>SUMIFS('別紙（介護施設等整備事業交付金）'!$P$7:$P55,'別紙（介護施設等整備事業交付金）'!$B$7:$B55,"交付金",'別紙（介護施設等整備事業交付金）'!$J$7:$J55,AB$3,'別紙（介護施設等整備事業交付金）'!$C$7:$C55,$B26)</f>
        <v>0</v>
      </c>
      <c r="AC26" s="47">
        <f>COUNTIFS('別紙（介護施設等整備事業交付金）'!$B$7:$B55,"交付金",'別紙（介護施設等整備事業交付金）'!$J$7:$J55,AC$3,'別紙（介護施設等整備事業交付金）'!$C$7:$C55,$B26)</f>
        <v>0</v>
      </c>
      <c r="AD26" s="55">
        <f>SUMIFS('別紙（介護施設等整備事業交付金）'!$P$7:$P55,'別紙（介護施設等整備事業交付金）'!$B$7:$B55,"交付金",'別紙（介護施設等整備事業交付金）'!$J$7:$J55,AD$3,'別紙（介護施設等整備事業交付金）'!$C$7:$C55,$B26)</f>
        <v>0</v>
      </c>
      <c r="AE26" s="47">
        <f>COUNTIFS('別紙（介護施設等整備事業交付金）'!$B$7:$B55,"交付金",'別紙（介護施設等整備事業交付金）'!$J$7:$J55,AE$3,'別紙（介護施設等整備事業交付金）'!$C$7:$C55,$B26)</f>
        <v>0</v>
      </c>
      <c r="AF26" s="55">
        <f>SUMIFS('別紙（介護施設等整備事業交付金）'!$P$7:$P55,'別紙（介護施設等整備事業交付金）'!$B$7:$B55,"交付金",'別紙（介護施設等整備事業交付金）'!$J$7:$J55,AF$3,'別紙（介護施設等整備事業交付金）'!$C$7:$C55,$B26)</f>
        <v>0</v>
      </c>
      <c r="AG26" s="47">
        <f>COUNTIFS('別紙（介護施設等整備事業交付金）'!$B$7:$B55,"交付金",'別紙（介護施設等整備事業交付金）'!$J$7:$J55,AG$3,'別紙（介護施設等整備事業交付金）'!$C$7:$C55,$B26)</f>
        <v>0</v>
      </c>
      <c r="AH26" s="55">
        <f>SUMIFS('別紙（介護施設等整備事業交付金）'!$P$7:$P55,'別紙（介護施設等整備事業交付金）'!$B$7:$B55,"交付金",'別紙（介護施設等整備事業交付金）'!$J$7:$J55,AH$3,'別紙（介護施設等整備事業交付金）'!$C$7:$C55,$B26)</f>
        <v>0</v>
      </c>
      <c r="AI26" s="47">
        <f>COUNTIFS('別紙（介護施設等整備事業交付金）'!$B$7:$B55,"交付金",'別紙（介護施設等整備事業交付金）'!$J$7:$J55,AI$3,'別紙（介護施設等整備事業交付金）'!$C$7:$C55,$B26)</f>
        <v>0</v>
      </c>
      <c r="AJ26" s="55">
        <f>SUMIFS('別紙（介護施設等整備事業交付金）'!$P$7:$P55,'別紙（介護施設等整備事業交付金）'!$B$7:$B55,"交付金",'別紙（介護施設等整備事業交付金）'!$J$7:$J55,AJ$3,'別紙（介護施設等整備事業交付金）'!$C$7:$C55,$B26)</f>
        <v>0</v>
      </c>
      <c r="AK26" s="47">
        <f>COUNTIFS('別紙（介護施設等整備事業交付金）'!$B$7:$B55,"交付金",'別紙（介護施設等整備事業交付金）'!$J$7:$J55,AK$3,'別紙（介護施設等整備事業交付金）'!$C$7:$C55,$B26)</f>
        <v>0</v>
      </c>
      <c r="AL26" s="55">
        <f>SUMIFS('別紙（介護施設等整備事業交付金）'!$P$7:$P55,'別紙（介護施設等整備事業交付金）'!$B$7:$B55,"交付金",'別紙（介護施設等整備事業交付金）'!$J$7:$J55,AL$3,'別紙（介護施設等整備事業交付金）'!$C$7:$C55,$B26)</f>
        <v>0</v>
      </c>
      <c r="AM26" s="47">
        <f>COUNTIFS('別紙（介護施設等整備事業交付金）'!$B$7:$B55,"交付金",'別紙（介護施設等整備事業交付金）'!$J$7:$J55,AM$3,'別紙（介護施設等整備事業交付金）'!$C$7:$C55,$B26)</f>
        <v>0</v>
      </c>
      <c r="AN26" s="55">
        <f>SUMIFS('別紙（介護施設等整備事業交付金）'!$P$7:$P55,'別紙（介護施設等整備事業交付金）'!$B$7:$B55,"交付金",'別紙（介護施設等整備事業交付金）'!$J$7:$J55,AN$3,'別紙（介護施設等整備事業交付金）'!$C$7:$C55,$B26)</f>
        <v>0</v>
      </c>
      <c r="AO26" s="47">
        <f>COUNTIFS('別紙（介護施設等整備事業交付金）'!$B$7:$B55,"交付金",'別紙（介護施設等整備事業交付金）'!$J$7:$J55,AO$3,'別紙（介護施設等整備事業交付金）'!$C$7:$C55,$B26)</f>
        <v>0</v>
      </c>
      <c r="AP26" s="55">
        <f>SUMIFS('別紙（介護施設等整備事業交付金）'!$P$7:$P55,'別紙（介護施設等整備事業交付金）'!$B$7:$B55,"交付金",'別紙（介護施設等整備事業交付金）'!$J$7:$J55,AP$3,'別紙（介護施設等整備事業交付金）'!$C$7:$C55,$B26)</f>
        <v>0</v>
      </c>
      <c r="AQ26" s="47">
        <f t="shared" si="0"/>
        <v>0</v>
      </c>
      <c r="AR26" s="55">
        <f t="shared" si="1"/>
        <v>0</v>
      </c>
    </row>
    <row r="27" spans="1:44" hidden="1" x14ac:dyDescent="0.4">
      <c r="A27" s="45">
        <v>23</v>
      </c>
      <c r="B27" s="45" t="s">
        <v>145</v>
      </c>
      <c r="C27" s="47">
        <f>COUNTIFS('別紙（介護施設等整備事業交付金）'!$B$7:$B56,"交付金",'別紙（介護施設等整備事業交付金）'!$J$7:$J56,C$3,'別紙（介護施設等整備事業交付金）'!$C$7:$C56,$B27)</f>
        <v>0</v>
      </c>
      <c r="D27" s="55">
        <f>SUMIFS('別紙（介護施設等整備事業交付金）'!$P$7:$P56,'別紙（介護施設等整備事業交付金）'!$B$7:$B56,"交付金",'別紙（介護施設等整備事業交付金）'!$J$7:$J56,D$3,'別紙（介護施設等整備事業交付金）'!$C$7:$C56,$B27)</f>
        <v>0</v>
      </c>
      <c r="E27" s="47">
        <f>COUNTIFS('別紙（介護施設等整備事業交付金）'!$B$7:$B56,"交付金",'別紙（介護施設等整備事業交付金）'!$J$7:$J56,E$3,'別紙（介護施設等整備事業交付金）'!$C$7:$C56,$B27)</f>
        <v>0</v>
      </c>
      <c r="F27" s="55">
        <f>SUMIFS('別紙（介護施設等整備事業交付金）'!$P$7:$P56,'別紙（介護施設等整備事業交付金）'!$B$7:$B56,"交付金",'別紙（介護施設等整備事業交付金）'!$J$7:$J56,F$3,'別紙（介護施設等整備事業交付金）'!$C$7:$C56,$B27)</f>
        <v>0</v>
      </c>
      <c r="G27" s="47">
        <f>COUNTIFS('別紙（介護施設等整備事業交付金）'!$B$7:$B56,"交付金",'別紙（介護施設等整備事業交付金）'!$J$7:$J56,G$3,'別紙（介護施設等整備事業交付金）'!$C$7:$C56,$B27)</f>
        <v>0</v>
      </c>
      <c r="H27" s="55">
        <f>SUMIFS('別紙（介護施設等整備事業交付金）'!$P$7:$P56,'別紙（介護施設等整備事業交付金）'!$B$7:$B56,"交付金",'別紙（介護施設等整備事業交付金）'!$J$7:$J56,H$3,'別紙（介護施設等整備事業交付金）'!$C$7:$C56,$B27)</f>
        <v>0</v>
      </c>
      <c r="I27" s="47">
        <f>COUNTIFS('別紙（介護施設等整備事業交付金）'!$B$7:$B56,"交付金",'別紙（介護施設等整備事業交付金）'!$J$7:$J56,I$3,'別紙（介護施設等整備事業交付金）'!$C$7:$C56,$B27)</f>
        <v>0</v>
      </c>
      <c r="J27" s="55">
        <f>SUMIFS('別紙（介護施設等整備事業交付金）'!$P$7:$P56,'別紙（介護施設等整備事業交付金）'!$B$7:$B56,"交付金",'別紙（介護施設等整備事業交付金）'!$J$7:$J56,J$3,'別紙（介護施設等整備事業交付金）'!$C$7:$C56,$B27)</f>
        <v>0</v>
      </c>
      <c r="K27" s="47">
        <f>COUNTIFS('別紙（介護施設等整備事業交付金）'!$B$7:$B56,"交付金",'別紙（介護施設等整備事業交付金）'!$J$7:$J56,K$3,'別紙（介護施設等整備事業交付金）'!$C$7:$C56,$B27)</f>
        <v>0</v>
      </c>
      <c r="L27" s="55">
        <f>SUMIFS('別紙（介護施設等整備事業交付金）'!$P$7:$P56,'別紙（介護施設等整備事業交付金）'!$B$7:$B56,"交付金",'別紙（介護施設等整備事業交付金）'!$J$7:$J56,L$3,'別紙（介護施設等整備事業交付金）'!$C$7:$C56,$B27)</f>
        <v>0</v>
      </c>
      <c r="M27" s="47">
        <f>COUNTIFS('別紙（介護施設等整備事業交付金）'!$B$7:$B56,"交付金",'別紙（介護施設等整備事業交付金）'!$J$7:$J56,"⑦_①*",'別紙（介護施設等整備事業交付金）'!$C$7:$C56,$B27)</f>
        <v>0</v>
      </c>
      <c r="N27" s="55">
        <f>SUMIFS('別紙（介護施設等整備事業交付金）'!$P$7:$P56,'別紙（介護施設等整備事業交付金）'!$B$7:$B56,"交付金",'別紙（介護施設等整備事業交付金）'!$J$7:$J56,"⑦_①*",'別紙（介護施設等整備事業交付金）'!$C$7:$C56,$B27)</f>
        <v>0</v>
      </c>
      <c r="O27" s="47">
        <f>COUNTIFS('別紙（介護施設等整備事業交付金）'!$B$7:$B56,"交付金",'別紙（介護施設等整備事業交付金）'!$J$7:$J56,O$3,'別紙（介護施設等整備事業交付金）'!$C$7:$C56,$B27)</f>
        <v>0</v>
      </c>
      <c r="P27" s="55">
        <f>SUMIFS('別紙（介護施設等整備事業交付金）'!$P$7:$P56,'別紙（介護施設等整備事業交付金）'!$B$7:$B56,"交付金",'別紙（介護施設等整備事業交付金）'!$J$7:$J56,P$3,'別紙（介護施設等整備事業交付金）'!$C$7:$C56,$B27)</f>
        <v>0</v>
      </c>
      <c r="Q27" s="47">
        <f>COUNTIFS('別紙（介護施設等整備事業交付金）'!$B$7:$B56,"交付金",'別紙（介護施設等整備事業交付金）'!$J$7:$J56,"⑦_③*",'別紙（介護施設等整備事業交付金）'!$C$7:$C56,$B27)</f>
        <v>0</v>
      </c>
      <c r="R27" s="55">
        <f>SUMIFS('別紙（介護施設等整備事業交付金）'!$P$7:$P56,'別紙（介護施設等整備事業交付金）'!$B$7:$B56,"交付金",'別紙（介護施設等整備事業交付金）'!$J$7:$J56,"⑦_③*",'別紙（介護施設等整備事業交付金）'!$C$7:$C56,$B27)</f>
        <v>0</v>
      </c>
      <c r="S27" s="47">
        <f>COUNTIFS('別紙（介護施設等整備事業交付金）'!$B$7:$B56,"交付金",'別紙（介護施設等整備事業交付金）'!$J$7:$J56,S$3,'別紙（介護施設等整備事業交付金）'!$C$7:$C56,$B27)</f>
        <v>0</v>
      </c>
      <c r="T27" s="55">
        <f>SUMIFS('別紙（介護施設等整備事業交付金）'!$P$7:$P56,'別紙（介護施設等整備事業交付金）'!$B$7:$B56,"交付金",'別紙（介護施設等整備事業交付金）'!$J$7:$J56,T$3,'別紙（介護施設等整備事業交付金）'!$C$7:$C56,$B27)</f>
        <v>0</v>
      </c>
      <c r="U27" s="47">
        <f>COUNTIFS('別紙（介護施設等整備事業交付金）'!$B$7:$B56,"交付金",'別紙（介護施設等整備事業交付金）'!$J$7:$J56,U$3,'別紙（介護施設等整備事業交付金）'!$C$7:$C56,$B27)</f>
        <v>0</v>
      </c>
      <c r="V27" s="55">
        <f>SUMIFS('別紙（介護施設等整備事業交付金）'!$P$7:$P56,'別紙（介護施設等整備事業交付金）'!$B$7:$B56,"交付金",'別紙（介護施設等整備事業交付金）'!$J$7:$J56,V$3,'別紙（介護施設等整備事業交付金）'!$C$7:$C56,$B27)</f>
        <v>0</v>
      </c>
      <c r="W27" s="47">
        <f>COUNTIFS('別紙（介護施設等整備事業交付金）'!$B$7:$B56,"交付金",'別紙（介護施設等整備事業交付金）'!$J$7:$J56,W$3,'別紙（介護施設等整備事業交付金）'!$C$7:$C56,$B27)</f>
        <v>0</v>
      </c>
      <c r="X27" s="55">
        <f>SUMIFS('別紙（介護施設等整備事業交付金）'!$P$7:$P56,'別紙（介護施設等整備事業交付金）'!$B$7:$B56,"交付金",'別紙（介護施設等整備事業交付金）'!$J$7:$J56,X$3,'別紙（介護施設等整備事業交付金）'!$C$7:$C56,$B27)</f>
        <v>0</v>
      </c>
      <c r="Y27" s="47">
        <f>COUNTIFS('別紙（介護施設等整備事業交付金）'!$B$7:$B56,"交付金",'別紙（介護施設等整備事業交付金）'!$J$7:$J56,Y$3,'別紙（介護施設等整備事業交付金）'!$C$7:$C56,$B27)</f>
        <v>0</v>
      </c>
      <c r="Z27" s="55">
        <f>SUMIFS('別紙（介護施設等整備事業交付金）'!$P$7:$P56,'別紙（介護施設等整備事業交付金）'!$B$7:$B56,"交付金",'別紙（介護施設等整備事業交付金）'!$J$7:$J56,Z$3,'別紙（介護施設等整備事業交付金）'!$C$7:$C56,$B27)</f>
        <v>0</v>
      </c>
      <c r="AA27" s="47">
        <f>COUNTIFS('別紙（介護施設等整備事業交付金）'!$B$7:$B56,"交付金",'別紙（介護施設等整備事業交付金）'!$J$7:$J56,AA$3,'別紙（介護施設等整備事業交付金）'!$C$7:$C56,$B27)</f>
        <v>0</v>
      </c>
      <c r="AB27" s="55">
        <f>SUMIFS('別紙（介護施設等整備事業交付金）'!$P$7:$P56,'別紙（介護施設等整備事業交付金）'!$B$7:$B56,"交付金",'別紙（介護施設等整備事業交付金）'!$J$7:$J56,AB$3,'別紙（介護施設等整備事業交付金）'!$C$7:$C56,$B27)</f>
        <v>0</v>
      </c>
      <c r="AC27" s="47">
        <f>COUNTIFS('別紙（介護施設等整備事業交付金）'!$B$7:$B56,"交付金",'別紙（介護施設等整備事業交付金）'!$J$7:$J56,AC$3,'別紙（介護施設等整備事業交付金）'!$C$7:$C56,$B27)</f>
        <v>0</v>
      </c>
      <c r="AD27" s="55">
        <f>SUMIFS('別紙（介護施設等整備事業交付金）'!$P$7:$P56,'別紙（介護施設等整備事業交付金）'!$B$7:$B56,"交付金",'別紙（介護施設等整備事業交付金）'!$J$7:$J56,AD$3,'別紙（介護施設等整備事業交付金）'!$C$7:$C56,$B27)</f>
        <v>0</v>
      </c>
      <c r="AE27" s="47">
        <f>COUNTIFS('別紙（介護施設等整備事業交付金）'!$B$7:$B56,"交付金",'別紙（介護施設等整備事業交付金）'!$J$7:$J56,AE$3,'別紙（介護施設等整備事業交付金）'!$C$7:$C56,$B27)</f>
        <v>0</v>
      </c>
      <c r="AF27" s="55">
        <f>SUMIFS('別紙（介護施設等整備事業交付金）'!$P$7:$P56,'別紙（介護施設等整備事業交付金）'!$B$7:$B56,"交付金",'別紙（介護施設等整備事業交付金）'!$J$7:$J56,AF$3,'別紙（介護施設等整備事業交付金）'!$C$7:$C56,$B27)</f>
        <v>0</v>
      </c>
      <c r="AG27" s="47">
        <f>COUNTIFS('別紙（介護施設等整備事業交付金）'!$B$7:$B56,"交付金",'別紙（介護施設等整備事業交付金）'!$J$7:$J56,AG$3,'別紙（介護施設等整備事業交付金）'!$C$7:$C56,$B27)</f>
        <v>0</v>
      </c>
      <c r="AH27" s="55">
        <f>SUMIFS('別紙（介護施設等整備事業交付金）'!$P$7:$P56,'別紙（介護施設等整備事業交付金）'!$B$7:$B56,"交付金",'別紙（介護施設等整備事業交付金）'!$J$7:$J56,AH$3,'別紙（介護施設等整備事業交付金）'!$C$7:$C56,$B27)</f>
        <v>0</v>
      </c>
      <c r="AI27" s="47">
        <f>COUNTIFS('別紙（介護施設等整備事業交付金）'!$B$7:$B56,"交付金",'別紙（介護施設等整備事業交付金）'!$J$7:$J56,AI$3,'別紙（介護施設等整備事業交付金）'!$C$7:$C56,$B27)</f>
        <v>0</v>
      </c>
      <c r="AJ27" s="55">
        <f>SUMIFS('別紙（介護施設等整備事業交付金）'!$P$7:$P56,'別紙（介護施設等整備事業交付金）'!$B$7:$B56,"交付金",'別紙（介護施設等整備事業交付金）'!$J$7:$J56,AJ$3,'別紙（介護施設等整備事業交付金）'!$C$7:$C56,$B27)</f>
        <v>0</v>
      </c>
      <c r="AK27" s="47">
        <f>COUNTIFS('別紙（介護施設等整備事業交付金）'!$B$7:$B56,"交付金",'別紙（介護施設等整備事業交付金）'!$J$7:$J56,AK$3,'別紙（介護施設等整備事業交付金）'!$C$7:$C56,$B27)</f>
        <v>0</v>
      </c>
      <c r="AL27" s="55">
        <f>SUMIFS('別紙（介護施設等整備事業交付金）'!$P$7:$P56,'別紙（介護施設等整備事業交付金）'!$B$7:$B56,"交付金",'別紙（介護施設等整備事業交付金）'!$J$7:$J56,AL$3,'別紙（介護施設等整備事業交付金）'!$C$7:$C56,$B27)</f>
        <v>0</v>
      </c>
      <c r="AM27" s="47">
        <f>COUNTIFS('別紙（介護施設等整備事業交付金）'!$B$7:$B56,"交付金",'別紙（介護施設等整備事業交付金）'!$J$7:$J56,AM$3,'別紙（介護施設等整備事業交付金）'!$C$7:$C56,$B27)</f>
        <v>0</v>
      </c>
      <c r="AN27" s="55">
        <f>SUMIFS('別紙（介護施設等整備事業交付金）'!$P$7:$P56,'別紙（介護施設等整備事業交付金）'!$B$7:$B56,"交付金",'別紙（介護施設等整備事業交付金）'!$J$7:$J56,AN$3,'別紙（介護施設等整備事業交付金）'!$C$7:$C56,$B27)</f>
        <v>0</v>
      </c>
      <c r="AO27" s="47">
        <f>COUNTIFS('別紙（介護施設等整備事業交付金）'!$B$7:$B56,"交付金",'別紙（介護施設等整備事業交付金）'!$J$7:$J56,AO$3,'別紙（介護施設等整備事業交付金）'!$C$7:$C56,$B27)</f>
        <v>0</v>
      </c>
      <c r="AP27" s="55">
        <f>SUMIFS('別紙（介護施設等整備事業交付金）'!$P$7:$P56,'別紙（介護施設等整備事業交付金）'!$B$7:$B56,"交付金",'別紙（介護施設等整備事業交付金）'!$J$7:$J56,AP$3,'別紙（介護施設等整備事業交付金）'!$C$7:$C56,$B27)</f>
        <v>0</v>
      </c>
      <c r="AQ27" s="47">
        <f t="shared" si="0"/>
        <v>0</v>
      </c>
      <c r="AR27" s="55">
        <f t="shared" si="1"/>
        <v>0</v>
      </c>
    </row>
    <row r="28" spans="1:44" hidden="1" x14ac:dyDescent="0.4">
      <c r="A28" s="45">
        <v>24</v>
      </c>
      <c r="B28" s="45" t="s">
        <v>146</v>
      </c>
      <c r="C28" s="47">
        <f>COUNTIFS('別紙（介護施設等整備事業交付金）'!$B$7:$B57,"交付金",'別紙（介護施設等整備事業交付金）'!$J$7:$J57,C$3,'別紙（介護施設等整備事業交付金）'!$C$7:$C57,$B28)</f>
        <v>0</v>
      </c>
      <c r="D28" s="55">
        <f>SUMIFS('別紙（介護施設等整備事業交付金）'!$P$7:$P57,'別紙（介護施設等整備事業交付金）'!$B$7:$B57,"交付金",'別紙（介護施設等整備事業交付金）'!$J$7:$J57,D$3,'別紙（介護施設等整備事業交付金）'!$C$7:$C57,$B28)</f>
        <v>0</v>
      </c>
      <c r="E28" s="47">
        <f>COUNTIFS('別紙（介護施設等整備事業交付金）'!$B$7:$B57,"交付金",'別紙（介護施設等整備事業交付金）'!$J$7:$J57,E$3,'別紙（介護施設等整備事業交付金）'!$C$7:$C57,$B28)</f>
        <v>0</v>
      </c>
      <c r="F28" s="55">
        <f>SUMIFS('別紙（介護施設等整備事業交付金）'!$P$7:$P57,'別紙（介護施設等整備事業交付金）'!$B$7:$B57,"交付金",'別紙（介護施設等整備事業交付金）'!$J$7:$J57,F$3,'別紙（介護施設等整備事業交付金）'!$C$7:$C57,$B28)</f>
        <v>0</v>
      </c>
      <c r="G28" s="47">
        <f>COUNTIFS('別紙（介護施設等整備事業交付金）'!$B$7:$B57,"交付金",'別紙（介護施設等整備事業交付金）'!$J$7:$J57,G$3,'別紙（介護施設等整備事業交付金）'!$C$7:$C57,$B28)</f>
        <v>0</v>
      </c>
      <c r="H28" s="55">
        <f>SUMIFS('別紙（介護施設等整備事業交付金）'!$P$7:$P57,'別紙（介護施設等整備事業交付金）'!$B$7:$B57,"交付金",'別紙（介護施設等整備事業交付金）'!$J$7:$J57,H$3,'別紙（介護施設等整備事業交付金）'!$C$7:$C57,$B28)</f>
        <v>0</v>
      </c>
      <c r="I28" s="47">
        <f>COUNTIFS('別紙（介護施設等整備事業交付金）'!$B$7:$B57,"交付金",'別紙（介護施設等整備事業交付金）'!$J$7:$J57,I$3,'別紙（介護施設等整備事業交付金）'!$C$7:$C57,$B28)</f>
        <v>0</v>
      </c>
      <c r="J28" s="55">
        <f>SUMIFS('別紙（介護施設等整備事業交付金）'!$P$7:$P57,'別紙（介護施設等整備事業交付金）'!$B$7:$B57,"交付金",'別紙（介護施設等整備事業交付金）'!$J$7:$J57,J$3,'別紙（介護施設等整備事業交付金）'!$C$7:$C57,$B28)</f>
        <v>0</v>
      </c>
      <c r="K28" s="47">
        <f>COUNTIFS('別紙（介護施設等整備事業交付金）'!$B$7:$B57,"交付金",'別紙（介護施設等整備事業交付金）'!$J$7:$J57,K$3,'別紙（介護施設等整備事業交付金）'!$C$7:$C57,$B28)</f>
        <v>0</v>
      </c>
      <c r="L28" s="55">
        <f>SUMIFS('別紙（介護施設等整備事業交付金）'!$P$7:$P57,'別紙（介護施設等整備事業交付金）'!$B$7:$B57,"交付金",'別紙（介護施設等整備事業交付金）'!$J$7:$J57,L$3,'別紙（介護施設等整備事業交付金）'!$C$7:$C57,$B28)</f>
        <v>0</v>
      </c>
      <c r="M28" s="47">
        <f>COUNTIFS('別紙（介護施設等整備事業交付金）'!$B$7:$B57,"交付金",'別紙（介護施設等整備事業交付金）'!$J$7:$J57,"⑦_①*",'別紙（介護施設等整備事業交付金）'!$C$7:$C57,$B28)</f>
        <v>0</v>
      </c>
      <c r="N28" s="55">
        <f>SUMIFS('別紙（介護施設等整備事業交付金）'!$P$7:$P57,'別紙（介護施設等整備事業交付金）'!$B$7:$B57,"交付金",'別紙（介護施設等整備事業交付金）'!$J$7:$J57,"⑦_①*",'別紙（介護施設等整備事業交付金）'!$C$7:$C57,$B28)</f>
        <v>0</v>
      </c>
      <c r="O28" s="47">
        <f>COUNTIFS('別紙（介護施設等整備事業交付金）'!$B$7:$B57,"交付金",'別紙（介護施設等整備事業交付金）'!$J$7:$J57,O$3,'別紙（介護施設等整備事業交付金）'!$C$7:$C57,$B28)</f>
        <v>0</v>
      </c>
      <c r="P28" s="55">
        <f>SUMIFS('別紙（介護施設等整備事業交付金）'!$P$7:$P57,'別紙（介護施設等整備事業交付金）'!$B$7:$B57,"交付金",'別紙（介護施設等整備事業交付金）'!$J$7:$J57,P$3,'別紙（介護施設等整備事業交付金）'!$C$7:$C57,$B28)</f>
        <v>0</v>
      </c>
      <c r="Q28" s="47">
        <f>COUNTIFS('別紙（介護施設等整備事業交付金）'!$B$7:$B57,"交付金",'別紙（介護施設等整備事業交付金）'!$J$7:$J57,"⑦_③*",'別紙（介護施設等整備事業交付金）'!$C$7:$C57,$B28)</f>
        <v>0</v>
      </c>
      <c r="R28" s="55">
        <f>SUMIFS('別紙（介護施設等整備事業交付金）'!$P$7:$P57,'別紙（介護施設等整備事業交付金）'!$B$7:$B57,"交付金",'別紙（介護施設等整備事業交付金）'!$J$7:$J57,"⑦_③*",'別紙（介護施設等整備事業交付金）'!$C$7:$C57,$B28)</f>
        <v>0</v>
      </c>
      <c r="S28" s="47">
        <f>COUNTIFS('別紙（介護施設等整備事業交付金）'!$B$7:$B57,"交付金",'別紙（介護施設等整備事業交付金）'!$J$7:$J57,S$3,'別紙（介護施設等整備事業交付金）'!$C$7:$C57,$B28)</f>
        <v>0</v>
      </c>
      <c r="T28" s="55">
        <f>SUMIFS('別紙（介護施設等整備事業交付金）'!$P$7:$P57,'別紙（介護施設等整備事業交付金）'!$B$7:$B57,"交付金",'別紙（介護施設等整備事業交付金）'!$J$7:$J57,T$3,'別紙（介護施設等整備事業交付金）'!$C$7:$C57,$B28)</f>
        <v>0</v>
      </c>
      <c r="U28" s="47">
        <f>COUNTIFS('別紙（介護施設等整備事業交付金）'!$B$7:$B57,"交付金",'別紙（介護施設等整備事業交付金）'!$J$7:$J57,U$3,'別紙（介護施設等整備事業交付金）'!$C$7:$C57,$B28)</f>
        <v>0</v>
      </c>
      <c r="V28" s="55">
        <f>SUMIFS('別紙（介護施設等整備事業交付金）'!$P$7:$P57,'別紙（介護施設等整備事業交付金）'!$B$7:$B57,"交付金",'別紙（介護施設等整備事業交付金）'!$J$7:$J57,V$3,'別紙（介護施設等整備事業交付金）'!$C$7:$C57,$B28)</f>
        <v>0</v>
      </c>
      <c r="W28" s="47">
        <f>COUNTIFS('別紙（介護施設等整備事業交付金）'!$B$7:$B57,"交付金",'別紙（介護施設等整備事業交付金）'!$J$7:$J57,W$3,'別紙（介護施設等整備事業交付金）'!$C$7:$C57,$B28)</f>
        <v>0</v>
      </c>
      <c r="X28" s="55">
        <f>SUMIFS('別紙（介護施設等整備事業交付金）'!$P$7:$P57,'別紙（介護施設等整備事業交付金）'!$B$7:$B57,"交付金",'別紙（介護施設等整備事業交付金）'!$J$7:$J57,X$3,'別紙（介護施設等整備事業交付金）'!$C$7:$C57,$B28)</f>
        <v>0</v>
      </c>
      <c r="Y28" s="47">
        <f>COUNTIFS('別紙（介護施設等整備事業交付金）'!$B$7:$B57,"交付金",'別紙（介護施設等整備事業交付金）'!$J$7:$J57,Y$3,'別紙（介護施設等整備事業交付金）'!$C$7:$C57,$B28)</f>
        <v>0</v>
      </c>
      <c r="Z28" s="55">
        <f>SUMIFS('別紙（介護施設等整備事業交付金）'!$P$7:$P57,'別紙（介護施設等整備事業交付金）'!$B$7:$B57,"交付金",'別紙（介護施設等整備事業交付金）'!$J$7:$J57,Z$3,'別紙（介護施設等整備事業交付金）'!$C$7:$C57,$B28)</f>
        <v>0</v>
      </c>
      <c r="AA28" s="47">
        <f>COUNTIFS('別紙（介護施設等整備事業交付金）'!$B$7:$B57,"交付金",'別紙（介護施設等整備事業交付金）'!$J$7:$J57,AA$3,'別紙（介護施設等整備事業交付金）'!$C$7:$C57,$B28)</f>
        <v>0</v>
      </c>
      <c r="AB28" s="55">
        <f>SUMIFS('別紙（介護施設等整備事業交付金）'!$P$7:$P57,'別紙（介護施設等整備事業交付金）'!$B$7:$B57,"交付金",'別紙（介護施設等整備事業交付金）'!$J$7:$J57,AB$3,'別紙（介護施設等整備事業交付金）'!$C$7:$C57,$B28)</f>
        <v>0</v>
      </c>
      <c r="AC28" s="47">
        <f>COUNTIFS('別紙（介護施設等整備事業交付金）'!$B$7:$B57,"交付金",'別紙（介護施設等整備事業交付金）'!$J$7:$J57,AC$3,'別紙（介護施設等整備事業交付金）'!$C$7:$C57,$B28)</f>
        <v>0</v>
      </c>
      <c r="AD28" s="55">
        <f>SUMIFS('別紙（介護施設等整備事業交付金）'!$P$7:$P57,'別紙（介護施設等整備事業交付金）'!$B$7:$B57,"交付金",'別紙（介護施設等整備事業交付金）'!$J$7:$J57,AD$3,'別紙（介護施設等整備事業交付金）'!$C$7:$C57,$B28)</f>
        <v>0</v>
      </c>
      <c r="AE28" s="47">
        <f>COUNTIFS('別紙（介護施設等整備事業交付金）'!$B$7:$B57,"交付金",'別紙（介護施設等整備事業交付金）'!$J$7:$J57,AE$3,'別紙（介護施設等整備事業交付金）'!$C$7:$C57,$B28)</f>
        <v>0</v>
      </c>
      <c r="AF28" s="55">
        <f>SUMIFS('別紙（介護施設等整備事業交付金）'!$P$7:$P57,'別紙（介護施設等整備事業交付金）'!$B$7:$B57,"交付金",'別紙（介護施設等整備事業交付金）'!$J$7:$J57,AF$3,'別紙（介護施設等整備事業交付金）'!$C$7:$C57,$B28)</f>
        <v>0</v>
      </c>
      <c r="AG28" s="47">
        <f>COUNTIFS('別紙（介護施設等整備事業交付金）'!$B$7:$B57,"交付金",'別紙（介護施設等整備事業交付金）'!$J$7:$J57,AG$3,'別紙（介護施設等整備事業交付金）'!$C$7:$C57,$B28)</f>
        <v>0</v>
      </c>
      <c r="AH28" s="55">
        <f>SUMIFS('別紙（介護施設等整備事業交付金）'!$P$7:$P57,'別紙（介護施設等整備事業交付金）'!$B$7:$B57,"交付金",'別紙（介護施設等整備事業交付金）'!$J$7:$J57,AH$3,'別紙（介護施設等整備事業交付金）'!$C$7:$C57,$B28)</f>
        <v>0</v>
      </c>
      <c r="AI28" s="47">
        <f>COUNTIFS('別紙（介護施設等整備事業交付金）'!$B$7:$B57,"交付金",'別紙（介護施設等整備事業交付金）'!$J$7:$J57,AI$3,'別紙（介護施設等整備事業交付金）'!$C$7:$C57,$B28)</f>
        <v>0</v>
      </c>
      <c r="AJ28" s="55">
        <f>SUMIFS('別紙（介護施設等整備事業交付金）'!$P$7:$P57,'別紙（介護施設等整備事業交付金）'!$B$7:$B57,"交付金",'別紙（介護施設等整備事業交付金）'!$J$7:$J57,AJ$3,'別紙（介護施設等整備事業交付金）'!$C$7:$C57,$B28)</f>
        <v>0</v>
      </c>
      <c r="AK28" s="47">
        <f>COUNTIFS('別紙（介護施設等整備事業交付金）'!$B$7:$B57,"交付金",'別紙（介護施設等整備事業交付金）'!$J$7:$J57,AK$3,'別紙（介護施設等整備事業交付金）'!$C$7:$C57,$B28)</f>
        <v>0</v>
      </c>
      <c r="AL28" s="55">
        <f>SUMIFS('別紙（介護施設等整備事業交付金）'!$P$7:$P57,'別紙（介護施設等整備事業交付金）'!$B$7:$B57,"交付金",'別紙（介護施設等整備事業交付金）'!$J$7:$J57,AL$3,'別紙（介護施設等整備事業交付金）'!$C$7:$C57,$B28)</f>
        <v>0</v>
      </c>
      <c r="AM28" s="47">
        <f>COUNTIFS('別紙（介護施設等整備事業交付金）'!$B$7:$B57,"交付金",'別紙（介護施設等整備事業交付金）'!$J$7:$J57,AM$3,'別紙（介護施設等整備事業交付金）'!$C$7:$C57,$B28)</f>
        <v>0</v>
      </c>
      <c r="AN28" s="55">
        <f>SUMIFS('別紙（介護施設等整備事業交付金）'!$P$7:$P57,'別紙（介護施設等整備事業交付金）'!$B$7:$B57,"交付金",'別紙（介護施設等整備事業交付金）'!$J$7:$J57,AN$3,'別紙（介護施設等整備事業交付金）'!$C$7:$C57,$B28)</f>
        <v>0</v>
      </c>
      <c r="AO28" s="47">
        <f>COUNTIFS('別紙（介護施設等整備事業交付金）'!$B$7:$B57,"交付金",'別紙（介護施設等整備事業交付金）'!$J$7:$J57,AO$3,'別紙（介護施設等整備事業交付金）'!$C$7:$C57,$B28)</f>
        <v>0</v>
      </c>
      <c r="AP28" s="55">
        <f>SUMIFS('別紙（介護施設等整備事業交付金）'!$P$7:$P57,'別紙（介護施設等整備事業交付金）'!$B$7:$B57,"交付金",'別紙（介護施設等整備事業交付金）'!$J$7:$J57,AP$3,'別紙（介護施設等整備事業交付金）'!$C$7:$C57,$B28)</f>
        <v>0</v>
      </c>
      <c r="AQ28" s="47">
        <f t="shared" si="0"/>
        <v>0</v>
      </c>
      <c r="AR28" s="55">
        <f t="shared" si="1"/>
        <v>0</v>
      </c>
    </row>
    <row r="29" spans="1:44" hidden="1" x14ac:dyDescent="0.4">
      <c r="A29" s="45">
        <v>25</v>
      </c>
      <c r="B29" s="45" t="s">
        <v>147</v>
      </c>
      <c r="C29" s="47">
        <f>COUNTIFS('別紙（介護施設等整備事業交付金）'!$B$7:$B58,"交付金",'別紙（介護施設等整備事業交付金）'!$J$7:$J58,C$3,'別紙（介護施設等整備事業交付金）'!$C$7:$C58,$B29)</f>
        <v>0</v>
      </c>
      <c r="D29" s="55">
        <f>SUMIFS('別紙（介護施設等整備事業交付金）'!$P$7:$P58,'別紙（介護施設等整備事業交付金）'!$B$7:$B58,"交付金",'別紙（介護施設等整備事業交付金）'!$J$7:$J58,D$3,'別紙（介護施設等整備事業交付金）'!$C$7:$C58,$B29)</f>
        <v>0</v>
      </c>
      <c r="E29" s="47">
        <f>COUNTIFS('別紙（介護施設等整備事業交付金）'!$B$7:$B58,"交付金",'別紙（介護施設等整備事業交付金）'!$J$7:$J58,E$3,'別紙（介護施設等整備事業交付金）'!$C$7:$C58,$B29)</f>
        <v>0</v>
      </c>
      <c r="F29" s="55">
        <f>SUMIFS('別紙（介護施設等整備事業交付金）'!$P$7:$P58,'別紙（介護施設等整備事業交付金）'!$B$7:$B58,"交付金",'別紙（介護施設等整備事業交付金）'!$J$7:$J58,F$3,'別紙（介護施設等整備事業交付金）'!$C$7:$C58,$B29)</f>
        <v>0</v>
      </c>
      <c r="G29" s="47">
        <f>COUNTIFS('別紙（介護施設等整備事業交付金）'!$B$7:$B58,"交付金",'別紙（介護施設等整備事業交付金）'!$J$7:$J58,G$3,'別紙（介護施設等整備事業交付金）'!$C$7:$C58,$B29)</f>
        <v>0</v>
      </c>
      <c r="H29" s="55">
        <f>SUMIFS('別紙（介護施設等整備事業交付金）'!$P$7:$P58,'別紙（介護施設等整備事業交付金）'!$B$7:$B58,"交付金",'別紙（介護施設等整備事業交付金）'!$J$7:$J58,H$3,'別紙（介護施設等整備事業交付金）'!$C$7:$C58,$B29)</f>
        <v>0</v>
      </c>
      <c r="I29" s="47">
        <f>COUNTIFS('別紙（介護施設等整備事業交付金）'!$B$7:$B58,"交付金",'別紙（介護施設等整備事業交付金）'!$J$7:$J58,I$3,'別紙（介護施設等整備事業交付金）'!$C$7:$C58,$B29)</f>
        <v>0</v>
      </c>
      <c r="J29" s="55">
        <f>SUMIFS('別紙（介護施設等整備事業交付金）'!$P$7:$P58,'別紙（介護施設等整備事業交付金）'!$B$7:$B58,"交付金",'別紙（介護施設等整備事業交付金）'!$J$7:$J58,J$3,'別紙（介護施設等整備事業交付金）'!$C$7:$C58,$B29)</f>
        <v>0</v>
      </c>
      <c r="K29" s="47">
        <f>COUNTIFS('別紙（介護施設等整備事業交付金）'!$B$7:$B58,"交付金",'別紙（介護施設等整備事業交付金）'!$J$7:$J58,K$3,'別紙（介護施設等整備事業交付金）'!$C$7:$C58,$B29)</f>
        <v>0</v>
      </c>
      <c r="L29" s="55">
        <f>SUMIFS('別紙（介護施設等整備事業交付金）'!$P$7:$P58,'別紙（介護施設等整備事業交付金）'!$B$7:$B58,"交付金",'別紙（介護施設等整備事業交付金）'!$J$7:$J58,L$3,'別紙（介護施設等整備事業交付金）'!$C$7:$C58,$B29)</f>
        <v>0</v>
      </c>
      <c r="M29" s="47">
        <f>COUNTIFS('別紙（介護施設等整備事業交付金）'!$B$7:$B58,"交付金",'別紙（介護施設等整備事業交付金）'!$J$7:$J58,"⑦_①*",'別紙（介護施設等整備事業交付金）'!$C$7:$C58,$B29)</f>
        <v>0</v>
      </c>
      <c r="N29" s="55">
        <f>SUMIFS('別紙（介護施設等整備事業交付金）'!$P$7:$P58,'別紙（介護施設等整備事業交付金）'!$B$7:$B58,"交付金",'別紙（介護施設等整備事業交付金）'!$J$7:$J58,"⑦_①*",'別紙（介護施設等整備事業交付金）'!$C$7:$C58,$B29)</f>
        <v>0</v>
      </c>
      <c r="O29" s="47">
        <f>COUNTIFS('別紙（介護施設等整備事業交付金）'!$B$7:$B58,"交付金",'別紙（介護施設等整備事業交付金）'!$J$7:$J58,O$3,'別紙（介護施設等整備事業交付金）'!$C$7:$C58,$B29)</f>
        <v>0</v>
      </c>
      <c r="P29" s="55">
        <f>SUMIFS('別紙（介護施設等整備事業交付金）'!$P$7:$P58,'別紙（介護施設等整備事業交付金）'!$B$7:$B58,"交付金",'別紙（介護施設等整備事業交付金）'!$J$7:$J58,P$3,'別紙（介護施設等整備事業交付金）'!$C$7:$C58,$B29)</f>
        <v>0</v>
      </c>
      <c r="Q29" s="47">
        <f>COUNTIFS('別紙（介護施設等整備事業交付金）'!$B$7:$B58,"交付金",'別紙（介護施設等整備事業交付金）'!$J$7:$J58,"⑦_③*",'別紙（介護施設等整備事業交付金）'!$C$7:$C58,$B29)</f>
        <v>0</v>
      </c>
      <c r="R29" s="55">
        <f>SUMIFS('別紙（介護施設等整備事業交付金）'!$P$7:$P58,'別紙（介護施設等整備事業交付金）'!$B$7:$B58,"交付金",'別紙（介護施設等整備事業交付金）'!$J$7:$J58,"⑦_③*",'別紙（介護施設等整備事業交付金）'!$C$7:$C58,$B29)</f>
        <v>0</v>
      </c>
      <c r="S29" s="47">
        <f>COUNTIFS('別紙（介護施設等整備事業交付金）'!$B$7:$B58,"交付金",'別紙（介護施設等整備事業交付金）'!$J$7:$J58,S$3,'別紙（介護施設等整備事業交付金）'!$C$7:$C58,$B29)</f>
        <v>0</v>
      </c>
      <c r="T29" s="55">
        <f>SUMIFS('別紙（介護施設等整備事業交付金）'!$P$7:$P58,'別紙（介護施設等整備事業交付金）'!$B$7:$B58,"交付金",'別紙（介護施設等整備事業交付金）'!$J$7:$J58,T$3,'別紙（介護施設等整備事業交付金）'!$C$7:$C58,$B29)</f>
        <v>0</v>
      </c>
      <c r="U29" s="47">
        <f>COUNTIFS('別紙（介護施設等整備事業交付金）'!$B$7:$B58,"交付金",'別紙（介護施設等整備事業交付金）'!$J$7:$J58,U$3,'別紙（介護施設等整備事業交付金）'!$C$7:$C58,$B29)</f>
        <v>0</v>
      </c>
      <c r="V29" s="55">
        <f>SUMIFS('別紙（介護施設等整備事業交付金）'!$P$7:$P58,'別紙（介護施設等整備事業交付金）'!$B$7:$B58,"交付金",'別紙（介護施設等整備事業交付金）'!$J$7:$J58,V$3,'別紙（介護施設等整備事業交付金）'!$C$7:$C58,$B29)</f>
        <v>0</v>
      </c>
      <c r="W29" s="47">
        <f>COUNTIFS('別紙（介護施設等整備事業交付金）'!$B$7:$B58,"交付金",'別紙（介護施設等整備事業交付金）'!$J$7:$J58,W$3,'別紙（介護施設等整備事業交付金）'!$C$7:$C58,$B29)</f>
        <v>0</v>
      </c>
      <c r="X29" s="55">
        <f>SUMIFS('別紙（介護施設等整備事業交付金）'!$P$7:$P58,'別紙（介護施設等整備事業交付金）'!$B$7:$B58,"交付金",'別紙（介護施設等整備事業交付金）'!$J$7:$J58,X$3,'別紙（介護施設等整備事業交付金）'!$C$7:$C58,$B29)</f>
        <v>0</v>
      </c>
      <c r="Y29" s="47">
        <f>COUNTIFS('別紙（介護施設等整備事業交付金）'!$B$7:$B58,"交付金",'別紙（介護施設等整備事業交付金）'!$J$7:$J58,Y$3,'別紙（介護施設等整備事業交付金）'!$C$7:$C58,$B29)</f>
        <v>0</v>
      </c>
      <c r="Z29" s="55">
        <f>SUMIFS('別紙（介護施設等整備事業交付金）'!$P$7:$P58,'別紙（介護施設等整備事業交付金）'!$B$7:$B58,"交付金",'別紙（介護施設等整備事業交付金）'!$J$7:$J58,Z$3,'別紙（介護施設等整備事業交付金）'!$C$7:$C58,$B29)</f>
        <v>0</v>
      </c>
      <c r="AA29" s="47">
        <f>COUNTIFS('別紙（介護施設等整備事業交付金）'!$B$7:$B58,"交付金",'別紙（介護施設等整備事業交付金）'!$J$7:$J58,AA$3,'別紙（介護施設等整備事業交付金）'!$C$7:$C58,$B29)</f>
        <v>0</v>
      </c>
      <c r="AB29" s="55">
        <f>SUMIFS('別紙（介護施設等整備事業交付金）'!$P$7:$P58,'別紙（介護施設等整備事業交付金）'!$B$7:$B58,"交付金",'別紙（介護施設等整備事業交付金）'!$J$7:$J58,AB$3,'別紙（介護施設等整備事業交付金）'!$C$7:$C58,$B29)</f>
        <v>0</v>
      </c>
      <c r="AC29" s="47">
        <f>COUNTIFS('別紙（介護施設等整備事業交付金）'!$B$7:$B58,"交付金",'別紙（介護施設等整備事業交付金）'!$J$7:$J58,AC$3,'別紙（介護施設等整備事業交付金）'!$C$7:$C58,$B29)</f>
        <v>0</v>
      </c>
      <c r="AD29" s="55">
        <f>SUMIFS('別紙（介護施設等整備事業交付金）'!$P$7:$P58,'別紙（介護施設等整備事業交付金）'!$B$7:$B58,"交付金",'別紙（介護施設等整備事業交付金）'!$J$7:$J58,AD$3,'別紙（介護施設等整備事業交付金）'!$C$7:$C58,$B29)</f>
        <v>0</v>
      </c>
      <c r="AE29" s="47">
        <f>COUNTIFS('別紙（介護施設等整備事業交付金）'!$B$7:$B58,"交付金",'別紙（介護施設等整備事業交付金）'!$J$7:$J58,AE$3,'別紙（介護施設等整備事業交付金）'!$C$7:$C58,$B29)</f>
        <v>0</v>
      </c>
      <c r="AF29" s="55">
        <f>SUMIFS('別紙（介護施設等整備事業交付金）'!$P$7:$P58,'別紙（介護施設等整備事業交付金）'!$B$7:$B58,"交付金",'別紙（介護施設等整備事業交付金）'!$J$7:$J58,AF$3,'別紙（介護施設等整備事業交付金）'!$C$7:$C58,$B29)</f>
        <v>0</v>
      </c>
      <c r="AG29" s="47">
        <f>COUNTIFS('別紙（介護施設等整備事業交付金）'!$B$7:$B58,"交付金",'別紙（介護施設等整備事業交付金）'!$J$7:$J58,AG$3,'別紙（介護施設等整備事業交付金）'!$C$7:$C58,$B29)</f>
        <v>0</v>
      </c>
      <c r="AH29" s="55">
        <f>SUMIFS('別紙（介護施設等整備事業交付金）'!$P$7:$P58,'別紙（介護施設等整備事業交付金）'!$B$7:$B58,"交付金",'別紙（介護施設等整備事業交付金）'!$J$7:$J58,AH$3,'別紙（介護施設等整備事業交付金）'!$C$7:$C58,$B29)</f>
        <v>0</v>
      </c>
      <c r="AI29" s="47">
        <f>COUNTIFS('別紙（介護施設等整備事業交付金）'!$B$7:$B58,"交付金",'別紙（介護施設等整備事業交付金）'!$J$7:$J58,AI$3,'別紙（介護施設等整備事業交付金）'!$C$7:$C58,$B29)</f>
        <v>0</v>
      </c>
      <c r="AJ29" s="55">
        <f>SUMIFS('別紙（介護施設等整備事業交付金）'!$P$7:$P58,'別紙（介護施設等整備事業交付金）'!$B$7:$B58,"交付金",'別紙（介護施設等整備事業交付金）'!$J$7:$J58,AJ$3,'別紙（介護施設等整備事業交付金）'!$C$7:$C58,$B29)</f>
        <v>0</v>
      </c>
      <c r="AK29" s="47">
        <f>COUNTIFS('別紙（介護施設等整備事業交付金）'!$B$7:$B58,"交付金",'別紙（介護施設等整備事業交付金）'!$J$7:$J58,AK$3,'別紙（介護施設等整備事業交付金）'!$C$7:$C58,$B29)</f>
        <v>0</v>
      </c>
      <c r="AL29" s="55">
        <f>SUMIFS('別紙（介護施設等整備事業交付金）'!$P$7:$P58,'別紙（介護施設等整備事業交付金）'!$B$7:$B58,"交付金",'別紙（介護施設等整備事業交付金）'!$J$7:$J58,AL$3,'別紙（介護施設等整備事業交付金）'!$C$7:$C58,$B29)</f>
        <v>0</v>
      </c>
      <c r="AM29" s="47">
        <f>COUNTIFS('別紙（介護施設等整備事業交付金）'!$B$7:$B58,"交付金",'別紙（介護施設等整備事業交付金）'!$J$7:$J58,AM$3,'別紙（介護施設等整備事業交付金）'!$C$7:$C58,$B29)</f>
        <v>0</v>
      </c>
      <c r="AN29" s="55">
        <f>SUMIFS('別紙（介護施設等整備事業交付金）'!$P$7:$P58,'別紙（介護施設等整備事業交付金）'!$B$7:$B58,"交付金",'別紙（介護施設等整備事業交付金）'!$J$7:$J58,AN$3,'別紙（介護施設等整備事業交付金）'!$C$7:$C58,$B29)</f>
        <v>0</v>
      </c>
      <c r="AO29" s="47">
        <f>COUNTIFS('別紙（介護施設等整備事業交付金）'!$B$7:$B58,"交付金",'別紙（介護施設等整備事業交付金）'!$J$7:$J58,AO$3,'別紙（介護施設等整備事業交付金）'!$C$7:$C58,$B29)</f>
        <v>0</v>
      </c>
      <c r="AP29" s="55">
        <f>SUMIFS('別紙（介護施設等整備事業交付金）'!$P$7:$P58,'別紙（介護施設等整備事業交付金）'!$B$7:$B58,"交付金",'別紙（介護施設等整備事業交付金）'!$J$7:$J58,AP$3,'別紙（介護施設等整備事業交付金）'!$C$7:$C58,$B29)</f>
        <v>0</v>
      </c>
      <c r="AQ29" s="47">
        <f t="shared" si="0"/>
        <v>0</v>
      </c>
      <c r="AR29" s="55">
        <f t="shared" si="1"/>
        <v>0</v>
      </c>
    </row>
    <row r="30" spans="1:44" hidden="1" x14ac:dyDescent="0.4">
      <c r="A30" s="45">
        <v>26</v>
      </c>
      <c r="B30" s="45" t="s">
        <v>148</v>
      </c>
      <c r="C30" s="47">
        <f>COUNTIFS('別紙（介護施設等整備事業交付金）'!$B$7:$B59,"交付金",'別紙（介護施設等整備事業交付金）'!$J$7:$J59,C$3,'別紙（介護施設等整備事業交付金）'!$C$7:$C59,$B30)</f>
        <v>0</v>
      </c>
      <c r="D30" s="55">
        <f>SUMIFS('別紙（介護施設等整備事業交付金）'!$P$7:$P59,'別紙（介護施設等整備事業交付金）'!$B$7:$B59,"交付金",'別紙（介護施設等整備事業交付金）'!$J$7:$J59,D$3,'別紙（介護施設等整備事業交付金）'!$C$7:$C59,$B30)</f>
        <v>0</v>
      </c>
      <c r="E30" s="47">
        <f>COUNTIFS('別紙（介護施設等整備事業交付金）'!$B$7:$B59,"交付金",'別紙（介護施設等整備事業交付金）'!$J$7:$J59,E$3,'別紙（介護施設等整備事業交付金）'!$C$7:$C59,$B30)</f>
        <v>0</v>
      </c>
      <c r="F30" s="55">
        <f>SUMIFS('別紙（介護施設等整備事業交付金）'!$P$7:$P59,'別紙（介護施設等整備事業交付金）'!$B$7:$B59,"交付金",'別紙（介護施設等整備事業交付金）'!$J$7:$J59,F$3,'別紙（介護施設等整備事業交付金）'!$C$7:$C59,$B30)</f>
        <v>0</v>
      </c>
      <c r="G30" s="47">
        <f>COUNTIFS('別紙（介護施設等整備事業交付金）'!$B$7:$B59,"交付金",'別紙（介護施設等整備事業交付金）'!$J$7:$J59,G$3,'別紙（介護施設等整備事業交付金）'!$C$7:$C59,$B30)</f>
        <v>0</v>
      </c>
      <c r="H30" s="55">
        <f>SUMIFS('別紙（介護施設等整備事業交付金）'!$P$7:$P59,'別紙（介護施設等整備事業交付金）'!$B$7:$B59,"交付金",'別紙（介護施設等整備事業交付金）'!$J$7:$J59,H$3,'別紙（介護施設等整備事業交付金）'!$C$7:$C59,$B30)</f>
        <v>0</v>
      </c>
      <c r="I30" s="47">
        <f>COUNTIFS('別紙（介護施設等整備事業交付金）'!$B$7:$B59,"交付金",'別紙（介護施設等整備事業交付金）'!$J$7:$J59,I$3,'別紙（介護施設等整備事業交付金）'!$C$7:$C59,$B30)</f>
        <v>0</v>
      </c>
      <c r="J30" s="55">
        <f>SUMIFS('別紙（介護施設等整備事業交付金）'!$P$7:$P59,'別紙（介護施設等整備事業交付金）'!$B$7:$B59,"交付金",'別紙（介護施設等整備事業交付金）'!$J$7:$J59,J$3,'別紙（介護施設等整備事業交付金）'!$C$7:$C59,$B30)</f>
        <v>0</v>
      </c>
      <c r="K30" s="47">
        <f>COUNTIFS('別紙（介護施設等整備事業交付金）'!$B$7:$B59,"交付金",'別紙（介護施設等整備事業交付金）'!$J$7:$J59,K$3,'別紙（介護施設等整備事業交付金）'!$C$7:$C59,$B30)</f>
        <v>0</v>
      </c>
      <c r="L30" s="55">
        <f>SUMIFS('別紙（介護施設等整備事業交付金）'!$P$7:$P59,'別紙（介護施設等整備事業交付金）'!$B$7:$B59,"交付金",'別紙（介護施設等整備事業交付金）'!$J$7:$J59,L$3,'別紙（介護施設等整備事業交付金）'!$C$7:$C59,$B30)</f>
        <v>0</v>
      </c>
      <c r="M30" s="47">
        <f>COUNTIFS('別紙（介護施設等整備事業交付金）'!$B$7:$B59,"交付金",'別紙（介護施設等整備事業交付金）'!$J$7:$J59,"⑦_①*",'別紙（介護施設等整備事業交付金）'!$C$7:$C59,$B30)</f>
        <v>0</v>
      </c>
      <c r="N30" s="55">
        <f>SUMIFS('別紙（介護施設等整備事業交付金）'!$P$7:$P59,'別紙（介護施設等整備事業交付金）'!$B$7:$B59,"交付金",'別紙（介護施設等整備事業交付金）'!$J$7:$J59,"⑦_①*",'別紙（介護施設等整備事業交付金）'!$C$7:$C59,$B30)</f>
        <v>0</v>
      </c>
      <c r="O30" s="47">
        <f>COUNTIFS('別紙（介護施設等整備事業交付金）'!$B$7:$B59,"交付金",'別紙（介護施設等整備事業交付金）'!$J$7:$J59,O$3,'別紙（介護施設等整備事業交付金）'!$C$7:$C59,$B30)</f>
        <v>0</v>
      </c>
      <c r="P30" s="55">
        <f>SUMIFS('別紙（介護施設等整備事業交付金）'!$P$7:$P59,'別紙（介護施設等整備事業交付金）'!$B$7:$B59,"交付金",'別紙（介護施設等整備事業交付金）'!$J$7:$J59,P$3,'別紙（介護施設等整備事業交付金）'!$C$7:$C59,$B30)</f>
        <v>0</v>
      </c>
      <c r="Q30" s="47">
        <f>COUNTIFS('別紙（介護施設等整備事業交付金）'!$B$7:$B59,"交付金",'別紙（介護施設等整備事業交付金）'!$J$7:$J59,"⑦_③*",'別紙（介護施設等整備事業交付金）'!$C$7:$C59,$B30)</f>
        <v>0</v>
      </c>
      <c r="R30" s="55">
        <f>SUMIFS('別紙（介護施設等整備事業交付金）'!$P$7:$P59,'別紙（介護施設等整備事業交付金）'!$B$7:$B59,"交付金",'別紙（介護施設等整備事業交付金）'!$J$7:$J59,"⑦_③*",'別紙（介護施設等整備事業交付金）'!$C$7:$C59,$B30)</f>
        <v>0</v>
      </c>
      <c r="S30" s="47">
        <f>COUNTIFS('別紙（介護施設等整備事業交付金）'!$B$7:$B59,"交付金",'別紙（介護施設等整備事業交付金）'!$J$7:$J59,S$3,'別紙（介護施設等整備事業交付金）'!$C$7:$C59,$B30)</f>
        <v>0</v>
      </c>
      <c r="T30" s="55">
        <f>SUMIFS('別紙（介護施設等整備事業交付金）'!$P$7:$P59,'別紙（介護施設等整備事業交付金）'!$B$7:$B59,"交付金",'別紙（介護施設等整備事業交付金）'!$J$7:$J59,T$3,'別紙（介護施設等整備事業交付金）'!$C$7:$C59,$B30)</f>
        <v>0</v>
      </c>
      <c r="U30" s="47">
        <f>COUNTIFS('別紙（介護施設等整備事業交付金）'!$B$7:$B59,"交付金",'別紙（介護施設等整備事業交付金）'!$J$7:$J59,U$3,'別紙（介護施設等整備事業交付金）'!$C$7:$C59,$B30)</f>
        <v>0</v>
      </c>
      <c r="V30" s="55">
        <f>SUMIFS('別紙（介護施設等整備事業交付金）'!$P$7:$P59,'別紙（介護施設等整備事業交付金）'!$B$7:$B59,"交付金",'別紙（介護施設等整備事業交付金）'!$J$7:$J59,V$3,'別紙（介護施設等整備事業交付金）'!$C$7:$C59,$B30)</f>
        <v>0</v>
      </c>
      <c r="W30" s="47">
        <f>COUNTIFS('別紙（介護施設等整備事業交付金）'!$B$7:$B59,"交付金",'別紙（介護施設等整備事業交付金）'!$J$7:$J59,W$3,'別紙（介護施設等整備事業交付金）'!$C$7:$C59,$B30)</f>
        <v>0</v>
      </c>
      <c r="X30" s="55">
        <f>SUMIFS('別紙（介護施設等整備事業交付金）'!$P$7:$P59,'別紙（介護施設等整備事業交付金）'!$B$7:$B59,"交付金",'別紙（介護施設等整備事業交付金）'!$J$7:$J59,X$3,'別紙（介護施設等整備事業交付金）'!$C$7:$C59,$B30)</f>
        <v>0</v>
      </c>
      <c r="Y30" s="47">
        <f>COUNTIFS('別紙（介護施設等整備事業交付金）'!$B$7:$B59,"交付金",'別紙（介護施設等整備事業交付金）'!$J$7:$J59,Y$3,'別紙（介護施設等整備事業交付金）'!$C$7:$C59,$B30)</f>
        <v>0</v>
      </c>
      <c r="Z30" s="55">
        <f>SUMIFS('別紙（介護施設等整備事業交付金）'!$P$7:$P59,'別紙（介護施設等整備事業交付金）'!$B$7:$B59,"交付金",'別紙（介護施設等整備事業交付金）'!$J$7:$J59,Z$3,'別紙（介護施設等整備事業交付金）'!$C$7:$C59,$B30)</f>
        <v>0</v>
      </c>
      <c r="AA30" s="47">
        <f>COUNTIFS('別紙（介護施設等整備事業交付金）'!$B$7:$B59,"交付金",'別紙（介護施設等整備事業交付金）'!$J$7:$J59,AA$3,'別紙（介護施設等整備事業交付金）'!$C$7:$C59,$B30)</f>
        <v>0</v>
      </c>
      <c r="AB30" s="55">
        <f>SUMIFS('別紙（介護施設等整備事業交付金）'!$P$7:$P59,'別紙（介護施設等整備事業交付金）'!$B$7:$B59,"交付金",'別紙（介護施設等整備事業交付金）'!$J$7:$J59,AB$3,'別紙（介護施設等整備事業交付金）'!$C$7:$C59,$B30)</f>
        <v>0</v>
      </c>
      <c r="AC30" s="47">
        <f>COUNTIFS('別紙（介護施設等整備事業交付金）'!$B$7:$B59,"交付金",'別紙（介護施設等整備事業交付金）'!$J$7:$J59,AC$3,'別紙（介護施設等整備事業交付金）'!$C$7:$C59,$B30)</f>
        <v>0</v>
      </c>
      <c r="AD30" s="55">
        <f>SUMIFS('別紙（介護施設等整備事業交付金）'!$P$7:$P59,'別紙（介護施設等整備事業交付金）'!$B$7:$B59,"交付金",'別紙（介護施設等整備事業交付金）'!$J$7:$J59,AD$3,'別紙（介護施設等整備事業交付金）'!$C$7:$C59,$B30)</f>
        <v>0</v>
      </c>
      <c r="AE30" s="47">
        <f>COUNTIFS('別紙（介護施設等整備事業交付金）'!$B$7:$B59,"交付金",'別紙（介護施設等整備事業交付金）'!$J$7:$J59,AE$3,'別紙（介護施設等整備事業交付金）'!$C$7:$C59,$B30)</f>
        <v>0</v>
      </c>
      <c r="AF30" s="55">
        <f>SUMIFS('別紙（介護施設等整備事業交付金）'!$P$7:$P59,'別紙（介護施設等整備事業交付金）'!$B$7:$B59,"交付金",'別紙（介護施設等整備事業交付金）'!$J$7:$J59,AF$3,'別紙（介護施設等整備事業交付金）'!$C$7:$C59,$B30)</f>
        <v>0</v>
      </c>
      <c r="AG30" s="47">
        <f>COUNTIFS('別紙（介護施設等整備事業交付金）'!$B$7:$B59,"交付金",'別紙（介護施設等整備事業交付金）'!$J$7:$J59,AG$3,'別紙（介護施設等整備事業交付金）'!$C$7:$C59,$B30)</f>
        <v>0</v>
      </c>
      <c r="AH30" s="55">
        <f>SUMIFS('別紙（介護施設等整備事業交付金）'!$P$7:$P59,'別紙（介護施設等整備事業交付金）'!$B$7:$B59,"交付金",'別紙（介護施設等整備事業交付金）'!$J$7:$J59,AH$3,'別紙（介護施設等整備事業交付金）'!$C$7:$C59,$B30)</f>
        <v>0</v>
      </c>
      <c r="AI30" s="47">
        <f>COUNTIFS('別紙（介護施設等整備事業交付金）'!$B$7:$B59,"交付金",'別紙（介護施設等整備事業交付金）'!$J$7:$J59,AI$3,'別紙（介護施設等整備事業交付金）'!$C$7:$C59,$B30)</f>
        <v>0</v>
      </c>
      <c r="AJ30" s="55">
        <f>SUMIFS('別紙（介護施設等整備事業交付金）'!$P$7:$P59,'別紙（介護施設等整備事業交付金）'!$B$7:$B59,"交付金",'別紙（介護施設等整備事業交付金）'!$J$7:$J59,AJ$3,'別紙（介護施設等整備事業交付金）'!$C$7:$C59,$B30)</f>
        <v>0</v>
      </c>
      <c r="AK30" s="47">
        <f>COUNTIFS('別紙（介護施設等整備事業交付金）'!$B$7:$B59,"交付金",'別紙（介護施設等整備事業交付金）'!$J$7:$J59,AK$3,'別紙（介護施設等整備事業交付金）'!$C$7:$C59,$B30)</f>
        <v>0</v>
      </c>
      <c r="AL30" s="55">
        <f>SUMIFS('別紙（介護施設等整備事業交付金）'!$P$7:$P59,'別紙（介護施設等整備事業交付金）'!$B$7:$B59,"交付金",'別紙（介護施設等整備事業交付金）'!$J$7:$J59,AL$3,'別紙（介護施設等整備事業交付金）'!$C$7:$C59,$B30)</f>
        <v>0</v>
      </c>
      <c r="AM30" s="47">
        <f>COUNTIFS('別紙（介護施設等整備事業交付金）'!$B$7:$B59,"交付金",'別紙（介護施設等整備事業交付金）'!$J$7:$J59,AM$3,'別紙（介護施設等整備事業交付金）'!$C$7:$C59,$B30)</f>
        <v>0</v>
      </c>
      <c r="AN30" s="55">
        <f>SUMIFS('別紙（介護施設等整備事業交付金）'!$P$7:$P59,'別紙（介護施設等整備事業交付金）'!$B$7:$B59,"交付金",'別紙（介護施設等整備事業交付金）'!$J$7:$J59,AN$3,'別紙（介護施設等整備事業交付金）'!$C$7:$C59,$B30)</f>
        <v>0</v>
      </c>
      <c r="AO30" s="47">
        <f>COUNTIFS('別紙（介護施設等整備事業交付金）'!$B$7:$B59,"交付金",'別紙（介護施設等整備事業交付金）'!$J$7:$J59,AO$3,'別紙（介護施設等整備事業交付金）'!$C$7:$C59,$B30)</f>
        <v>0</v>
      </c>
      <c r="AP30" s="55">
        <f>SUMIFS('別紙（介護施設等整備事業交付金）'!$P$7:$P59,'別紙（介護施設等整備事業交付金）'!$B$7:$B59,"交付金",'別紙（介護施設等整備事業交付金）'!$J$7:$J59,AP$3,'別紙（介護施設等整備事業交付金）'!$C$7:$C59,$B30)</f>
        <v>0</v>
      </c>
      <c r="AQ30" s="47">
        <f t="shared" si="0"/>
        <v>0</v>
      </c>
      <c r="AR30" s="55">
        <f t="shared" si="1"/>
        <v>0</v>
      </c>
    </row>
    <row r="31" spans="1:44" hidden="1" x14ac:dyDescent="0.4">
      <c r="A31" s="45">
        <v>27</v>
      </c>
      <c r="B31" s="45" t="s">
        <v>149</v>
      </c>
      <c r="C31" s="47">
        <f>COUNTIFS('別紙（介護施設等整備事業交付金）'!$B$7:$B60,"交付金",'別紙（介護施設等整備事業交付金）'!$J$7:$J60,C$3,'別紙（介護施設等整備事業交付金）'!$C$7:$C60,$B31)</f>
        <v>0</v>
      </c>
      <c r="D31" s="55">
        <f>SUMIFS('別紙（介護施設等整備事業交付金）'!$P$7:$P60,'別紙（介護施設等整備事業交付金）'!$B$7:$B60,"交付金",'別紙（介護施設等整備事業交付金）'!$J$7:$J60,D$3,'別紙（介護施設等整備事業交付金）'!$C$7:$C60,$B31)</f>
        <v>0</v>
      </c>
      <c r="E31" s="47">
        <f>COUNTIFS('別紙（介護施設等整備事業交付金）'!$B$7:$B60,"交付金",'別紙（介護施設等整備事業交付金）'!$J$7:$J60,E$3,'別紙（介護施設等整備事業交付金）'!$C$7:$C60,$B31)</f>
        <v>0</v>
      </c>
      <c r="F31" s="55">
        <f>SUMIFS('別紙（介護施設等整備事業交付金）'!$P$7:$P60,'別紙（介護施設等整備事業交付金）'!$B$7:$B60,"交付金",'別紙（介護施設等整備事業交付金）'!$J$7:$J60,F$3,'別紙（介護施設等整備事業交付金）'!$C$7:$C60,$B31)</f>
        <v>0</v>
      </c>
      <c r="G31" s="47">
        <f>COUNTIFS('別紙（介護施設等整備事業交付金）'!$B$7:$B60,"交付金",'別紙（介護施設等整備事業交付金）'!$J$7:$J60,G$3,'別紙（介護施設等整備事業交付金）'!$C$7:$C60,$B31)</f>
        <v>0</v>
      </c>
      <c r="H31" s="55">
        <f>SUMIFS('別紙（介護施設等整備事業交付金）'!$P$7:$P60,'別紙（介護施設等整備事業交付金）'!$B$7:$B60,"交付金",'別紙（介護施設等整備事業交付金）'!$J$7:$J60,H$3,'別紙（介護施設等整備事業交付金）'!$C$7:$C60,$B31)</f>
        <v>0</v>
      </c>
      <c r="I31" s="47">
        <f>COUNTIFS('別紙（介護施設等整備事業交付金）'!$B$7:$B60,"交付金",'別紙（介護施設等整備事業交付金）'!$J$7:$J60,I$3,'別紙（介護施設等整備事業交付金）'!$C$7:$C60,$B31)</f>
        <v>0</v>
      </c>
      <c r="J31" s="55">
        <f>SUMIFS('別紙（介護施設等整備事業交付金）'!$P$7:$P60,'別紙（介護施設等整備事業交付金）'!$B$7:$B60,"交付金",'別紙（介護施設等整備事業交付金）'!$J$7:$J60,J$3,'別紙（介護施設等整備事業交付金）'!$C$7:$C60,$B31)</f>
        <v>0</v>
      </c>
      <c r="K31" s="47">
        <f>COUNTIFS('別紙（介護施設等整備事業交付金）'!$B$7:$B60,"交付金",'別紙（介護施設等整備事業交付金）'!$J$7:$J60,K$3,'別紙（介護施設等整備事業交付金）'!$C$7:$C60,$B31)</f>
        <v>0</v>
      </c>
      <c r="L31" s="55">
        <f>SUMIFS('別紙（介護施設等整備事業交付金）'!$P$7:$P60,'別紙（介護施設等整備事業交付金）'!$B$7:$B60,"交付金",'別紙（介護施設等整備事業交付金）'!$J$7:$J60,L$3,'別紙（介護施設等整備事業交付金）'!$C$7:$C60,$B31)</f>
        <v>0</v>
      </c>
      <c r="M31" s="47">
        <f>COUNTIFS('別紙（介護施設等整備事業交付金）'!$B$7:$B60,"交付金",'別紙（介護施設等整備事業交付金）'!$J$7:$J60,"⑦_①*",'別紙（介護施設等整備事業交付金）'!$C$7:$C60,$B31)</f>
        <v>0</v>
      </c>
      <c r="N31" s="55">
        <f>SUMIFS('別紙（介護施設等整備事業交付金）'!$P$7:$P60,'別紙（介護施設等整備事業交付金）'!$B$7:$B60,"交付金",'別紙（介護施設等整備事業交付金）'!$J$7:$J60,"⑦_①*",'別紙（介護施設等整備事業交付金）'!$C$7:$C60,$B31)</f>
        <v>0</v>
      </c>
      <c r="O31" s="47">
        <f>COUNTIFS('別紙（介護施設等整備事業交付金）'!$B$7:$B60,"交付金",'別紙（介護施設等整備事業交付金）'!$J$7:$J60,O$3,'別紙（介護施設等整備事業交付金）'!$C$7:$C60,$B31)</f>
        <v>0</v>
      </c>
      <c r="P31" s="55">
        <f>SUMIFS('別紙（介護施設等整備事業交付金）'!$P$7:$P60,'別紙（介護施設等整備事業交付金）'!$B$7:$B60,"交付金",'別紙（介護施設等整備事業交付金）'!$J$7:$J60,P$3,'別紙（介護施設等整備事業交付金）'!$C$7:$C60,$B31)</f>
        <v>0</v>
      </c>
      <c r="Q31" s="47">
        <f>COUNTIFS('別紙（介護施設等整備事業交付金）'!$B$7:$B60,"交付金",'別紙（介護施設等整備事業交付金）'!$J$7:$J60,"⑦_③*",'別紙（介護施設等整備事業交付金）'!$C$7:$C60,$B31)</f>
        <v>0</v>
      </c>
      <c r="R31" s="55">
        <f>SUMIFS('別紙（介護施設等整備事業交付金）'!$P$7:$P60,'別紙（介護施設等整備事業交付金）'!$B$7:$B60,"交付金",'別紙（介護施設等整備事業交付金）'!$J$7:$J60,"⑦_③*",'別紙（介護施設等整備事業交付金）'!$C$7:$C60,$B31)</f>
        <v>0</v>
      </c>
      <c r="S31" s="47">
        <f>COUNTIFS('別紙（介護施設等整備事業交付金）'!$B$7:$B60,"交付金",'別紙（介護施設等整備事業交付金）'!$J$7:$J60,S$3,'別紙（介護施設等整備事業交付金）'!$C$7:$C60,$B31)</f>
        <v>0</v>
      </c>
      <c r="T31" s="55">
        <f>SUMIFS('別紙（介護施設等整備事業交付金）'!$P$7:$P60,'別紙（介護施設等整備事業交付金）'!$B$7:$B60,"交付金",'別紙（介護施設等整備事業交付金）'!$J$7:$J60,T$3,'別紙（介護施設等整備事業交付金）'!$C$7:$C60,$B31)</f>
        <v>0</v>
      </c>
      <c r="U31" s="47">
        <f>COUNTIFS('別紙（介護施設等整備事業交付金）'!$B$7:$B60,"交付金",'別紙（介護施設等整備事業交付金）'!$J$7:$J60,U$3,'別紙（介護施設等整備事業交付金）'!$C$7:$C60,$B31)</f>
        <v>0</v>
      </c>
      <c r="V31" s="55">
        <f>SUMIFS('別紙（介護施設等整備事業交付金）'!$P$7:$P60,'別紙（介護施設等整備事業交付金）'!$B$7:$B60,"交付金",'別紙（介護施設等整備事業交付金）'!$J$7:$J60,V$3,'別紙（介護施設等整備事業交付金）'!$C$7:$C60,$B31)</f>
        <v>0</v>
      </c>
      <c r="W31" s="47">
        <f>COUNTIFS('別紙（介護施設等整備事業交付金）'!$B$7:$B60,"交付金",'別紙（介護施設等整備事業交付金）'!$J$7:$J60,W$3,'別紙（介護施設等整備事業交付金）'!$C$7:$C60,$B31)</f>
        <v>0</v>
      </c>
      <c r="X31" s="55">
        <f>SUMIFS('別紙（介護施設等整備事業交付金）'!$P$7:$P60,'別紙（介護施設等整備事業交付金）'!$B$7:$B60,"交付金",'別紙（介護施設等整備事業交付金）'!$J$7:$J60,X$3,'別紙（介護施設等整備事業交付金）'!$C$7:$C60,$B31)</f>
        <v>0</v>
      </c>
      <c r="Y31" s="47">
        <f>COUNTIFS('別紙（介護施設等整備事業交付金）'!$B$7:$B60,"交付金",'別紙（介護施設等整備事業交付金）'!$J$7:$J60,Y$3,'別紙（介護施設等整備事業交付金）'!$C$7:$C60,$B31)</f>
        <v>0</v>
      </c>
      <c r="Z31" s="55">
        <f>SUMIFS('別紙（介護施設等整備事業交付金）'!$P$7:$P60,'別紙（介護施設等整備事業交付金）'!$B$7:$B60,"交付金",'別紙（介護施設等整備事業交付金）'!$J$7:$J60,Z$3,'別紙（介護施設等整備事業交付金）'!$C$7:$C60,$B31)</f>
        <v>0</v>
      </c>
      <c r="AA31" s="47">
        <f>COUNTIFS('別紙（介護施設等整備事業交付金）'!$B$7:$B60,"交付金",'別紙（介護施設等整備事業交付金）'!$J$7:$J60,AA$3,'別紙（介護施設等整備事業交付金）'!$C$7:$C60,$B31)</f>
        <v>0</v>
      </c>
      <c r="AB31" s="55">
        <f>SUMIFS('別紙（介護施設等整備事業交付金）'!$P$7:$P60,'別紙（介護施設等整備事業交付金）'!$B$7:$B60,"交付金",'別紙（介護施設等整備事業交付金）'!$J$7:$J60,AB$3,'別紙（介護施設等整備事業交付金）'!$C$7:$C60,$B31)</f>
        <v>0</v>
      </c>
      <c r="AC31" s="47">
        <f>COUNTIFS('別紙（介護施設等整備事業交付金）'!$B$7:$B60,"交付金",'別紙（介護施設等整備事業交付金）'!$J$7:$J60,AC$3,'別紙（介護施設等整備事業交付金）'!$C$7:$C60,$B31)</f>
        <v>0</v>
      </c>
      <c r="AD31" s="55">
        <f>SUMIFS('別紙（介護施設等整備事業交付金）'!$P$7:$P60,'別紙（介護施設等整備事業交付金）'!$B$7:$B60,"交付金",'別紙（介護施設等整備事業交付金）'!$J$7:$J60,AD$3,'別紙（介護施設等整備事業交付金）'!$C$7:$C60,$B31)</f>
        <v>0</v>
      </c>
      <c r="AE31" s="47">
        <f>COUNTIFS('別紙（介護施設等整備事業交付金）'!$B$7:$B60,"交付金",'別紙（介護施設等整備事業交付金）'!$J$7:$J60,AE$3,'別紙（介護施設等整備事業交付金）'!$C$7:$C60,$B31)</f>
        <v>0</v>
      </c>
      <c r="AF31" s="55">
        <f>SUMIFS('別紙（介護施設等整備事業交付金）'!$P$7:$P60,'別紙（介護施設等整備事業交付金）'!$B$7:$B60,"交付金",'別紙（介護施設等整備事業交付金）'!$J$7:$J60,AF$3,'別紙（介護施設等整備事業交付金）'!$C$7:$C60,$B31)</f>
        <v>0</v>
      </c>
      <c r="AG31" s="47">
        <f>COUNTIFS('別紙（介護施設等整備事業交付金）'!$B$7:$B60,"交付金",'別紙（介護施設等整備事業交付金）'!$J$7:$J60,AG$3,'別紙（介護施設等整備事業交付金）'!$C$7:$C60,$B31)</f>
        <v>0</v>
      </c>
      <c r="AH31" s="55">
        <f>SUMIFS('別紙（介護施設等整備事業交付金）'!$P$7:$P60,'別紙（介護施設等整備事業交付金）'!$B$7:$B60,"交付金",'別紙（介護施設等整備事業交付金）'!$J$7:$J60,AH$3,'別紙（介護施設等整備事業交付金）'!$C$7:$C60,$B31)</f>
        <v>0</v>
      </c>
      <c r="AI31" s="47">
        <f>COUNTIFS('別紙（介護施設等整備事業交付金）'!$B$7:$B60,"交付金",'別紙（介護施設等整備事業交付金）'!$J$7:$J60,AI$3,'別紙（介護施設等整備事業交付金）'!$C$7:$C60,$B31)</f>
        <v>0</v>
      </c>
      <c r="AJ31" s="55">
        <f>SUMIFS('別紙（介護施設等整備事業交付金）'!$P$7:$P60,'別紙（介護施設等整備事業交付金）'!$B$7:$B60,"交付金",'別紙（介護施設等整備事業交付金）'!$J$7:$J60,AJ$3,'別紙（介護施設等整備事業交付金）'!$C$7:$C60,$B31)</f>
        <v>0</v>
      </c>
      <c r="AK31" s="47">
        <f>COUNTIFS('別紙（介護施設等整備事業交付金）'!$B$7:$B60,"交付金",'別紙（介護施設等整備事業交付金）'!$J$7:$J60,AK$3,'別紙（介護施設等整備事業交付金）'!$C$7:$C60,$B31)</f>
        <v>0</v>
      </c>
      <c r="AL31" s="55">
        <f>SUMIFS('別紙（介護施設等整備事業交付金）'!$P$7:$P60,'別紙（介護施設等整備事業交付金）'!$B$7:$B60,"交付金",'別紙（介護施設等整備事業交付金）'!$J$7:$J60,AL$3,'別紙（介護施設等整備事業交付金）'!$C$7:$C60,$B31)</f>
        <v>0</v>
      </c>
      <c r="AM31" s="47">
        <f>COUNTIFS('別紙（介護施設等整備事業交付金）'!$B$7:$B60,"交付金",'別紙（介護施設等整備事業交付金）'!$J$7:$J60,AM$3,'別紙（介護施設等整備事業交付金）'!$C$7:$C60,$B31)</f>
        <v>0</v>
      </c>
      <c r="AN31" s="55">
        <f>SUMIFS('別紙（介護施設等整備事業交付金）'!$P$7:$P60,'別紙（介護施設等整備事業交付金）'!$B$7:$B60,"交付金",'別紙（介護施設等整備事業交付金）'!$J$7:$J60,AN$3,'別紙（介護施設等整備事業交付金）'!$C$7:$C60,$B31)</f>
        <v>0</v>
      </c>
      <c r="AO31" s="47">
        <f>COUNTIFS('別紙（介護施設等整備事業交付金）'!$B$7:$B60,"交付金",'別紙（介護施設等整備事業交付金）'!$J$7:$J60,AO$3,'別紙（介護施設等整備事業交付金）'!$C$7:$C60,$B31)</f>
        <v>0</v>
      </c>
      <c r="AP31" s="55">
        <f>SUMIFS('別紙（介護施設等整備事業交付金）'!$P$7:$P60,'別紙（介護施設等整備事業交付金）'!$B$7:$B60,"交付金",'別紙（介護施設等整備事業交付金）'!$J$7:$J60,AP$3,'別紙（介護施設等整備事業交付金）'!$C$7:$C60,$B31)</f>
        <v>0</v>
      </c>
      <c r="AQ31" s="47">
        <f t="shared" si="0"/>
        <v>0</v>
      </c>
      <c r="AR31" s="55">
        <f t="shared" si="1"/>
        <v>0</v>
      </c>
    </row>
    <row r="32" spans="1:44" hidden="1" x14ac:dyDescent="0.4">
      <c r="A32" s="45">
        <v>28</v>
      </c>
      <c r="B32" s="45" t="s">
        <v>150</v>
      </c>
      <c r="C32" s="47">
        <f>COUNTIFS('別紙（介護施設等整備事業交付金）'!$B$7:$B61,"交付金",'別紙（介護施設等整備事業交付金）'!$J$7:$J61,C$3,'別紙（介護施設等整備事業交付金）'!$C$7:$C61,$B32)</f>
        <v>0</v>
      </c>
      <c r="D32" s="55">
        <f>SUMIFS('別紙（介護施設等整備事業交付金）'!$P$7:$P61,'別紙（介護施設等整備事業交付金）'!$B$7:$B61,"交付金",'別紙（介護施設等整備事業交付金）'!$J$7:$J61,D$3,'別紙（介護施設等整備事業交付金）'!$C$7:$C61,$B32)</f>
        <v>0</v>
      </c>
      <c r="E32" s="47">
        <f>COUNTIFS('別紙（介護施設等整備事業交付金）'!$B$7:$B61,"交付金",'別紙（介護施設等整備事業交付金）'!$J$7:$J61,E$3,'別紙（介護施設等整備事業交付金）'!$C$7:$C61,$B32)</f>
        <v>0</v>
      </c>
      <c r="F32" s="55">
        <f>SUMIFS('別紙（介護施設等整備事業交付金）'!$P$7:$P61,'別紙（介護施設等整備事業交付金）'!$B$7:$B61,"交付金",'別紙（介護施設等整備事業交付金）'!$J$7:$J61,F$3,'別紙（介護施設等整備事業交付金）'!$C$7:$C61,$B32)</f>
        <v>0</v>
      </c>
      <c r="G32" s="47">
        <f>COUNTIFS('別紙（介護施設等整備事業交付金）'!$B$7:$B61,"交付金",'別紙（介護施設等整備事業交付金）'!$J$7:$J61,G$3,'別紙（介護施設等整備事業交付金）'!$C$7:$C61,$B32)</f>
        <v>0</v>
      </c>
      <c r="H32" s="55">
        <f>SUMIFS('別紙（介護施設等整備事業交付金）'!$P$7:$P61,'別紙（介護施設等整備事業交付金）'!$B$7:$B61,"交付金",'別紙（介護施設等整備事業交付金）'!$J$7:$J61,H$3,'別紙（介護施設等整備事業交付金）'!$C$7:$C61,$B32)</f>
        <v>0</v>
      </c>
      <c r="I32" s="47">
        <f>COUNTIFS('別紙（介護施設等整備事業交付金）'!$B$7:$B61,"交付金",'別紙（介護施設等整備事業交付金）'!$J$7:$J61,I$3,'別紙（介護施設等整備事業交付金）'!$C$7:$C61,$B32)</f>
        <v>0</v>
      </c>
      <c r="J32" s="55">
        <f>SUMIFS('別紙（介護施設等整備事業交付金）'!$P$7:$P61,'別紙（介護施設等整備事業交付金）'!$B$7:$B61,"交付金",'別紙（介護施設等整備事業交付金）'!$J$7:$J61,J$3,'別紙（介護施設等整備事業交付金）'!$C$7:$C61,$B32)</f>
        <v>0</v>
      </c>
      <c r="K32" s="47">
        <f>COUNTIFS('別紙（介護施設等整備事業交付金）'!$B$7:$B61,"交付金",'別紙（介護施設等整備事業交付金）'!$J$7:$J61,K$3,'別紙（介護施設等整備事業交付金）'!$C$7:$C61,$B32)</f>
        <v>0</v>
      </c>
      <c r="L32" s="55">
        <f>SUMIFS('別紙（介護施設等整備事業交付金）'!$P$7:$P61,'別紙（介護施設等整備事業交付金）'!$B$7:$B61,"交付金",'別紙（介護施設等整備事業交付金）'!$J$7:$J61,L$3,'別紙（介護施設等整備事業交付金）'!$C$7:$C61,$B32)</f>
        <v>0</v>
      </c>
      <c r="M32" s="47">
        <f>COUNTIFS('別紙（介護施設等整備事業交付金）'!$B$7:$B61,"交付金",'別紙（介護施設等整備事業交付金）'!$J$7:$J61,"⑦_①*",'別紙（介護施設等整備事業交付金）'!$C$7:$C61,$B32)</f>
        <v>0</v>
      </c>
      <c r="N32" s="55">
        <f>SUMIFS('別紙（介護施設等整備事業交付金）'!$P$7:$P61,'別紙（介護施設等整備事業交付金）'!$B$7:$B61,"交付金",'別紙（介護施設等整備事業交付金）'!$J$7:$J61,"⑦_①*",'別紙（介護施設等整備事業交付金）'!$C$7:$C61,$B32)</f>
        <v>0</v>
      </c>
      <c r="O32" s="47">
        <f>COUNTIFS('別紙（介護施設等整備事業交付金）'!$B$7:$B61,"交付金",'別紙（介護施設等整備事業交付金）'!$J$7:$J61,O$3,'別紙（介護施設等整備事業交付金）'!$C$7:$C61,$B32)</f>
        <v>0</v>
      </c>
      <c r="P32" s="55">
        <f>SUMIFS('別紙（介護施設等整備事業交付金）'!$P$7:$P61,'別紙（介護施設等整備事業交付金）'!$B$7:$B61,"交付金",'別紙（介護施設等整備事業交付金）'!$J$7:$J61,P$3,'別紙（介護施設等整備事業交付金）'!$C$7:$C61,$B32)</f>
        <v>0</v>
      </c>
      <c r="Q32" s="47">
        <f>COUNTIFS('別紙（介護施設等整備事業交付金）'!$B$7:$B61,"交付金",'別紙（介護施設等整備事業交付金）'!$J$7:$J61,"⑦_③*",'別紙（介護施設等整備事業交付金）'!$C$7:$C61,$B32)</f>
        <v>0</v>
      </c>
      <c r="R32" s="55">
        <f>SUMIFS('別紙（介護施設等整備事業交付金）'!$P$7:$P61,'別紙（介護施設等整備事業交付金）'!$B$7:$B61,"交付金",'別紙（介護施設等整備事業交付金）'!$J$7:$J61,"⑦_③*",'別紙（介護施設等整備事業交付金）'!$C$7:$C61,$B32)</f>
        <v>0</v>
      </c>
      <c r="S32" s="47">
        <f>COUNTIFS('別紙（介護施設等整備事業交付金）'!$B$7:$B61,"交付金",'別紙（介護施設等整備事業交付金）'!$J$7:$J61,S$3,'別紙（介護施設等整備事業交付金）'!$C$7:$C61,$B32)</f>
        <v>0</v>
      </c>
      <c r="T32" s="55">
        <f>SUMIFS('別紙（介護施設等整備事業交付金）'!$P$7:$P61,'別紙（介護施設等整備事業交付金）'!$B$7:$B61,"交付金",'別紙（介護施設等整備事業交付金）'!$J$7:$J61,T$3,'別紙（介護施設等整備事業交付金）'!$C$7:$C61,$B32)</f>
        <v>0</v>
      </c>
      <c r="U32" s="47">
        <f>COUNTIFS('別紙（介護施設等整備事業交付金）'!$B$7:$B61,"交付金",'別紙（介護施設等整備事業交付金）'!$J$7:$J61,U$3,'別紙（介護施設等整備事業交付金）'!$C$7:$C61,$B32)</f>
        <v>0</v>
      </c>
      <c r="V32" s="55">
        <f>SUMIFS('別紙（介護施設等整備事業交付金）'!$P$7:$P61,'別紙（介護施設等整備事業交付金）'!$B$7:$B61,"交付金",'別紙（介護施設等整備事業交付金）'!$J$7:$J61,V$3,'別紙（介護施設等整備事業交付金）'!$C$7:$C61,$B32)</f>
        <v>0</v>
      </c>
      <c r="W32" s="47">
        <f>COUNTIFS('別紙（介護施設等整備事業交付金）'!$B$7:$B61,"交付金",'別紙（介護施設等整備事業交付金）'!$J$7:$J61,W$3,'別紙（介護施設等整備事業交付金）'!$C$7:$C61,$B32)</f>
        <v>0</v>
      </c>
      <c r="X32" s="55">
        <f>SUMIFS('別紙（介護施設等整備事業交付金）'!$P$7:$P61,'別紙（介護施設等整備事業交付金）'!$B$7:$B61,"交付金",'別紙（介護施設等整備事業交付金）'!$J$7:$J61,X$3,'別紙（介護施設等整備事業交付金）'!$C$7:$C61,$B32)</f>
        <v>0</v>
      </c>
      <c r="Y32" s="47">
        <f>COUNTIFS('別紙（介護施設等整備事業交付金）'!$B$7:$B61,"交付金",'別紙（介護施設等整備事業交付金）'!$J$7:$J61,Y$3,'別紙（介護施設等整備事業交付金）'!$C$7:$C61,$B32)</f>
        <v>0</v>
      </c>
      <c r="Z32" s="55">
        <f>SUMIFS('別紙（介護施設等整備事業交付金）'!$P$7:$P61,'別紙（介護施設等整備事業交付金）'!$B$7:$B61,"交付金",'別紙（介護施設等整備事業交付金）'!$J$7:$J61,Z$3,'別紙（介護施設等整備事業交付金）'!$C$7:$C61,$B32)</f>
        <v>0</v>
      </c>
      <c r="AA32" s="47">
        <f>COUNTIFS('別紙（介護施設等整備事業交付金）'!$B$7:$B61,"交付金",'別紙（介護施設等整備事業交付金）'!$J$7:$J61,AA$3,'別紙（介護施設等整備事業交付金）'!$C$7:$C61,$B32)</f>
        <v>0</v>
      </c>
      <c r="AB32" s="55">
        <f>SUMIFS('別紙（介護施設等整備事業交付金）'!$P$7:$P61,'別紙（介護施設等整備事業交付金）'!$B$7:$B61,"交付金",'別紙（介護施設等整備事業交付金）'!$J$7:$J61,AB$3,'別紙（介護施設等整備事業交付金）'!$C$7:$C61,$B32)</f>
        <v>0</v>
      </c>
      <c r="AC32" s="47">
        <f>COUNTIFS('別紙（介護施設等整備事業交付金）'!$B$7:$B61,"交付金",'別紙（介護施設等整備事業交付金）'!$J$7:$J61,AC$3,'別紙（介護施設等整備事業交付金）'!$C$7:$C61,$B32)</f>
        <v>0</v>
      </c>
      <c r="AD32" s="55">
        <f>SUMIFS('別紙（介護施設等整備事業交付金）'!$P$7:$P61,'別紙（介護施設等整備事業交付金）'!$B$7:$B61,"交付金",'別紙（介護施設等整備事業交付金）'!$J$7:$J61,AD$3,'別紙（介護施設等整備事業交付金）'!$C$7:$C61,$B32)</f>
        <v>0</v>
      </c>
      <c r="AE32" s="47">
        <f>COUNTIFS('別紙（介護施設等整備事業交付金）'!$B$7:$B61,"交付金",'別紙（介護施設等整備事業交付金）'!$J$7:$J61,AE$3,'別紙（介護施設等整備事業交付金）'!$C$7:$C61,$B32)</f>
        <v>0</v>
      </c>
      <c r="AF32" s="55">
        <f>SUMIFS('別紙（介護施設等整備事業交付金）'!$P$7:$P61,'別紙（介護施設等整備事業交付金）'!$B$7:$B61,"交付金",'別紙（介護施設等整備事業交付金）'!$J$7:$J61,AF$3,'別紙（介護施設等整備事業交付金）'!$C$7:$C61,$B32)</f>
        <v>0</v>
      </c>
      <c r="AG32" s="47">
        <f>COUNTIFS('別紙（介護施設等整備事業交付金）'!$B$7:$B61,"交付金",'別紙（介護施設等整備事業交付金）'!$J$7:$J61,AG$3,'別紙（介護施設等整備事業交付金）'!$C$7:$C61,$B32)</f>
        <v>0</v>
      </c>
      <c r="AH32" s="55">
        <f>SUMIFS('別紙（介護施設等整備事業交付金）'!$P$7:$P61,'別紙（介護施設等整備事業交付金）'!$B$7:$B61,"交付金",'別紙（介護施設等整備事業交付金）'!$J$7:$J61,AH$3,'別紙（介護施設等整備事業交付金）'!$C$7:$C61,$B32)</f>
        <v>0</v>
      </c>
      <c r="AI32" s="47">
        <f>COUNTIFS('別紙（介護施設等整備事業交付金）'!$B$7:$B61,"交付金",'別紙（介護施設等整備事業交付金）'!$J$7:$J61,AI$3,'別紙（介護施設等整備事業交付金）'!$C$7:$C61,$B32)</f>
        <v>0</v>
      </c>
      <c r="AJ32" s="55">
        <f>SUMIFS('別紙（介護施設等整備事業交付金）'!$P$7:$P61,'別紙（介護施設等整備事業交付金）'!$B$7:$B61,"交付金",'別紙（介護施設等整備事業交付金）'!$J$7:$J61,AJ$3,'別紙（介護施設等整備事業交付金）'!$C$7:$C61,$B32)</f>
        <v>0</v>
      </c>
      <c r="AK32" s="47">
        <f>COUNTIFS('別紙（介護施設等整備事業交付金）'!$B$7:$B61,"交付金",'別紙（介護施設等整備事業交付金）'!$J$7:$J61,AK$3,'別紙（介護施設等整備事業交付金）'!$C$7:$C61,$B32)</f>
        <v>0</v>
      </c>
      <c r="AL32" s="55">
        <f>SUMIFS('別紙（介護施設等整備事業交付金）'!$P$7:$P61,'別紙（介護施設等整備事業交付金）'!$B$7:$B61,"交付金",'別紙（介護施設等整備事業交付金）'!$J$7:$J61,AL$3,'別紙（介護施設等整備事業交付金）'!$C$7:$C61,$B32)</f>
        <v>0</v>
      </c>
      <c r="AM32" s="47">
        <f>COUNTIFS('別紙（介護施設等整備事業交付金）'!$B$7:$B61,"交付金",'別紙（介護施設等整備事業交付金）'!$J$7:$J61,AM$3,'別紙（介護施設等整備事業交付金）'!$C$7:$C61,$B32)</f>
        <v>0</v>
      </c>
      <c r="AN32" s="55">
        <f>SUMIFS('別紙（介護施設等整備事業交付金）'!$P$7:$P61,'別紙（介護施設等整備事業交付金）'!$B$7:$B61,"交付金",'別紙（介護施設等整備事業交付金）'!$J$7:$J61,AN$3,'別紙（介護施設等整備事業交付金）'!$C$7:$C61,$B32)</f>
        <v>0</v>
      </c>
      <c r="AO32" s="47">
        <f>COUNTIFS('別紙（介護施設等整備事業交付金）'!$B$7:$B61,"交付金",'別紙（介護施設等整備事業交付金）'!$J$7:$J61,AO$3,'別紙（介護施設等整備事業交付金）'!$C$7:$C61,$B32)</f>
        <v>0</v>
      </c>
      <c r="AP32" s="55">
        <f>SUMIFS('別紙（介護施設等整備事業交付金）'!$P$7:$P61,'別紙（介護施設等整備事業交付金）'!$B$7:$B61,"交付金",'別紙（介護施設等整備事業交付金）'!$J$7:$J61,AP$3,'別紙（介護施設等整備事業交付金）'!$C$7:$C61,$B32)</f>
        <v>0</v>
      </c>
      <c r="AQ32" s="47">
        <f t="shared" si="0"/>
        <v>0</v>
      </c>
      <c r="AR32" s="55">
        <f t="shared" si="1"/>
        <v>0</v>
      </c>
    </row>
    <row r="33" spans="1:44" hidden="1" x14ac:dyDescent="0.4">
      <c r="A33" s="45">
        <v>29</v>
      </c>
      <c r="B33" s="45" t="s">
        <v>151</v>
      </c>
      <c r="C33" s="47">
        <f>COUNTIFS('別紙（介護施設等整備事業交付金）'!$B$7:$B62,"交付金",'別紙（介護施設等整備事業交付金）'!$J$7:$J62,C$3,'別紙（介護施設等整備事業交付金）'!$C$7:$C62,$B33)</f>
        <v>0</v>
      </c>
      <c r="D33" s="55">
        <f>SUMIFS('別紙（介護施設等整備事業交付金）'!$P$7:$P62,'別紙（介護施設等整備事業交付金）'!$B$7:$B62,"交付金",'別紙（介護施設等整備事業交付金）'!$J$7:$J62,D$3,'別紙（介護施設等整備事業交付金）'!$C$7:$C62,$B33)</f>
        <v>0</v>
      </c>
      <c r="E33" s="47">
        <f>COUNTIFS('別紙（介護施設等整備事業交付金）'!$B$7:$B62,"交付金",'別紙（介護施設等整備事業交付金）'!$J$7:$J62,E$3,'別紙（介護施設等整備事業交付金）'!$C$7:$C62,$B33)</f>
        <v>0</v>
      </c>
      <c r="F33" s="55">
        <f>SUMIFS('別紙（介護施設等整備事業交付金）'!$P$7:$P62,'別紙（介護施設等整備事業交付金）'!$B$7:$B62,"交付金",'別紙（介護施設等整備事業交付金）'!$J$7:$J62,F$3,'別紙（介護施設等整備事業交付金）'!$C$7:$C62,$B33)</f>
        <v>0</v>
      </c>
      <c r="G33" s="47">
        <f>COUNTIFS('別紙（介護施設等整備事業交付金）'!$B$7:$B62,"交付金",'別紙（介護施設等整備事業交付金）'!$J$7:$J62,G$3,'別紙（介護施設等整備事業交付金）'!$C$7:$C62,$B33)</f>
        <v>0</v>
      </c>
      <c r="H33" s="55">
        <f>SUMIFS('別紙（介護施設等整備事業交付金）'!$P$7:$P62,'別紙（介護施設等整備事業交付金）'!$B$7:$B62,"交付金",'別紙（介護施設等整備事業交付金）'!$J$7:$J62,H$3,'別紙（介護施設等整備事業交付金）'!$C$7:$C62,$B33)</f>
        <v>0</v>
      </c>
      <c r="I33" s="47">
        <f>COUNTIFS('別紙（介護施設等整備事業交付金）'!$B$7:$B62,"交付金",'別紙（介護施設等整備事業交付金）'!$J$7:$J62,I$3,'別紙（介護施設等整備事業交付金）'!$C$7:$C62,$B33)</f>
        <v>0</v>
      </c>
      <c r="J33" s="55">
        <f>SUMIFS('別紙（介護施設等整備事業交付金）'!$P$7:$P62,'別紙（介護施設等整備事業交付金）'!$B$7:$B62,"交付金",'別紙（介護施設等整備事業交付金）'!$J$7:$J62,J$3,'別紙（介護施設等整備事業交付金）'!$C$7:$C62,$B33)</f>
        <v>0</v>
      </c>
      <c r="K33" s="47">
        <f>COUNTIFS('別紙（介護施設等整備事業交付金）'!$B$7:$B62,"交付金",'別紙（介護施設等整備事業交付金）'!$J$7:$J62,K$3,'別紙（介護施設等整備事業交付金）'!$C$7:$C62,$B33)</f>
        <v>0</v>
      </c>
      <c r="L33" s="55">
        <f>SUMIFS('別紙（介護施設等整備事業交付金）'!$P$7:$P62,'別紙（介護施設等整備事業交付金）'!$B$7:$B62,"交付金",'別紙（介護施設等整備事業交付金）'!$J$7:$J62,L$3,'別紙（介護施設等整備事業交付金）'!$C$7:$C62,$B33)</f>
        <v>0</v>
      </c>
      <c r="M33" s="47">
        <f>COUNTIFS('別紙（介護施設等整備事業交付金）'!$B$7:$B62,"交付金",'別紙（介護施設等整備事業交付金）'!$J$7:$J62,"⑦_①*",'別紙（介護施設等整備事業交付金）'!$C$7:$C62,$B33)</f>
        <v>0</v>
      </c>
      <c r="N33" s="55">
        <f>SUMIFS('別紙（介護施設等整備事業交付金）'!$P$7:$P62,'別紙（介護施設等整備事業交付金）'!$B$7:$B62,"交付金",'別紙（介護施設等整備事業交付金）'!$J$7:$J62,"⑦_①*",'別紙（介護施設等整備事業交付金）'!$C$7:$C62,$B33)</f>
        <v>0</v>
      </c>
      <c r="O33" s="47">
        <f>COUNTIFS('別紙（介護施設等整備事業交付金）'!$B$7:$B62,"交付金",'別紙（介護施設等整備事業交付金）'!$J$7:$J62,O$3,'別紙（介護施設等整備事業交付金）'!$C$7:$C62,$B33)</f>
        <v>0</v>
      </c>
      <c r="P33" s="55">
        <f>SUMIFS('別紙（介護施設等整備事業交付金）'!$P$7:$P62,'別紙（介護施設等整備事業交付金）'!$B$7:$B62,"交付金",'別紙（介護施設等整備事業交付金）'!$J$7:$J62,P$3,'別紙（介護施設等整備事業交付金）'!$C$7:$C62,$B33)</f>
        <v>0</v>
      </c>
      <c r="Q33" s="47">
        <f>COUNTIFS('別紙（介護施設等整備事業交付金）'!$B$7:$B62,"交付金",'別紙（介護施設等整備事業交付金）'!$J$7:$J62,"⑦_③*",'別紙（介護施設等整備事業交付金）'!$C$7:$C62,$B33)</f>
        <v>0</v>
      </c>
      <c r="R33" s="55">
        <f>SUMIFS('別紙（介護施設等整備事業交付金）'!$P$7:$P62,'別紙（介護施設等整備事業交付金）'!$B$7:$B62,"交付金",'別紙（介護施設等整備事業交付金）'!$J$7:$J62,"⑦_③*",'別紙（介護施設等整備事業交付金）'!$C$7:$C62,$B33)</f>
        <v>0</v>
      </c>
      <c r="S33" s="47">
        <f>COUNTIFS('別紙（介護施設等整備事業交付金）'!$B$7:$B62,"交付金",'別紙（介護施設等整備事業交付金）'!$J$7:$J62,S$3,'別紙（介護施設等整備事業交付金）'!$C$7:$C62,$B33)</f>
        <v>0</v>
      </c>
      <c r="T33" s="55">
        <f>SUMIFS('別紙（介護施設等整備事業交付金）'!$P$7:$P62,'別紙（介護施設等整備事業交付金）'!$B$7:$B62,"交付金",'別紙（介護施設等整備事業交付金）'!$J$7:$J62,T$3,'別紙（介護施設等整備事業交付金）'!$C$7:$C62,$B33)</f>
        <v>0</v>
      </c>
      <c r="U33" s="47">
        <f>COUNTIFS('別紙（介護施設等整備事業交付金）'!$B$7:$B62,"交付金",'別紙（介護施設等整備事業交付金）'!$J$7:$J62,U$3,'別紙（介護施設等整備事業交付金）'!$C$7:$C62,$B33)</f>
        <v>0</v>
      </c>
      <c r="V33" s="55">
        <f>SUMIFS('別紙（介護施設等整備事業交付金）'!$P$7:$P62,'別紙（介護施設等整備事業交付金）'!$B$7:$B62,"交付金",'別紙（介護施設等整備事業交付金）'!$J$7:$J62,V$3,'別紙（介護施設等整備事業交付金）'!$C$7:$C62,$B33)</f>
        <v>0</v>
      </c>
      <c r="W33" s="47">
        <f>COUNTIFS('別紙（介護施設等整備事業交付金）'!$B$7:$B62,"交付金",'別紙（介護施設等整備事業交付金）'!$J$7:$J62,W$3,'別紙（介護施設等整備事業交付金）'!$C$7:$C62,$B33)</f>
        <v>0</v>
      </c>
      <c r="X33" s="55">
        <f>SUMIFS('別紙（介護施設等整備事業交付金）'!$P$7:$P62,'別紙（介護施設等整備事業交付金）'!$B$7:$B62,"交付金",'別紙（介護施設等整備事業交付金）'!$J$7:$J62,X$3,'別紙（介護施設等整備事業交付金）'!$C$7:$C62,$B33)</f>
        <v>0</v>
      </c>
      <c r="Y33" s="47">
        <f>COUNTIFS('別紙（介護施設等整備事業交付金）'!$B$7:$B62,"交付金",'別紙（介護施設等整備事業交付金）'!$J$7:$J62,Y$3,'別紙（介護施設等整備事業交付金）'!$C$7:$C62,$B33)</f>
        <v>0</v>
      </c>
      <c r="Z33" s="55">
        <f>SUMIFS('別紙（介護施設等整備事業交付金）'!$P$7:$P62,'別紙（介護施設等整備事業交付金）'!$B$7:$B62,"交付金",'別紙（介護施設等整備事業交付金）'!$J$7:$J62,Z$3,'別紙（介護施設等整備事業交付金）'!$C$7:$C62,$B33)</f>
        <v>0</v>
      </c>
      <c r="AA33" s="47">
        <f>COUNTIFS('別紙（介護施設等整備事業交付金）'!$B$7:$B62,"交付金",'別紙（介護施設等整備事業交付金）'!$J$7:$J62,AA$3,'別紙（介護施設等整備事業交付金）'!$C$7:$C62,$B33)</f>
        <v>0</v>
      </c>
      <c r="AB33" s="55">
        <f>SUMIFS('別紙（介護施設等整備事業交付金）'!$P$7:$P62,'別紙（介護施設等整備事業交付金）'!$B$7:$B62,"交付金",'別紙（介護施設等整備事業交付金）'!$J$7:$J62,AB$3,'別紙（介護施設等整備事業交付金）'!$C$7:$C62,$B33)</f>
        <v>0</v>
      </c>
      <c r="AC33" s="47">
        <f>COUNTIFS('別紙（介護施設等整備事業交付金）'!$B$7:$B62,"交付金",'別紙（介護施設等整備事業交付金）'!$J$7:$J62,AC$3,'別紙（介護施設等整備事業交付金）'!$C$7:$C62,$B33)</f>
        <v>0</v>
      </c>
      <c r="AD33" s="55">
        <f>SUMIFS('別紙（介護施設等整備事業交付金）'!$P$7:$P62,'別紙（介護施設等整備事業交付金）'!$B$7:$B62,"交付金",'別紙（介護施設等整備事業交付金）'!$J$7:$J62,AD$3,'別紙（介護施設等整備事業交付金）'!$C$7:$C62,$B33)</f>
        <v>0</v>
      </c>
      <c r="AE33" s="47">
        <f>COUNTIFS('別紙（介護施設等整備事業交付金）'!$B$7:$B62,"交付金",'別紙（介護施設等整備事業交付金）'!$J$7:$J62,AE$3,'別紙（介護施設等整備事業交付金）'!$C$7:$C62,$B33)</f>
        <v>0</v>
      </c>
      <c r="AF33" s="55">
        <f>SUMIFS('別紙（介護施設等整備事業交付金）'!$P$7:$P62,'別紙（介護施設等整備事業交付金）'!$B$7:$B62,"交付金",'別紙（介護施設等整備事業交付金）'!$J$7:$J62,AF$3,'別紙（介護施設等整備事業交付金）'!$C$7:$C62,$B33)</f>
        <v>0</v>
      </c>
      <c r="AG33" s="47">
        <f>COUNTIFS('別紙（介護施設等整備事業交付金）'!$B$7:$B62,"交付金",'別紙（介護施設等整備事業交付金）'!$J$7:$J62,AG$3,'別紙（介護施設等整備事業交付金）'!$C$7:$C62,$B33)</f>
        <v>0</v>
      </c>
      <c r="AH33" s="55">
        <f>SUMIFS('別紙（介護施設等整備事業交付金）'!$P$7:$P62,'別紙（介護施設等整備事業交付金）'!$B$7:$B62,"交付金",'別紙（介護施設等整備事業交付金）'!$J$7:$J62,AH$3,'別紙（介護施設等整備事業交付金）'!$C$7:$C62,$B33)</f>
        <v>0</v>
      </c>
      <c r="AI33" s="47">
        <f>COUNTIFS('別紙（介護施設等整備事業交付金）'!$B$7:$B62,"交付金",'別紙（介護施設等整備事業交付金）'!$J$7:$J62,AI$3,'別紙（介護施設等整備事業交付金）'!$C$7:$C62,$B33)</f>
        <v>0</v>
      </c>
      <c r="AJ33" s="55">
        <f>SUMIFS('別紙（介護施設等整備事業交付金）'!$P$7:$P62,'別紙（介護施設等整備事業交付金）'!$B$7:$B62,"交付金",'別紙（介護施設等整備事業交付金）'!$J$7:$J62,AJ$3,'別紙（介護施設等整備事業交付金）'!$C$7:$C62,$B33)</f>
        <v>0</v>
      </c>
      <c r="AK33" s="47">
        <f>COUNTIFS('別紙（介護施設等整備事業交付金）'!$B$7:$B62,"交付金",'別紙（介護施設等整備事業交付金）'!$J$7:$J62,AK$3,'別紙（介護施設等整備事業交付金）'!$C$7:$C62,$B33)</f>
        <v>0</v>
      </c>
      <c r="AL33" s="55">
        <f>SUMIFS('別紙（介護施設等整備事業交付金）'!$P$7:$P62,'別紙（介護施設等整備事業交付金）'!$B$7:$B62,"交付金",'別紙（介護施設等整備事業交付金）'!$J$7:$J62,AL$3,'別紙（介護施設等整備事業交付金）'!$C$7:$C62,$B33)</f>
        <v>0</v>
      </c>
      <c r="AM33" s="47">
        <f>COUNTIFS('別紙（介護施設等整備事業交付金）'!$B$7:$B62,"交付金",'別紙（介護施設等整備事業交付金）'!$J$7:$J62,AM$3,'別紙（介護施設等整備事業交付金）'!$C$7:$C62,$B33)</f>
        <v>0</v>
      </c>
      <c r="AN33" s="55">
        <f>SUMIFS('別紙（介護施設等整備事業交付金）'!$P$7:$P62,'別紙（介護施設等整備事業交付金）'!$B$7:$B62,"交付金",'別紙（介護施設等整備事業交付金）'!$J$7:$J62,AN$3,'別紙（介護施設等整備事業交付金）'!$C$7:$C62,$B33)</f>
        <v>0</v>
      </c>
      <c r="AO33" s="47">
        <f>COUNTIFS('別紙（介護施設等整備事業交付金）'!$B$7:$B62,"交付金",'別紙（介護施設等整備事業交付金）'!$J$7:$J62,AO$3,'別紙（介護施設等整備事業交付金）'!$C$7:$C62,$B33)</f>
        <v>0</v>
      </c>
      <c r="AP33" s="55">
        <f>SUMIFS('別紙（介護施設等整備事業交付金）'!$P$7:$P62,'別紙（介護施設等整備事業交付金）'!$B$7:$B62,"交付金",'別紙（介護施設等整備事業交付金）'!$J$7:$J62,AP$3,'別紙（介護施設等整備事業交付金）'!$C$7:$C62,$B33)</f>
        <v>0</v>
      </c>
      <c r="AQ33" s="47">
        <f t="shared" si="0"/>
        <v>0</v>
      </c>
      <c r="AR33" s="55">
        <f t="shared" si="1"/>
        <v>0</v>
      </c>
    </row>
    <row r="34" spans="1:44" hidden="1" x14ac:dyDescent="0.4">
      <c r="A34" s="45">
        <v>30</v>
      </c>
      <c r="B34" s="45" t="s">
        <v>152</v>
      </c>
      <c r="C34" s="47">
        <f>COUNTIFS('別紙（介護施設等整備事業交付金）'!$B$7:$B63,"交付金",'別紙（介護施設等整備事業交付金）'!$J$7:$J63,C$3,'別紙（介護施設等整備事業交付金）'!$C$7:$C63,$B34)</f>
        <v>0</v>
      </c>
      <c r="D34" s="55">
        <f>SUMIFS('別紙（介護施設等整備事業交付金）'!$P$7:$P63,'別紙（介護施設等整備事業交付金）'!$B$7:$B63,"交付金",'別紙（介護施設等整備事業交付金）'!$J$7:$J63,D$3,'別紙（介護施設等整備事業交付金）'!$C$7:$C63,$B34)</f>
        <v>0</v>
      </c>
      <c r="E34" s="47">
        <f>COUNTIFS('別紙（介護施設等整備事業交付金）'!$B$7:$B63,"交付金",'別紙（介護施設等整備事業交付金）'!$J$7:$J63,E$3,'別紙（介護施設等整備事業交付金）'!$C$7:$C63,$B34)</f>
        <v>0</v>
      </c>
      <c r="F34" s="55">
        <f>SUMIFS('別紙（介護施設等整備事業交付金）'!$P$7:$P63,'別紙（介護施設等整備事業交付金）'!$B$7:$B63,"交付金",'別紙（介護施設等整備事業交付金）'!$J$7:$J63,F$3,'別紙（介護施設等整備事業交付金）'!$C$7:$C63,$B34)</f>
        <v>0</v>
      </c>
      <c r="G34" s="47">
        <f>COUNTIFS('別紙（介護施設等整備事業交付金）'!$B$7:$B63,"交付金",'別紙（介護施設等整備事業交付金）'!$J$7:$J63,G$3,'別紙（介護施設等整備事業交付金）'!$C$7:$C63,$B34)</f>
        <v>0</v>
      </c>
      <c r="H34" s="55">
        <f>SUMIFS('別紙（介護施設等整備事業交付金）'!$P$7:$P63,'別紙（介護施設等整備事業交付金）'!$B$7:$B63,"交付金",'別紙（介護施設等整備事業交付金）'!$J$7:$J63,H$3,'別紙（介護施設等整備事業交付金）'!$C$7:$C63,$B34)</f>
        <v>0</v>
      </c>
      <c r="I34" s="47">
        <f>COUNTIFS('別紙（介護施設等整備事業交付金）'!$B$7:$B63,"交付金",'別紙（介護施設等整備事業交付金）'!$J$7:$J63,I$3,'別紙（介護施設等整備事業交付金）'!$C$7:$C63,$B34)</f>
        <v>0</v>
      </c>
      <c r="J34" s="55">
        <f>SUMIFS('別紙（介護施設等整備事業交付金）'!$P$7:$P63,'別紙（介護施設等整備事業交付金）'!$B$7:$B63,"交付金",'別紙（介護施設等整備事業交付金）'!$J$7:$J63,J$3,'別紙（介護施設等整備事業交付金）'!$C$7:$C63,$B34)</f>
        <v>0</v>
      </c>
      <c r="K34" s="47">
        <f>COUNTIFS('別紙（介護施設等整備事業交付金）'!$B$7:$B63,"交付金",'別紙（介護施設等整備事業交付金）'!$J$7:$J63,K$3,'別紙（介護施設等整備事業交付金）'!$C$7:$C63,$B34)</f>
        <v>0</v>
      </c>
      <c r="L34" s="55">
        <f>SUMIFS('別紙（介護施設等整備事業交付金）'!$P$7:$P63,'別紙（介護施設等整備事業交付金）'!$B$7:$B63,"交付金",'別紙（介護施設等整備事業交付金）'!$J$7:$J63,L$3,'別紙（介護施設等整備事業交付金）'!$C$7:$C63,$B34)</f>
        <v>0</v>
      </c>
      <c r="M34" s="47">
        <f>COUNTIFS('別紙（介護施設等整備事業交付金）'!$B$7:$B63,"交付金",'別紙（介護施設等整備事業交付金）'!$J$7:$J63,"⑦_①*",'別紙（介護施設等整備事業交付金）'!$C$7:$C63,$B34)</f>
        <v>0</v>
      </c>
      <c r="N34" s="55">
        <f>SUMIFS('別紙（介護施設等整備事業交付金）'!$P$7:$P63,'別紙（介護施設等整備事業交付金）'!$B$7:$B63,"交付金",'別紙（介護施設等整備事業交付金）'!$J$7:$J63,"⑦_①*",'別紙（介護施設等整備事業交付金）'!$C$7:$C63,$B34)</f>
        <v>0</v>
      </c>
      <c r="O34" s="47">
        <f>COUNTIFS('別紙（介護施設等整備事業交付金）'!$B$7:$B63,"交付金",'別紙（介護施設等整備事業交付金）'!$J$7:$J63,O$3,'別紙（介護施設等整備事業交付金）'!$C$7:$C63,$B34)</f>
        <v>0</v>
      </c>
      <c r="P34" s="55">
        <f>SUMIFS('別紙（介護施設等整備事業交付金）'!$P$7:$P63,'別紙（介護施設等整備事業交付金）'!$B$7:$B63,"交付金",'別紙（介護施設等整備事業交付金）'!$J$7:$J63,P$3,'別紙（介護施設等整備事業交付金）'!$C$7:$C63,$B34)</f>
        <v>0</v>
      </c>
      <c r="Q34" s="47">
        <f>COUNTIFS('別紙（介護施設等整備事業交付金）'!$B$7:$B63,"交付金",'別紙（介護施設等整備事業交付金）'!$J$7:$J63,"⑦_③*",'別紙（介護施設等整備事業交付金）'!$C$7:$C63,$B34)</f>
        <v>0</v>
      </c>
      <c r="R34" s="55">
        <f>SUMIFS('別紙（介護施設等整備事業交付金）'!$P$7:$P63,'別紙（介護施設等整備事業交付金）'!$B$7:$B63,"交付金",'別紙（介護施設等整備事業交付金）'!$J$7:$J63,"⑦_③*",'別紙（介護施設等整備事業交付金）'!$C$7:$C63,$B34)</f>
        <v>0</v>
      </c>
      <c r="S34" s="47">
        <f>COUNTIFS('別紙（介護施設等整備事業交付金）'!$B$7:$B63,"交付金",'別紙（介護施設等整備事業交付金）'!$J$7:$J63,S$3,'別紙（介護施設等整備事業交付金）'!$C$7:$C63,$B34)</f>
        <v>0</v>
      </c>
      <c r="T34" s="55">
        <f>SUMIFS('別紙（介護施設等整備事業交付金）'!$P$7:$P63,'別紙（介護施設等整備事業交付金）'!$B$7:$B63,"交付金",'別紙（介護施設等整備事業交付金）'!$J$7:$J63,T$3,'別紙（介護施設等整備事業交付金）'!$C$7:$C63,$B34)</f>
        <v>0</v>
      </c>
      <c r="U34" s="47">
        <f>COUNTIFS('別紙（介護施設等整備事業交付金）'!$B$7:$B63,"交付金",'別紙（介護施設等整備事業交付金）'!$J$7:$J63,U$3,'別紙（介護施設等整備事業交付金）'!$C$7:$C63,$B34)</f>
        <v>0</v>
      </c>
      <c r="V34" s="55">
        <f>SUMIFS('別紙（介護施設等整備事業交付金）'!$P$7:$P63,'別紙（介護施設等整備事業交付金）'!$B$7:$B63,"交付金",'別紙（介護施設等整備事業交付金）'!$J$7:$J63,V$3,'別紙（介護施設等整備事業交付金）'!$C$7:$C63,$B34)</f>
        <v>0</v>
      </c>
      <c r="W34" s="47">
        <f>COUNTIFS('別紙（介護施設等整備事業交付金）'!$B$7:$B63,"交付金",'別紙（介護施設等整備事業交付金）'!$J$7:$J63,W$3,'別紙（介護施設等整備事業交付金）'!$C$7:$C63,$B34)</f>
        <v>0</v>
      </c>
      <c r="X34" s="55">
        <f>SUMIFS('別紙（介護施設等整備事業交付金）'!$P$7:$P63,'別紙（介護施設等整備事業交付金）'!$B$7:$B63,"交付金",'別紙（介護施設等整備事業交付金）'!$J$7:$J63,X$3,'別紙（介護施設等整備事業交付金）'!$C$7:$C63,$B34)</f>
        <v>0</v>
      </c>
      <c r="Y34" s="47">
        <f>COUNTIFS('別紙（介護施設等整備事業交付金）'!$B$7:$B63,"交付金",'別紙（介護施設等整備事業交付金）'!$J$7:$J63,Y$3,'別紙（介護施設等整備事業交付金）'!$C$7:$C63,$B34)</f>
        <v>0</v>
      </c>
      <c r="Z34" s="55">
        <f>SUMIFS('別紙（介護施設等整備事業交付金）'!$P$7:$P63,'別紙（介護施設等整備事業交付金）'!$B$7:$B63,"交付金",'別紙（介護施設等整備事業交付金）'!$J$7:$J63,Z$3,'別紙（介護施設等整備事業交付金）'!$C$7:$C63,$B34)</f>
        <v>0</v>
      </c>
      <c r="AA34" s="47">
        <f>COUNTIFS('別紙（介護施設等整備事業交付金）'!$B$7:$B63,"交付金",'別紙（介護施設等整備事業交付金）'!$J$7:$J63,AA$3,'別紙（介護施設等整備事業交付金）'!$C$7:$C63,$B34)</f>
        <v>0</v>
      </c>
      <c r="AB34" s="55">
        <f>SUMIFS('別紙（介護施設等整備事業交付金）'!$P$7:$P63,'別紙（介護施設等整備事業交付金）'!$B$7:$B63,"交付金",'別紙（介護施設等整備事業交付金）'!$J$7:$J63,AB$3,'別紙（介護施設等整備事業交付金）'!$C$7:$C63,$B34)</f>
        <v>0</v>
      </c>
      <c r="AC34" s="47">
        <f>COUNTIFS('別紙（介護施設等整備事業交付金）'!$B$7:$B63,"交付金",'別紙（介護施設等整備事業交付金）'!$J$7:$J63,AC$3,'別紙（介護施設等整備事業交付金）'!$C$7:$C63,$B34)</f>
        <v>0</v>
      </c>
      <c r="AD34" s="55">
        <f>SUMIFS('別紙（介護施設等整備事業交付金）'!$P$7:$P63,'別紙（介護施設等整備事業交付金）'!$B$7:$B63,"交付金",'別紙（介護施設等整備事業交付金）'!$J$7:$J63,AD$3,'別紙（介護施設等整備事業交付金）'!$C$7:$C63,$B34)</f>
        <v>0</v>
      </c>
      <c r="AE34" s="47">
        <f>COUNTIFS('別紙（介護施設等整備事業交付金）'!$B$7:$B63,"交付金",'別紙（介護施設等整備事業交付金）'!$J$7:$J63,AE$3,'別紙（介護施設等整備事業交付金）'!$C$7:$C63,$B34)</f>
        <v>0</v>
      </c>
      <c r="AF34" s="55">
        <f>SUMIFS('別紙（介護施設等整備事業交付金）'!$P$7:$P63,'別紙（介護施設等整備事業交付金）'!$B$7:$B63,"交付金",'別紙（介護施設等整備事業交付金）'!$J$7:$J63,AF$3,'別紙（介護施設等整備事業交付金）'!$C$7:$C63,$B34)</f>
        <v>0</v>
      </c>
      <c r="AG34" s="47">
        <f>COUNTIFS('別紙（介護施設等整備事業交付金）'!$B$7:$B63,"交付金",'別紙（介護施設等整備事業交付金）'!$J$7:$J63,AG$3,'別紙（介護施設等整備事業交付金）'!$C$7:$C63,$B34)</f>
        <v>0</v>
      </c>
      <c r="AH34" s="55">
        <f>SUMIFS('別紙（介護施設等整備事業交付金）'!$P$7:$P63,'別紙（介護施設等整備事業交付金）'!$B$7:$B63,"交付金",'別紙（介護施設等整備事業交付金）'!$J$7:$J63,AH$3,'別紙（介護施設等整備事業交付金）'!$C$7:$C63,$B34)</f>
        <v>0</v>
      </c>
      <c r="AI34" s="47">
        <f>COUNTIFS('別紙（介護施設等整備事業交付金）'!$B$7:$B63,"交付金",'別紙（介護施設等整備事業交付金）'!$J$7:$J63,AI$3,'別紙（介護施設等整備事業交付金）'!$C$7:$C63,$B34)</f>
        <v>0</v>
      </c>
      <c r="AJ34" s="55">
        <f>SUMIFS('別紙（介護施設等整備事業交付金）'!$P$7:$P63,'別紙（介護施設等整備事業交付金）'!$B$7:$B63,"交付金",'別紙（介護施設等整備事業交付金）'!$J$7:$J63,AJ$3,'別紙（介護施設等整備事業交付金）'!$C$7:$C63,$B34)</f>
        <v>0</v>
      </c>
      <c r="AK34" s="47">
        <f>COUNTIFS('別紙（介護施設等整備事業交付金）'!$B$7:$B63,"交付金",'別紙（介護施設等整備事業交付金）'!$J$7:$J63,AK$3,'別紙（介護施設等整備事業交付金）'!$C$7:$C63,$B34)</f>
        <v>0</v>
      </c>
      <c r="AL34" s="55">
        <f>SUMIFS('別紙（介護施設等整備事業交付金）'!$P$7:$P63,'別紙（介護施設等整備事業交付金）'!$B$7:$B63,"交付金",'別紙（介護施設等整備事業交付金）'!$J$7:$J63,AL$3,'別紙（介護施設等整備事業交付金）'!$C$7:$C63,$B34)</f>
        <v>0</v>
      </c>
      <c r="AM34" s="47">
        <f>COUNTIFS('別紙（介護施設等整備事業交付金）'!$B$7:$B63,"交付金",'別紙（介護施設等整備事業交付金）'!$J$7:$J63,AM$3,'別紙（介護施設等整備事業交付金）'!$C$7:$C63,$B34)</f>
        <v>0</v>
      </c>
      <c r="AN34" s="55">
        <f>SUMIFS('別紙（介護施設等整備事業交付金）'!$P$7:$P63,'別紙（介護施設等整備事業交付金）'!$B$7:$B63,"交付金",'別紙（介護施設等整備事業交付金）'!$J$7:$J63,AN$3,'別紙（介護施設等整備事業交付金）'!$C$7:$C63,$B34)</f>
        <v>0</v>
      </c>
      <c r="AO34" s="47">
        <f>COUNTIFS('別紙（介護施設等整備事業交付金）'!$B$7:$B63,"交付金",'別紙（介護施設等整備事業交付金）'!$J$7:$J63,AO$3,'別紙（介護施設等整備事業交付金）'!$C$7:$C63,$B34)</f>
        <v>0</v>
      </c>
      <c r="AP34" s="55">
        <f>SUMIFS('別紙（介護施設等整備事業交付金）'!$P$7:$P63,'別紙（介護施設等整備事業交付金）'!$B$7:$B63,"交付金",'別紙（介護施設等整備事業交付金）'!$J$7:$J63,AP$3,'別紙（介護施設等整備事業交付金）'!$C$7:$C63,$B34)</f>
        <v>0</v>
      </c>
      <c r="AQ34" s="47">
        <f t="shared" si="0"/>
        <v>0</v>
      </c>
      <c r="AR34" s="55">
        <f t="shared" si="1"/>
        <v>0</v>
      </c>
    </row>
    <row r="35" spans="1:44" hidden="1" x14ac:dyDescent="0.4">
      <c r="A35" s="45">
        <v>31</v>
      </c>
      <c r="B35" s="45" t="s">
        <v>153</v>
      </c>
      <c r="C35" s="47">
        <f>COUNTIFS('別紙（介護施設等整備事業交付金）'!$B$7:$B64,"交付金",'別紙（介護施設等整備事業交付金）'!$J$7:$J64,C$3,'別紙（介護施設等整備事業交付金）'!$C$7:$C64,$B35)</f>
        <v>0</v>
      </c>
      <c r="D35" s="55">
        <f>SUMIFS('別紙（介護施設等整備事業交付金）'!$P$7:$P64,'別紙（介護施設等整備事業交付金）'!$B$7:$B64,"交付金",'別紙（介護施設等整備事業交付金）'!$J$7:$J64,D$3,'別紙（介護施設等整備事業交付金）'!$C$7:$C64,$B35)</f>
        <v>0</v>
      </c>
      <c r="E35" s="47">
        <f>COUNTIFS('別紙（介護施設等整備事業交付金）'!$B$7:$B64,"交付金",'別紙（介護施設等整備事業交付金）'!$J$7:$J64,E$3,'別紙（介護施設等整備事業交付金）'!$C$7:$C64,$B35)</f>
        <v>0</v>
      </c>
      <c r="F35" s="55">
        <f>SUMIFS('別紙（介護施設等整備事業交付金）'!$P$7:$P64,'別紙（介護施設等整備事業交付金）'!$B$7:$B64,"交付金",'別紙（介護施設等整備事業交付金）'!$J$7:$J64,F$3,'別紙（介護施設等整備事業交付金）'!$C$7:$C64,$B35)</f>
        <v>0</v>
      </c>
      <c r="G35" s="47">
        <f>COUNTIFS('別紙（介護施設等整備事業交付金）'!$B$7:$B64,"交付金",'別紙（介護施設等整備事業交付金）'!$J$7:$J64,G$3,'別紙（介護施設等整備事業交付金）'!$C$7:$C64,$B35)</f>
        <v>0</v>
      </c>
      <c r="H35" s="55">
        <f>SUMIFS('別紙（介護施設等整備事業交付金）'!$P$7:$P64,'別紙（介護施設等整備事業交付金）'!$B$7:$B64,"交付金",'別紙（介護施設等整備事業交付金）'!$J$7:$J64,H$3,'別紙（介護施設等整備事業交付金）'!$C$7:$C64,$B35)</f>
        <v>0</v>
      </c>
      <c r="I35" s="47">
        <f>COUNTIFS('別紙（介護施設等整備事業交付金）'!$B$7:$B64,"交付金",'別紙（介護施設等整備事業交付金）'!$J$7:$J64,I$3,'別紙（介護施設等整備事業交付金）'!$C$7:$C64,$B35)</f>
        <v>0</v>
      </c>
      <c r="J35" s="55">
        <f>SUMIFS('別紙（介護施設等整備事業交付金）'!$P$7:$P64,'別紙（介護施設等整備事業交付金）'!$B$7:$B64,"交付金",'別紙（介護施設等整備事業交付金）'!$J$7:$J64,J$3,'別紙（介護施設等整備事業交付金）'!$C$7:$C64,$B35)</f>
        <v>0</v>
      </c>
      <c r="K35" s="47">
        <f>COUNTIFS('別紙（介護施設等整備事業交付金）'!$B$7:$B64,"交付金",'別紙（介護施設等整備事業交付金）'!$J$7:$J64,K$3,'別紙（介護施設等整備事業交付金）'!$C$7:$C64,$B35)</f>
        <v>0</v>
      </c>
      <c r="L35" s="55">
        <f>SUMIFS('別紙（介護施設等整備事業交付金）'!$P$7:$P64,'別紙（介護施設等整備事業交付金）'!$B$7:$B64,"交付金",'別紙（介護施設等整備事業交付金）'!$J$7:$J64,L$3,'別紙（介護施設等整備事業交付金）'!$C$7:$C64,$B35)</f>
        <v>0</v>
      </c>
      <c r="M35" s="47">
        <f>COUNTIFS('別紙（介護施設等整備事業交付金）'!$B$7:$B64,"交付金",'別紙（介護施設等整備事業交付金）'!$J$7:$J64,"⑦_①*",'別紙（介護施設等整備事業交付金）'!$C$7:$C64,$B35)</f>
        <v>0</v>
      </c>
      <c r="N35" s="55">
        <f>SUMIFS('別紙（介護施設等整備事業交付金）'!$P$7:$P64,'別紙（介護施設等整備事業交付金）'!$B$7:$B64,"交付金",'別紙（介護施設等整備事業交付金）'!$J$7:$J64,"⑦_①*",'別紙（介護施設等整備事業交付金）'!$C$7:$C64,$B35)</f>
        <v>0</v>
      </c>
      <c r="O35" s="47">
        <f>COUNTIFS('別紙（介護施設等整備事業交付金）'!$B$7:$B64,"交付金",'別紙（介護施設等整備事業交付金）'!$J$7:$J64,O$3,'別紙（介護施設等整備事業交付金）'!$C$7:$C64,$B35)</f>
        <v>0</v>
      </c>
      <c r="P35" s="55">
        <f>SUMIFS('別紙（介護施設等整備事業交付金）'!$P$7:$P64,'別紙（介護施設等整備事業交付金）'!$B$7:$B64,"交付金",'別紙（介護施設等整備事業交付金）'!$J$7:$J64,P$3,'別紙（介護施設等整備事業交付金）'!$C$7:$C64,$B35)</f>
        <v>0</v>
      </c>
      <c r="Q35" s="47">
        <f>COUNTIFS('別紙（介護施設等整備事業交付金）'!$B$7:$B64,"交付金",'別紙（介護施設等整備事業交付金）'!$J$7:$J64,"⑦_③*",'別紙（介護施設等整備事業交付金）'!$C$7:$C64,$B35)</f>
        <v>0</v>
      </c>
      <c r="R35" s="55">
        <f>SUMIFS('別紙（介護施設等整備事業交付金）'!$P$7:$P64,'別紙（介護施設等整備事業交付金）'!$B$7:$B64,"交付金",'別紙（介護施設等整備事業交付金）'!$J$7:$J64,"⑦_③*",'別紙（介護施設等整備事業交付金）'!$C$7:$C64,$B35)</f>
        <v>0</v>
      </c>
      <c r="S35" s="47">
        <f>COUNTIFS('別紙（介護施設等整備事業交付金）'!$B$7:$B64,"交付金",'別紙（介護施設等整備事業交付金）'!$J$7:$J64,S$3,'別紙（介護施設等整備事業交付金）'!$C$7:$C64,$B35)</f>
        <v>0</v>
      </c>
      <c r="T35" s="55">
        <f>SUMIFS('別紙（介護施設等整備事業交付金）'!$P$7:$P64,'別紙（介護施設等整備事業交付金）'!$B$7:$B64,"交付金",'別紙（介護施設等整備事業交付金）'!$J$7:$J64,T$3,'別紙（介護施設等整備事業交付金）'!$C$7:$C64,$B35)</f>
        <v>0</v>
      </c>
      <c r="U35" s="47">
        <f>COUNTIFS('別紙（介護施設等整備事業交付金）'!$B$7:$B64,"交付金",'別紙（介護施設等整備事業交付金）'!$J$7:$J64,U$3,'別紙（介護施設等整備事業交付金）'!$C$7:$C64,$B35)</f>
        <v>0</v>
      </c>
      <c r="V35" s="55">
        <f>SUMIFS('別紙（介護施設等整備事業交付金）'!$P$7:$P64,'別紙（介護施設等整備事業交付金）'!$B$7:$B64,"交付金",'別紙（介護施設等整備事業交付金）'!$J$7:$J64,V$3,'別紙（介護施設等整備事業交付金）'!$C$7:$C64,$B35)</f>
        <v>0</v>
      </c>
      <c r="W35" s="47">
        <f>COUNTIFS('別紙（介護施設等整備事業交付金）'!$B$7:$B64,"交付金",'別紙（介護施設等整備事業交付金）'!$J$7:$J64,W$3,'別紙（介護施設等整備事業交付金）'!$C$7:$C64,$B35)</f>
        <v>0</v>
      </c>
      <c r="X35" s="55">
        <f>SUMIFS('別紙（介護施設等整備事業交付金）'!$P$7:$P64,'別紙（介護施設等整備事業交付金）'!$B$7:$B64,"交付金",'別紙（介護施設等整備事業交付金）'!$J$7:$J64,X$3,'別紙（介護施設等整備事業交付金）'!$C$7:$C64,$B35)</f>
        <v>0</v>
      </c>
      <c r="Y35" s="47">
        <f>COUNTIFS('別紙（介護施設等整備事業交付金）'!$B$7:$B64,"交付金",'別紙（介護施設等整備事業交付金）'!$J$7:$J64,Y$3,'別紙（介護施設等整備事業交付金）'!$C$7:$C64,$B35)</f>
        <v>0</v>
      </c>
      <c r="Z35" s="55">
        <f>SUMIFS('別紙（介護施設等整備事業交付金）'!$P$7:$P64,'別紙（介護施設等整備事業交付金）'!$B$7:$B64,"交付金",'別紙（介護施設等整備事業交付金）'!$J$7:$J64,Z$3,'別紙（介護施設等整備事業交付金）'!$C$7:$C64,$B35)</f>
        <v>0</v>
      </c>
      <c r="AA35" s="47">
        <f>COUNTIFS('別紙（介護施設等整備事業交付金）'!$B$7:$B64,"交付金",'別紙（介護施設等整備事業交付金）'!$J$7:$J64,AA$3,'別紙（介護施設等整備事業交付金）'!$C$7:$C64,$B35)</f>
        <v>0</v>
      </c>
      <c r="AB35" s="55">
        <f>SUMIFS('別紙（介護施設等整備事業交付金）'!$P$7:$P64,'別紙（介護施設等整備事業交付金）'!$B$7:$B64,"交付金",'別紙（介護施設等整備事業交付金）'!$J$7:$J64,AB$3,'別紙（介護施設等整備事業交付金）'!$C$7:$C64,$B35)</f>
        <v>0</v>
      </c>
      <c r="AC35" s="47">
        <f>COUNTIFS('別紙（介護施設等整備事業交付金）'!$B$7:$B64,"交付金",'別紙（介護施設等整備事業交付金）'!$J$7:$J64,AC$3,'別紙（介護施設等整備事業交付金）'!$C$7:$C64,$B35)</f>
        <v>0</v>
      </c>
      <c r="AD35" s="55">
        <f>SUMIFS('別紙（介護施設等整備事業交付金）'!$P$7:$P64,'別紙（介護施設等整備事業交付金）'!$B$7:$B64,"交付金",'別紙（介護施設等整備事業交付金）'!$J$7:$J64,AD$3,'別紙（介護施設等整備事業交付金）'!$C$7:$C64,$B35)</f>
        <v>0</v>
      </c>
      <c r="AE35" s="47">
        <f>COUNTIFS('別紙（介護施設等整備事業交付金）'!$B$7:$B64,"交付金",'別紙（介護施設等整備事業交付金）'!$J$7:$J64,AE$3,'別紙（介護施設等整備事業交付金）'!$C$7:$C64,$B35)</f>
        <v>0</v>
      </c>
      <c r="AF35" s="55">
        <f>SUMIFS('別紙（介護施設等整備事業交付金）'!$P$7:$P64,'別紙（介護施設等整備事業交付金）'!$B$7:$B64,"交付金",'別紙（介護施設等整備事業交付金）'!$J$7:$J64,AF$3,'別紙（介護施設等整備事業交付金）'!$C$7:$C64,$B35)</f>
        <v>0</v>
      </c>
      <c r="AG35" s="47">
        <f>COUNTIFS('別紙（介護施設等整備事業交付金）'!$B$7:$B64,"交付金",'別紙（介護施設等整備事業交付金）'!$J$7:$J64,AG$3,'別紙（介護施設等整備事業交付金）'!$C$7:$C64,$B35)</f>
        <v>0</v>
      </c>
      <c r="AH35" s="55">
        <f>SUMIFS('別紙（介護施設等整備事業交付金）'!$P$7:$P64,'別紙（介護施設等整備事業交付金）'!$B$7:$B64,"交付金",'別紙（介護施設等整備事業交付金）'!$J$7:$J64,AH$3,'別紙（介護施設等整備事業交付金）'!$C$7:$C64,$B35)</f>
        <v>0</v>
      </c>
      <c r="AI35" s="47">
        <f>COUNTIFS('別紙（介護施設等整備事業交付金）'!$B$7:$B64,"交付金",'別紙（介護施設等整備事業交付金）'!$J$7:$J64,AI$3,'別紙（介護施設等整備事業交付金）'!$C$7:$C64,$B35)</f>
        <v>0</v>
      </c>
      <c r="AJ35" s="55">
        <f>SUMIFS('別紙（介護施設等整備事業交付金）'!$P$7:$P64,'別紙（介護施設等整備事業交付金）'!$B$7:$B64,"交付金",'別紙（介護施設等整備事業交付金）'!$J$7:$J64,AJ$3,'別紙（介護施設等整備事業交付金）'!$C$7:$C64,$B35)</f>
        <v>0</v>
      </c>
      <c r="AK35" s="47">
        <f>COUNTIFS('別紙（介護施設等整備事業交付金）'!$B$7:$B64,"交付金",'別紙（介護施設等整備事業交付金）'!$J$7:$J64,AK$3,'別紙（介護施設等整備事業交付金）'!$C$7:$C64,$B35)</f>
        <v>0</v>
      </c>
      <c r="AL35" s="55">
        <f>SUMIFS('別紙（介護施設等整備事業交付金）'!$P$7:$P64,'別紙（介護施設等整備事業交付金）'!$B$7:$B64,"交付金",'別紙（介護施設等整備事業交付金）'!$J$7:$J64,AL$3,'別紙（介護施設等整備事業交付金）'!$C$7:$C64,$B35)</f>
        <v>0</v>
      </c>
      <c r="AM35" s="47">
        <f>COUNTIFS('別紙（介護施設等整備事業交付金）'!$B$7:$B64,"交付金",'別紙（介護施設等整備事業交付金）'!$J$7:$J64,AM$3,'別紙（介護施設等整備事業交付金）'!$C$7:$C64,$B35)</f>
        <v>0</v>
      </c>
      <c r="AN35" s="55">
        <f>SUMIFS('別紙（介護施設等整備事業交付金）'!$P$7:$P64,'別紙（介護施設等整備事業交付金）'!$B$7:$B64,"交付金",'別紙（介護施設等整備事業交付金）'!$J$7:$J64,AN$3,'別紙（介護施設等整備事業交付金）'!$C$7:$C64,$B35)</f>
        <v>0</v>
      </c>
      <c r="AO35" s="47">
        <f>COUNTIFS('別紙（介護施設等整備事業交付金）'!$B$7:$B64,"交付金",'別紙（介護施設等整備事業交付金）'!$J$7:$J64,AO$3,'別紙（介護施設等整備事業交付金）'!$C$7:$C64,$B35)</f>
        <v>0</v>
      </c>
      <c r="AP35" s="55">
        <f>SUMIFS('別紙（介護施設等整備事業交付金）'!$P$7:$P64,'別紙（介護施設等整備事業交付金）'!$B$7:$B64,"交付金",'別紙（介護施設等整備事業交付金）'!$J$7:$J64,AP$3,'別紙（介護施設等整備事業交付金）'!$C$7:$C64,$B35)</f>
        <v>0</v>
      </c>
      <c r="AQ35" s="47">
        <f t="shared" si="0"/>
        <v>0</v>
      </c>
      <c r="AR35" s="55">
        <f t="shared" si="1"/>
        <v>0</v>
      </c>
    </row>
    <row r="36" spans="1:44" hidden="1" x14ac:dyDescent="0.4">
      <c r="A36" s="45">
        <v>32</v>
      </c>
      <c r="B36" s="45" t="s">
        <v>154</v>
      </c>
      <c r="C36" s="47">
        <f>COUNTIFS('別紙（介護施設等整備事業交付金）'!$B$7:$B65,"交付金",'別紙（介護施設等整備事業交付金）'!$J$7:$J65,C$3,'別紙（介護施設等整備事業交付金）'!$C$7:$C65,$B36)</f>
        <v>0</v>
      </c>
      <c r="D36" s="55">
        <f>SUMIFS('別紙（介護施設等整備事業交付金）'!$P$7:$P65,'別紙（介護施設等整備事業交付金）'!$B$7:$B65,"交付金",'別紙（介護施設等整備事業交付金）'!$J$7:$J65,D$3,'別紙（介護施設等整備事業交付金）'!$C$7:$C65,$B36)</f>
        <v>0</v>
      </c>
      <c r="E36" s="47">
        <f>COUNTIFS('別紙（介護施設等整備事業交付金）'!$B$7:$B65,"交付金",'別紙（介護施設等整備事業交付金）'!$J$7:$J65,E$3,'別紙（介護施設等整備事業交付金）'!$C$7:$C65,$B36)</f>
        <v>0</v>
      </c>
      <c r="F36" s="55">
        <f>SUMIFS('別紙（介護施設等整備事業交付金）'!$P$7:$P65,'別紙（介護施設等整備事業交付金）'!$B$7:$B65,"交付金",'別紙（介護施設等整備事業交付金）'!$J$7:$J65,F$3,'別紙（介護施設等整備事業交付金）'!$C$7:$C65,$B36)</f>
        <v>0</v>
      </c>
      <c r="G36" s="47">
        <f>COUNTIFS('別紙（介護施設等整備事業交付金）'!$B$7:$B65,"交付金",'別紙（介護施設等整備事業交付金）'!$J$7:$J65,G$3,'別紙（介護施設等整備事業交付金）'!$C$7:$C65,$B36)</f>
        <v>0</v>
      </c>
      <c r="H36" s="55">
        <f>SUMIFS('別紙（介護施設等整備事業交付金）'!$P$7:$P65,'別紙（介護施設等整備事業交付金）'!$B$7:$B65,"交付金",'別紙（介護施設等整備事業交付金）'!$J$7:$J65,H$3,'別紙（介護施設等整備事業交付金）'!$C$7:$C65,$B36)</f>
        <v>0</v>
      </c>
      <c r="I36" s="47">
        <f>COUNTIFS('別紙（介護施設等整備事業交付金）'!$B$7:$B65,"交付金",'別紙（介護施設等整備事業交付金）'!$J$7:$J65,I$3,'別紙（介護施設等整備事業交付金）'!$C$7:$C65,$B36)</f>
        <v>0</v>
      </c>
      <c r="J36" s="55">
        <f>SUMIFS('別紙（介護施設等整備事業交付金）'!$P$7:$P65,'別紙（介護施設等整備事業交付金）'!$B$7:$B65,"交付金",'別紙（介護施設等整備事業交付金）'!$J$7:$J65,J$3,'別紙（介護施設等整備事業交付金）'!$C$7:$C65,$B36)</f>
        <v>0</v>
      </c>
      <c r="K36" s="47">
        <f>COUNTIFS('別紙（介護施設等整備事業交付金）'!$B$7:$B65,"交付金",'別紙（介護施設等整備事業交付金）'!$J$7:$J65,K$3,'別紙（介護施設等整備事業交付金）'!$C$7:$C65,$B36)</f>
        <v>0</v>
      </c>
      <c r="L36" s="55">
        <f>SUMIFS('別紙（介護施設等整備事業交付金）'!$P$7:$P65,'別紙（介護施設等整備事業交付金）'!$B$7:$B65,"交付金",'別紙（介護施設等整備事業交付金）'!$J$7:$J65,L$3,'別紙（介護施設等整備事業交付金）'!$C$7:$C65,$B36)</f>
        <v>0</v>
      </c>
      <c r="M36" s="47">
        <f>COUNTIFS('別紙（介護施設等整備事業交付金）'!$B$7:$B65,"交付金",'別紙（介護施設等整備事業交付金）'!$J$7:$J65,"⑦_①*",'別紙（介護施設等整備事業交付金）'!$C$7:$C65,$B36)</f>
        <v>0</v>
      </c>
      <c r="N36" s="55">
        <f>SUMIFS('別紙（介護施設等整備事業交付金）'!$P$7:$P65,'別紙（介護施設等整備事業交付金）'!$B$7:$B65,"交付金",'別紙（介護施設等整備事業交付金）'!$J$7:$J65,"⑦_①*",'別紙（介護施設等整備事業交付金）'!$C$7:$C65,$B36)</f>
        <v>0</v>
      </c>
      <c r="O36" s="47">
        <f>COUNTIFS('別紙（介護施設等整備事業交付金）'!$B$7:$B65,"交付金",'別紙（介護施設等整備事業交付金）'!$J$7:$J65,O$3,'別紙（介護施設等整備事業交付金）'!$C$7:$C65,$B36)</f>
        <v>0</v>
      </c>
      <c r="P36" s="55">
        <f>SUMIFS('別紙（介護施設等整備事業交付金）'!$P$7:$P65,'別紙（介護施設等整備事業交付金）'!$B$7:$B65,"交付金",'別紙（介護施設等整備事業交付金）'!$J$7:$J65,P$3,'別紙（介護施設等整備事業交付金）'!$C$7:$C65,$B36)</f>
        <v>0</v>
      </c>
      <c r="Q36" s="47">
        <f>COUNTIFS('別紙（介護施設等整備事業交付金）'!$B$7:$B65,"交付金",'別紙（介護施設等整備事業交付金）'!$J$7:$J65,"⑦_③*",'別紙（介護施設等整備事業交付金）'!$C$7:$C65,$B36)</f>
        <v>0</v>
      </c>
      <c r="R36" s="55">
        <f>SUMIFS('別紙（介護施設等整備事業交付金）'!$P$7:$P65,'別紙（介護施設等整備事業交付金）'!$B$7:$B65,"交付金",'別紙（介護施設等整備事業交付金）'!$J$7:$J65,"⑦_③*",'別紙（介護施設等整備事業交付金）'!$C$7:$C65,$B36)</f>
        <v>0</v>
      </c>
      <c r="S36" s="47">
        <f>COUNTIFS('別紙（介護施設等整備事業交付金）'!$B$7:$B65,"交付金",'別紙（介護施設等整備事業交付金）'!$J$7:$J65,S$3,'別紙（介護施設等整備事業交付金）'!$C$7:$C65,$B36)</f>
        <v>0</v>
      </c>
      <c r="T36" s="55">
        <f>SUMIFS('別紙（介護施設等整備事業交付金）'!$P$7:$P65,'別紙（介護施設等整備事業交付金）'!$B$7:$B65,"交付金",'別紙（介護施設等整備事業交付金）'!$J$7:$J65,T$3,'別紙（介護施設等整備事業交付金）'!$C$7:$C65,$B36)</f>
        <v>0</v>
      </c>
      <c r="U36" s="47">
        <f>COUNTIFS('別紙（介護施設等整備事業交付金）'!$B$7:$B65,"交付金",'別紙（介護施設等整備事業交付金）'!$J$7:$J65,U$3,'別紙（介護施設等整備事業交付金）'!$C$7:$C65,$B36)</f>
        <v>0</v>
      </c>
      <c r="V36" s="55">
        <f>SUMIFS('別紙（介護施設等整備事業交付金）'!$P$7:$P65,'別紙（介護施設等整備事業交付金）'!$B$7:$B65,"交付金",'別紙（介護施設等整備事業交付金）'!$J$7:$J65,V$3,'別紙（介護施設等整備事業交付金）'!$C$7:$C65,$B36)</f>
        <v>0</v>
      </c>
      <c r="W36" s="47">
        <f>COUNTIFS('別紙（介護施設等整備事業交付金）'!$B$7:$B65,"交付金",'別紙（介護施設等整備事業交付金）'!$J$7:$J65,W$3,'別紙（介護施設等整備事業交付金）'!$C$7:$C65,$B36)</f>
        <v>0</v>
      </c>
      <c r="X36" s="55">
        <f>SUMIFS('別紙（介護施設等整備事業交付金）'!$P$7:$P65,'別紙（介護施設等整備事業交付金）'!$B$7:$B65,"交付金",'別紙（介護施設等整備事業交付金）'!$J$7:$J65,X$3,'別紙（介護施設等整備事業交付金）'!$C$7:$C65,$B36)</f>
        <v>0</v>
      </c>
      <c r="Y36" s="47">
        <f>COUNTIFS('別紙（介護施設等整備事業交付金）'!$B$7:$B65,"交付金",'別紙（介護施設等整備事業交付金）'!$J$7:$J65,Y$3,'別紙（介護施設等整備事業交付金）'!$C$7:$C65,$B36)</f>
        <v>0</v>
      </c>
      <c r="Z36" s="55">
        <f>SUMIFS('別紙（介護施設等整備事業交付金）'!$P$7:$P65,'別紙（介護施設等整備事業交付金）'!$B$7:$B65,"交付金",'別紙（介護施設等整備事業交付金）'!$J$7:$J65,Z$3,'別紙（介護施設等整備事業交付金）'!$C$7:$C65,$B36)</f>
        <v>0</v>
      </c>
      <c r="AA36" s="47">
        <f>COUNTIFS('別紙（介護施設等整備事業交付金）'!$B$7:$B65,"交付金",'別紙（介護施設等整備事業交付金）'!$J$7:$J65,AA$3,'別紙（介護施設等整備事業交付金）'!$C$7:$C65,$B36)</f>
        <v>0</v>
      </c>
      <c r="AB36" s="55">
        <f>SUMIFS('別紙（介護施設等整備事業交付金）'!$P$7:$P65,'別紙（介護施設等整備事業交付金）'!$B$7:$B65,"交付金",'別紙（介護施設等整備事業交付金）'!$J$7:$J65,AB$3,'別紙（介護施設等整備事業交付金）'!$C$7:$C65,$B36)</f>
        <v>0</v>
      </c>
      <c r="AC36" s="47">
        <f>COUNTIFS('別紙（介護施設等整備事業交付金）'!$B$7:$B65,"交付金",'別紙（介護施設等整備事業交付金）'!$J$7:$J65,AC$3,'別紙（介護施設等整備事業交付金）'!$C$7:$C65,$B36)</f>
        <v>0</v>
      </c>
      <c r="AD36" s="55">
        <f>SUMIFS('別紙（介護施設等整備事業交付金）'!$P$7:$P65,'別紙（介護施設等整備事業交付金）'!$B$7:$B65,"交付金",'別紙（介護施設等整備事業交付金）'!$J$7:$J65,AD$3,'別紙（介護施設等整備事業交付金）'!$C$7:$C65,$B36)</f>
        <v>0</v>
      </c>
      <c r="AE36" s="47">
        <f>COUNTIFS('別紙（介護施設等整備事業交付金）'!$B$7:$B65,"交付金",'別紙（介護施設等整備事業交付金）'!$J$7:$J65,AE$3,'別紙（介護施設等整備事業交付金）'!$C$7:$C65,$B36)</f>
        <v>0</v>
      </c>
      <c r="AF36" s="55">
        <f>SUMIFS('別紙（介護施設等整備事業交付金）'!$P$7:$P65,'別紙（介護施設等整備事業交付金）'!$B$7:$B65,"交付金",'別紙（介護施設等整備事業交付金）'!$J$7:$J65,AF$3,'別紙（介護施設等整備事業交付金）'!$C$7:$C65,$B36)</f>
        <v>0</v>
      </c>
      <c r="AG36" s="47">
        <f>COUNTIFS('別紙（介護施設等整備事業交付金）'!$B$7:$B65,"交付金",'別紙（介護施設等整備事業交付金）'!$J$7:$J65,AG$3,'別紙（介護施設等整備事業交付金）'!$C$7:$C65,$B36)</f>
        <v>0</v>
      </c>
      <c r="AH36" s="55">
        <f>SUMIFS('別紙（介護施設等整備事業交付金）'!$P$7:$P65,'別紙（介護施設等整備事業交付金）'!$B$7:$B65,"交付金",'別紙（介護施設等整備事業交付金）'!$J$7:$J65,AH$3,'別紙（介護施設等整備事業交付金）'!$C$7:$C65,$B36)</f>
        <v>0</v>
      </c>
      <c r="AI36" s="47">
        <f>COUNTIFS('別紙（介護施設等整備事業交付金）'!$B$7:$B65,"交付金",'別紙（介護施設等整備事業交付金）'!$J$7:$J65,AI$3,'別紙（介護施設等整備事業交付金）'!$C$7:$C65,$B36)</f>
        <v>0</v>
      </c>
      <c r="AJ36" s="55">
        <f>SUMIFS('別紙（介護施設等整備事業交付金）'!$P$7:$P65,'別紙（介護施設等整備事業交付金）'!$B$7:$B65,"交付金",'別紙（介護施設等整備事業交付金）'!$J$7:$J65,AJ$3,'別紙（介護施設等整備事業交付金）'!$C$7:$C65,$B36)</f>
        <v>0</v>
      </c>
      <c r="AK36" s="47">
        <f>COUNTIFS('別紙（介護施設等整備事業交付金）'!$B$7:$B65,"交付金",'別紙（介護施設等整備事業交付金）'!$J$7:$J65,AK$3,'別紙（介護施設等整備事業交付金）'!$C$7:$C65,$B36)</f>
        <v>0</v>
      </c>
      <c r="AL36" s="55">
        <f>SUMIFS('別紙（介護施設等整備事業交付金）'!$P$7:$P65,'別紙（介護施設等整備事業交付金）'!$B$7:$B65,"交付金",'別紙（介護施設等整備事業交付金）'!$J$7:$J65,AL$3,'別紙（介護施設等整備事業交付金）'!$C$7:$C65,$B36)</f>
        <v>0</v>
      </c>
      <c r="AM36" s="47">
        <f>COUNTIFS('別紙（介護施設等整備事業交付金）'!$B$7:$B65,"交付金",'別紙（介護施設等整備事業交付金）'!$J$7:$J65,AM$3,'別紙（介護施設等整備事業交付金）'!$C$7:$C65,$B36)</f>
        <v>0</v>
      </c>
      <c r="AN36" s="55">
        <f>SUMIFS('別紙（介護施設等整備事業交付金）'!$P$7:$P65,'別紙（介護施設等整備事業交付金）'!$B$7:$B65,"交付金",'別紙（介護施設等整備事業交付金）'!$J$7:$J65,AN$3,'別紙（介護施設等整備事業交付金）'!$C$7:$C65,$B36)</f>
        <v>0</v>
      </c>
      <c r="AO36" s="47">
        <f>COUNTIFS('別紙（介護施設等整備事業交付金）'!$B$7:$B65,"交付金",'別紙（介護施設等整備事業交付金）'!$J$7:$J65,AO$3,'別紙（介護施設等整備事業交付金）'!$C$7:$C65,$B36)</f>
        <v>0</v>
      </c>
      <c r="AP36" s="55">
        <f>SUMIFS('別紙（介護施設等整備事業交付金）'!$P$7:$P65,'別紙（介護施設等整備事業交付金）'!$B$7:$B65,"交付金",'別紙（介護施設等整備事業交付金）'!$J$7:$J65,AP$3,'別紙（介護施設等整備事業交付金）'!$C$7:$C65,$B36)</f>
        <v>0</v>
      </c>
      <c r="AQ36" s="47">
        <f t="shared" si="0"/>
        <v>0</v>
      </c>
      <c r="AR36" s="55">
        <f t="shared" si="1"/>
        <v>0</v>
      </c>
    </row>
    <row r="37" spans="1:44" hidden="1" x14ac:dyDescent="0.4">
      <c r="A37" s="45">
        <v>33</v>
      </c>
      <c r="B37" s="45" t="s">
        <v>155</v>
      </c>
      <c r="C37" s="47">
        <f>COUNTIFS('別紙（介護施設等整備事業交付金）'!$B$7:$B66,"交付金",'別紙（介護施設等整備事業交付金）'!$J$7:$J66,C$3,'別紙（介護施設等整備事業交付金）'!$C$7:$C66,$B37)</f>
        <v>0</v>
      </c>
      <c r="D37" s="55">
        <f>SUMIFS('別紙（介護施設等整備事業交付金）'!$P$7:$P66,'別紙（介護施設等整備事業交付金）'!$B$7:$B66,"交付金",'別紙（介護施設等整備事業交付金）'!$J$7:$J66,D$3,'別紙（介護施設等整備事業交付金）'!$C$7:$C66,$B37)</f>
        <v>0</v>
      </c>
      <c r="E37" s="47">
        <f>COUNTIFS('別紙（介護施設等整備事業交付金）'!$B$7:$B66,"交付金",'別紙（介護施設等整備事業交付金）'!$J$7:$J66,E$3,'別紙（介護施設等整備事業交付金）'!$C$7:$C66,$B37)</f>
        <v>0</v>
      </c>
      <c r="F37" s="55">
        <f>SUMIFS('別紙（介護施設等整備事業交付金）'!$P$7:$P66,'別紙（介護施設等整備事業交付金）'!$B$7:$B66,"交付金",'別紙（介護施設等整備事業交付金）'!$J$7:$J66,F$3,'別紙（介護施設等整備事業交付金）'!$C$7:$C66,$B37)</f>
        <v>0</v>
      </c>
      <c r="G37" s="47">
        <f>COUNTIFS('別紙（介護施設等整備事業交付金）'!$B$7:$B66,"交付金",'別紙（介護施設等整備事業交付金）'!$J$7:$J66,G$3,'別紙（介護施設等整備事業交付金）'!$C$7:$C66,$B37)</f>
        <v>0</v>
      </c>
      <c r="H37" s="55">
        <f>SUMIFS('別紙（介護施設等整備事業交付金）'!$P$7:$P66,'別紙（介護施設等整備事業交付金）'!$B$7:$B66,"交付金",'別紙（介護施設等整備事業交付金）'!$J$7:$J66,H$3,'別紙（介護施設等整備事業交付金）'!$C$7:$C66,$B37)</f>
        <v>0</v>
      </c>
      <c r="I37" s="47">
        <f>COUNTIFS('別紙（介護施設等整備事業交付金）'!$B$7:$B66,"交付金",'別紙（介護施設等整備事業交付金）'!$J$7:$J66,I$3,'別紙（介護施設等整備事業交付金）'!$C$7:$C66,$B37)</f>
        <v>0</v>
      </c>
      <c r="J37" s="55">
        <f>SUMIFS('別紙（介護施設等整備事業交付金）'!$P$7:$P66,'別紙（介護施設等整備事業交付金）'!$B$7:$B66,"交付金",'別紙（介護施設等整備事業交付金）'!$J$7:$J66,J$3,'別紙（介護施設等整備事業交付金）'!$C$7:$C66,$B37)</f>
        <v>0</v>
      </c>
      <c r="K37" s="47">
        <f>COUNTIFS('別紙（介護施設等整備事業交付金）'!$B$7:$B66,"交付金",'別紙（介護施設等整備事業交付金）'!$J$7:$J66,K$3,'別紙（介護施設等整備事業交付金）'!$C$7:$C66,$B37)</f>
        <v>0</v>
      </c>
      <c r="L37" s="55">
        <f>SUMIFS('別紙（介護施設等整備事業交付金）'!$P$7:$P66,'別紙（介護施設等整備事業交付金）'!$B$7:$B66,"交付金",'別紙（介護施設等整備事業交付金）'!$J$7:$J66,L$3,'別紙（介護施設等整備事業交付金）'!$C$7:$C66,$B37)</f>
        <v>0</v>
      </c>
      <c r="M37" s="47">
        <f>COUNTIFS('別紙（介護施設等整備事業交付金）'!$B$7:$B66,"交付金",'別紙（介護施設等整備事業交付金）'!$J$7:$J66,"⑦_①*",'別紙（介護施設等整備事業交付金）'!$C$7:$C66,$B37)</f>
        <v>0</v>
      </c>
      <c r="N37" s="55">
        <f>SUMIFS('別紙（介護施設等整備事業交付金）'!$P$7:$P66,'別紙（介護施設等整備事業交付金）'!$B$7:$B66,"交付金",'別紙（介護施設等整備事業交付金）'!$J$7:$J66,"⑦_①*",'別紙（介護施設等整備事業交付金）'!$C$7:$C66,$B37)</f>
        <v>0</v>
      </c>
      <c r="O37" s="47">
        <f>COUNTIFS('別紙（介護施設等整備事業交付金）'!$B$7:$B66,"交付金",'別紙（介護施設等整備事業交付金）'!$J$7:$J66,O$3,'別紙（介護施設等整備事業交付金）'!$C$7:$C66,$B37)</f>
        <v>0</v>
      </c>
      <c r="P37" s="55">
        <f>SUMIFS('別紙（介護施設等整備事業交付金）'!$P$7:$P66,'別紙（介護施設等整備事業交付金）'!$B$7:$B66,"交付金",'別紙（介護施設等整備事業交付金）'!$J$7:$J66,P$3,'別紙（介護施設等整備事業交付金）'!$C$7:$C66,$B37)</f>
        <v>0</v>
      </c>
      <c r="Q37" s="47">
        <f>COUNTIFS('別紙（介護施設等整備事業交付金）'!$B$7:$B66,"交付金",'別紙（介護施設等整備事業交付金）'!$J$7:$J66,"⑦_③*",'別紙（介護施設等整備事業交付金）'!$C$7:$C66,$B37)</f>
        <v>0</v>
      </c>
      <c r="R37" s="55">
        <f>SUMIFS('別紙（介護施設等整備事業交付金）'!$P$7:$P66,'別紙（介護施設等整備事業交付金）'!$B$7:$B66,"交付金",'別紙（介護施設等整備事業交付金）'!$J$7:$J66,"⑦_③*",'別紙（介護施設等整備事業交付金）'!$C$7:$C66,$B37)</f>
        <v>0</v>
      </c>
      <c r="S37" s="47">
        <f>COUNTIFS('別紙（介護施設等整備事業交付金）'!$B$7:$B66,"交付金",'別紙（介護施設等整備事業交付金）'!$J$7:$J66,S$3,'別紙（介護施設等整備事業交付金）'!$C$7:$C66,$B37)</f>
        <v>0</v>
      </c>
      <c r="T37" s="55">
        <f>SUMIFS('別紙（介護施設等整備事業交付金）'!$P$7:$P66,'別紙（介護施設等整備事業交付金）'!$B$7:$B66,"交付金",'別紙（介護施設等整備事業交付金）'!$J$7:$J66,T$3,'別紙（介護施設等整備事業交付金）'!$C$7:$C66,$B37)</f>
        <v>0</v>
      </c>
      <c r="U37" s="47">
        <f>COUNTIFS('別紙（介護施設等整備事業交付金）'!$B$7:$B66,"交付金",'別紙（介護施設等整備事業交付金）'!$J$7:$J66,U$3,'別紙（介護施設等整備事業交付金）'!$C$7:$C66,$B37)</f>
        <v>0</v>
      </c>
      <c r="V37" s="55">
        <f>SUMIFS('別紙（介護施設等整備事業交付金）'!$P$7:$P66,'別紙（介護施設等整備事業交付金）'!$B$7:$B66,"交付金",'別紙（介護施設等整備事業交付金）'!$J$7:$J66,V$3,'別紙（介護施設等整備事業交付金）'!$C$7:$C66,$B37)</f>
        <v>0</v>
      </c>
      <c r="W37" s="47">
        <f>COUNTIFS('別紙（介護施設等整備事業交付金）'!$B$7:$B66,"交付金",'別紙（介護施設等整備事業交付金）'!$J$7:$J66,W$3,'別紙（介護施設等整備事業交付金）'!$C$7:$C66,$B37)</f>
        <v>0</v>
      </c>
      <c r="X37" s="55">
        <f>SUMIFS('別紙（介護施設等整備事業交付金）'!$P$7:$P66,'別紙（介護施設等整備事業交付金）'!$B$7:$B66,"交付金",'別紙（介護施設等整備事業交付金）'!$J$7:$J66,X$3,'別紙（介護施設等整備事業交付金）'!$C$7:$C66,$B37)</f>
        <v>0</v>
      </c>
      <c r="Y37" s="47">
        <f>COUNTIFS('別紙（介護施設等整備事業交付金）'!$B$7:$B66,"交付金",'別紙（介護施設等整備事業交付金）'!$J$7:$J66,Y$3,'別紙（介護施設等整備事業交付金）'!$C$7:$C66,$B37)</f>
        <v>0</v>
      </c>
      <c r="Z37" s="55">
        <f>SUMIFS('別紙（介護施設等整備事業交付金）'!$P$7:$P66,'別紙（介護施設等整備事業交付金）'!$B$7:$B66,"交付金",'別紙（介護施設等整備事業交付金）'!$J$7:$J66,Z$3,'別紙（介護施設等整備事業交付金）'!$C$7:$C66,$B37)</f>
        <v>0</v>
      </c>
      <c r="AA37" s="47">
        <f>COUNTIFS('別紙（介護施設等整備事業交付金）'!$B$7:$B66,"交付金",'別紙（介護施設等整備事業交付金）'!$J$7:$J66,AA$3,'別紙（介護施設等整備事業交付金）'!$C$7:$C66,$B37)</f>
        <v>0</v>
      </c>
      <c r="AB37" s="55">
        <f>SUMIFS('別紙（介護施設等整備事業交付金）'!$P$7:$P66,'別紙（介護施設等整備事業交付金）'!$B$7:$B66,"交付金",'別紙（介護施設等整備事業交付金）'!$J$7:$J66,AB$3,'別紙（介護施設等整備事業交付金）'!$C$7:$C66,$B37)</f>
        <v>0</v>
      </c>
      <c r="AC37" s="47">
        <f>COUNTIFS('別紙（介護施設等整備事業交付金）'!$B$7:$B66,"交付金",'別紙（介護施設等整備事業交付金）'!$J$7:$J66,AC$3,'別紙（介護施設等整備事業交付金）'!$C$7:$C66,$B37)</f>
        <v>0</v>
      </c>
      <c r="AD37" s="55">
        <f>SUMIFS('別紙（介護施設等整備事業交付金）'!$P$7:$P66,'別紙（介護施設等整備事業交付金）'!$B$7:$B66,"交付金",'別紙（介護施設等整備事業交付金）'!$J$7:$J66,AD$3,'別紙（介護施設等整備事業交付金）'!$C$7:$C66,$B37)</f>
        <v>0</v>
      </c>
      <c r="AE37" s="47">
        <f>COUNTIFS('別紙（介護施設等整備事業交付金）'!$B$7:$B66,"交付金",'別紙（介護施設等整備事業交付金）'!$J$7:$J66,AE$3,'別紙（介護施設等整備事業交付金）'!$C$7:$C66,$B37)</f>
        <v>0</v>
      </c>
      <c r="AF37" s="55">
        <f>SUMIFS('別紙（介護施設等整備事業交付金）'!$P$7:$P66,'別紙（介護施設等整備事業交付金）'!$B$7:$B66,"交付金",'別紙（介護施設等整備事業交付金）'!$J$7:$J66,AF$3,'別紙（介護施設等整備事業交付金）'!$C$7:$C66,$B37)</f>
        <v>0</v>
      </c>
      <c r="AG37" s="47">
        <f>COUNTIFS('別紙（介護施設等整備事業交付金）'!$B$7:$B66,"交付金",'別紙（介護施設等整備事業交付金）'!$J$7:$J66,AG$3,'別紙（介護施設等整備事業交付金）'!$C$7:$C66,$B37)</f>
        <v>0</v>
      </c>
      <c r="AH37" s="55">
        <f>SUMIFS('別紙（介護施設等整備事業交付金）'!$P$7:$P66,'別紙（介護施設等整備事業交付金）'!$B$7:$B66,"交付金",'別紙（介護施設等整備事業交付金）'!$J$7:$J66,AH$3,'別紙（介護施設等整備事業交付金）'!$C$7:$C66,$B37)</f>
        <v>0</v>
      </c>
      <c r="AI37" s="47">
        <f>COUNTIFS('別紙（介護施設等整備事業交付金）'!$B$7:$B66,"交付金",'別紙（介護施設等整備事業交付金）'!$J$7:$J66,AI$3,'別紙（介護施設等整備事業交付金）'!$C$7:$C66,$B37)</f>
        <v>0</v>
      </c>
      <c r="AJ37" s="55">
        <f>SUMIFS('別紙（介護施設等整備事業交付金）'!$P$7:$P66,'別紙（介護施設等整備事業交付金）'!$B$7:$B66,"交付金",'別紙（介護施設等整備事業交付金）'!$J$7:$J66,AJ$3,'別紙（介護施設等整備事業交付金）'!$C$7:$C66,$B37)</f>
        <v>0</v>
      </c>
      <c r="AK37" s="47">
        <f>COUNTIFS('別紙（介護施設等整備事業交付金）'!$B$7:$B66,"交付金",'別紙（介護施設等整備事業交付金）'!$J$7:$J66,AK$3,'別紙（介護施設等整備事業交付金）'!$C$7:$C66,$B37)</f>
        <v>0</v>
      </c>
      <c r="AL37" s="55">
        <f>SUMIFS('別紙（介護施設等整備事業交付金）'!$P$7:$P66,'別紙（介護施設等整備事業交付金）'!$B$7:$B66,"交付金",'別紙（介護施設等整備事業交付金）'!$J$7:$J66,AL$3,'別紙（介護施設等整備事業交付金）'!$C$7:$C66,$B37)</f>
        <v>0</v>
      </c>
      <c r="AM37" s="47">
        <f>COUNTIFS('別紙（介護施設等整備事業交付金）'!$B$7:$B66,"交付金",'別紙（介護施設等整備事業交付金）'!$J$7:$J66,AM$3,'別紙（介護施設等整備事業交付金）'!$C$7:$C66,$B37)</f>
        <v>0</v>
      </c>
      <c r="AN37" s="55">
        <f>SUMIFS('別紙（介護施設等整備事業交付金）'!$P$7:$P66,'別紙（介護施設等整備事業交付金）'!$B$7:$B66,"交付金",'別紙（介護施設等整備事業交付金）'!$J$7:$J66,AN$3,'別紙（介護施設等整備事業交付金）'!$C$7:$C66,$B37)</f>
        <v>0</v>
      </c>
      <c r="AO37" s="47">
        <f>COUNTIFS('別紙（介護施設等整備事業交付金）'!$B$7:$B66,"交付金",'別紙（介護施設等整備事業交付金）'!$J$7:$J66,AO$3,'別紙（介護施設等整備事業交付金）'!$C$7:$C66,$B37)</f>
        <v>0</v>
      </c>
      <c r="AP37" s="55">
        <f>SUMIFS('別紙（介護施設等整備事業交付金）'!$P$7:$P66,'別紙（介護施設等整備事業交付金）'!$B$7:$B66,"交付金",'別紙（介護施設等整備事業交付金）'!$J$7:$J66,AP$3,'別紙（介護施設等整備事業交付金）'!$C$7:$C66,$B37)</f>
        <v>0</v>
      </c>
      <c r="AQ37" s="47">
        <f t="shared" si="0"/>
        <v>0</v>
      </c>
      <c r="AR37" s="55">
        <f t="shared" si="1"/>
        <v>0</v>
      </c>
    </row>
    <row r="38" spans="1:44" hidden="1" x14ac:dyDescent="0.4">
      <c r="A38" s="45">
        <v>34</v>
      </c>
      <c r="B38" s="45" t="s">
        <v>156</v>
      </c>
      <c r="C38" s="47">
        <f>COUNTIFS('別紙（介護施設等整備事業交付金）'!$B$7:$B67,"交付金",'別紙（介護施設等整備事業交付金）'!$J$7:$J67,C$3,'別紙（介護施設等整備事業交付金）'!$C$7:$C67,$B38)</f>
        <v>0</v>
      </c>
      <c r="D38" s="55">
        <f>SUMIFS('別紙（介護施設等整備事業交付金）'!$P$7:$P67,'別紙（介護施設等整備事業交付金）'!$B$7:$B67,"交付金",'別紙（介護施設等整備事業交付金）'!$J$7:$J67,D$3,'別紙（介護施設等整備事業交付金）'!$C$7:$C67,$B38)</f>
        <v>0</v>
      </c>
      <c r="E38" s="47">
        <f>COUNTIFS('別紙（介護施設等整備事業交付金）'!$B$7:$B67,"交付金",'別紙（介護施設等整備事業交付金）'!$J$7:$J67,E$3,'別紙（介護施設等整備事業交付金）'!$C$7:$C67,$B38)</f>
        <v>0</v>
      </c>
      <c r="F38" s="55">
        <f>SUMIFS('別紙（介護施設等整備事業交付金）'!$P$7:$P67,'別紙（介護施設等整備事業交付金）'!$B$7:$B67,"交付金",'別紙（介護施設等整備事業交付金）'!$J$7:$J67,F$3,'別紙（介護施設等整備事業交付金）'!$C$7:$C67,$B38)</f>
        <v>0</v>
      </c>
      <c r="G38" s="47">
        <f>COUNTIFS('別紙（介護施設等整備事業交付金）'!$B$7:$B67,"交付金",'別紙（介護施設等整備事業交付金）'!$J$7:$J67,G$3,'別紙（介護施設等整備事業交付金）'!$C$7:$C67,$B38)</f>
        <v>0</v>
      </c>
      <c r="H38" s="55">
        <f>SUMIFS('別紙（介護施設等整備事業交付金）'!$P$7:$P67,'別紙（介護施設等整備事業交付金）'!$B$7:$B67,"交付金",'別紙（介護施設等整備事業交付金）'!$J$7:$J67,H$3,'別紙（介護施設等整備事業交付金）'!$C$7:$C67,$B38)</f>
        <v>0</v>
      </c>
      <c r="I38" s="47">
        <f>COUNTIFS('別紙（介護施設等整備事業交付金）'!$B$7:$B67,"交付金",'別紙（介護施設等整備事業交付金）'!$J$7:$J67,I$3,'別紙（介護施設等整備事業交付金）'!$C$7:$C67,$B38)</f>
        <v>0</v>
      </c>
      <c r="J38" s="55">
        <f>SUMIFS('別紙（介護施設等整備事業交付金）'!$P$7:$P67,'別紙（介護施設等整備事業交付金）'!$B$7:$B67,"交付金",'別紙（介護施設等整備事業交付金）'!$J$7:$J67,J$3,'別紙（介護施設等整備事業交付金）'!$C$7:$C67,$B38)</f>
        <v>0</v>
      </c>
      <c r="K38" s="47">
        <f>COUNTIFS('別紙（介護施設等整備事業交付金）'!$B$7:$B67,"交付金",'別紙（介護施設等整備事業交付金）'!$J$7:$J67,K$3,'別紙（介護施設等整備事業交付金）'!$C$7:$C67,$B38)</f>
        <v>0</v>
      </c>
      <c r="L38" s="55">
        <f>SUMIFS('別紙（介護施設等整備事業交付金）'!$P$7:$P67,'別紙（介護施設等整備事業交付金）'!$B$7:$B67,"交付金",'別紙（介護施設等整備事業交付金）'!$J$7:$J67,L$3,'別紙（介護施設等整備事業交付金）'!$C$7:$C67,$B38)</f>
        <v>0</v>
      </c>
      <c r="M38" s="47">
        <f>COUNTIFS('別紙（介護施設等整備事業交付金）'!$B$7:$B67,"交付金",'別紙（介護施設等整備事業交付金）'!$J$7:$J67,"⑦_①*",'別紙（介護施設等整備事業交付金）'!$C$7:$C67,$B38)</f>
        <v>0</v>
      </c>
      <c r="N38" s="55">
        <f>SUMIFS('別紙（介護施設等整備事業交付金）'!$P$7:$P67,'別紙（介護施設等整備事業交付金）'!$B$7:$B67,"交付金",'別紙（介護施設等整備事業交付金）'!$J$7:$J67,"⑦_①*",'別紙（介護施設等整備事業交付金）'!$C$7:$C67,$B38)</f>
        <v>0</v>
      </c>
      <c r="O38" s="47">
        <f>COUNTIFS('別紙（介護施設等整備事業交付金）'!$B$7:$B67,"交付金",'別紙（介護施設等整備事業交付金）'!$J$7:$J67,O$3,'別紙（介護施設等整備事業交付金）'!$C$7:$C67,$B38)</f>
        <v>0</v>
      </c>
      <c r="P38" s="55">
        <f>SUMIFS('別紙（介護施設等整備事業交付金）'!$P$7:$P67,'別紙（介護施設等整備事業交付金）'!$B$7:$B67,"交付金",'別紙（介護施設等整備事業交付金）'!$J$7:$J67,P$3,'別紙（介護施設等整備事業交付金）'!$C$7:$C67,$B38)</f>
        <v>0</v>
      </c>
      <c r="Q38" s="47">
        <f>COUNTIFS('別紙（介護施設等整備事業交付金）'!$B$7:$B67,"交付金",'別紙（介護施設等整備事業交付金）'!$J$7:$J67,"⑦_③*",'別紙（介護施設等整備事業交付金）'!$C$7:$C67,$B38)</f>
        <v>0</v>
      </c>
      <c r="R38" s="55">
        <f>SUMIFS('別紙（介護施設等整備事業交付金）'!$P$7:$P67,'別紙（介護施設等整備事業交付金）'!$B$7:$B67,"交付金",'別紙（介護施設等整備事業交付金）'!$J$7:$J67,"⑦_③*",'別紙（介護施設等整備事業交付金）'!$C$7:$C67,$B38)</f>
        <v>0</v>
      </c>
      <c r="S38" s="47">
        <f>COUNTIFS('別紙（介護施設等整備事業交付金）'!$B$7:$B67,"交付金",'別紙（介護施設等整備事業交付金）'!$J$7:$J67,S$3,'別紙（介護施設等整備事業交付金）'!$C$7:$C67,$B38)</f>
        <v>0</v>
      </c>
      <c r="T38" s="55">
        <f>SUMIFS('別紙（介護施設等整備事業交付金）'!$P$7:$P67,'別紙（介護施設等整備事業交付金）'!$B$7:$B67,"交付金",'別紙（介護施設等整備事業交付金）'!$J$7:$J67,T$3,'別紙（介護施設等整備事業交付金）'!$C$7:$C67,$B38)</f>
        <v>0</v>
      </c>
      <c r="U38" s="47">
        <f>COUNTIFS('別紙（介護施設等整備事業交付金）'!$B$7:$B67,"交付金",'別紙（介護施設等整備事業交付金）'!$J$7:$J67,U$3,'別紙（介護施設等整備事業交付金）'!$C$7:$C67,$B38)</f>
        <v>0</v>
      </c>
      <c r="V38" s="55">
        <f>SUMIFS('別紙（介護施設等整備事業交付金）'!$P$7:$P67,'別紙（介護施設等整備事業交付金）'!$B$7:$B67,"交付金",'別紙（介護施設等整備事業交付金）'!$J$7:$J67,V$3,'別紙（介護施設等整備事業交付金）'!$C$7:$C67,$B38)</f>
        <v>0</v>
      </c>
      <c r="W38" s="47">
        <f>COUNTIFS('別紙（介護施設等整備事業交付金）'!$B$7:$B67,"交付金",'別紙（介護施設等整備事業交付金）'!$J$7:$J67,W$3,'別紙（介護施設等整備事業交付金）'!$C$7:$C67,$B38)</f>
        <v>0</v>
      </c>
      <c r="X38" s="55">
        <f>SUMIFS('別紙（介護施設等整備事業交付金）'!$P$7:$P67,'別紙（介護施設等整備事業交付金）'!$B$7:$B67,"交付金",'別紙（介護施設等整備事業交付金）'!$J$7:$J67,X$3,'別紙（介護施設等整備事業交付金）'!$C$7:$C67,$B38)</f>
        <v>0</v>
      </c>
      <c r="Y38" s="47">
        <f>COUNTIFS('別紙（介護施設等整備事業交付金）'!$B$7:$B67,"交付金",'別紙（介護施設等整備事業交付金）'!$J$7:$J67,Y$3,'別紙（介護施設等整備事業交付金）'!$C$7:$C67,$B38)</f>
        <v>0</v>
      </c>
      <c r="Z38" s="55">
        <f>SUMIFS('別紙（介護施設等整備事業交付金）'!$P$7:$P67,'別紙（介護施設等整備事業交付金）'!$B$7:$B67,"交付金",'別紙（介護施設等整備事業交付金）'!$J$7:$J67,Z$3,'別紙（介護施設等整備事業交付金）'!$C$7:$C67,$B38)</f>
        <v>0</v>
      </c>
      <c r="AA38" s="47">
        <f>COUNTIFS('別紙（介護施設等整備事業交付金）'!$B$7:$B67,"交付金",'別紙（介護施設等整備事業交付金）'!$J$7:$J67,AA$3,'別紙（介護施設等整備事業交付金）'!$C$7:$C67,$B38)</f>
        <v>0</v>
      </c>
      <c r="AB38" s="55">
        <f>SUMIFS('別紙（介護施設等整備事業交付金）'!$P$7:$P67,'別紙（介護施設等整備事業交付金）'!$B$7:$B67,"交付金",'別紙（介護施設等整備事業交付金）'!$J$7:$J67,AB$3,'別紙（介護施設等整備事業交付金）'!$C$7:$C67,$B38)</f>
        <v>0</v>
      </c>
      <c r="AC38" s="47">
        <f>COUNTIFS('別紙（介護施設等整備事業交付金）'!$B$7:$B67,"交付金",'別紙（介護施設等整備事業交付金）'!$J$7:$J67,AC$3,'別紙（介護施設等整備事業交付金）'!$C$7:$C67,$B38)</f>
        <v>0</v>
      </c>
      <c r="AD38" s="55">
        <f>SUMIFS('別紙（介護施設等整備事業交付金）'!$P$7:$P67,'別紙（介護施設等整備事業交付金）'!$B$7:$B67,"交付金",'別紙（介護施設等整備事業交付金）'!$J$7:$J67,AD$3,'別紙（介護施設等整備事業交付金）'!$C$7:$C67,$B38)</f>
        <v>0</v>
      </c>
      <c r="AE38" s="47">
        <f>COUNTIFS('別紙（介護施設等整備事業交付金）'!$B$7:$B67,"交付金",'別紙（介護施設等整備事業交付金）'!$J$7:$J67,AE$3,'別紙（介護施設等整備事業交付金）'!$C$7:$C67,$B38)</f>
        <v>0</v>
      </c>
      <c r="AF38" s="55">
        <f>SUMIFS('別紙（介護施設等整備事業交付金）'!$P$7:$P67,'別紙（介護施設等整備事業交付金）'!$B$7:$B67,"交付金",'別紙（介護施設等整備事業交付金）'!$J$7:$J67,AF$3,'別紙（介護施設等整備事業交付金）'!$C$7:$C67,$B38)</f>
        <v>0</v>
      </c>
      <c r="AG38" s="47">
        <f>COUNTIFS('別紙（介護施設等整備事業交付金）'!$B$7:$B67,"交付金",'別紙（介護施設等整備事業交付金）'!$J$7:$J67,AG$3,'別紙（介護施設等整備事業交付金）'!$C$7:$C67,$B38)</f>
        <v>0</v>
      </c>
      <c r="AH38" s="55">
        <f>SUMIFS('別紙（介護施設等整備事業交付金）'!$P$7:$P67,'別紙（介護施設等整備事業交付金）'!$B$7:$B67,"交付金",'別紙（介護施設等整備事業交付金）'!$J$7:$J67,AH$3,'別紙（介護施設等整備事業交付金）'!$C$7:$C67,$B38)</f>
        <v>0</v>
      </c>
      <c r="AI38" s="47">
        <f>COUNTIFS('別紙（介護施設等整備事業交付金）'!$B$7:$B67,"交付金",'別紙（介護施設等整備事業交付金）'!$J$7:$J67,AI$3,'別紙（介護施設等整備事業交付金）'!$C$7:$C67,$B38)</f>
        <v>0</v>
      </c>
      <c r="AJ38" s="55">
        <f>SUMIFS('別紙（介護施設等整備事業交付金）'!$P$7:$P67,'別紙（介護施設等整備事業交付金）'!$B$7:$B67,"交付金",'別紙（介護施設等整備事業交付金）'!$J$7:$J67,AJ$3,'別紙（介護施設等整備事業交付金）'!$C$7:$C67,$B38)</f>
        <v>0</v>
      </c>
      <c r="AK38" s="47">
        <f>COUNTIFS('別紙（介護施設等整備事業交付金）'!$B$7:$B67,"交付金",'別紙（介護施設等整備事業交付金）'!$J$7:$J67,AK$3,'別紙（介護施設等整備事業交付金）'!$C$7:$C67,$B38)</f>
        <v>0</v>
      </c>
      <c r="AL38" s="55">
        <f>SUMIFS('別紙（介護施設等整備事業交付金）'!$P$7:$P67,'別紙（介護施設等整備事業交付金）'!$B$7:$B67,"交付金",'別紙（介護施設等整備事業交付金）'!$J$7:$J67,AL$3,'別紙（介護施設等整備事業交付金）'!$C$7:$C67,$B38)</f>
        <v>0</v>
      </c>
      <c r="AM38" s="47">
        <f>COUNTIFS('別紙（介護施設等整備事業交付金）'!$B$7:$B67,"交付金",'別紙（介護施設等整備事業交付金）'!$J$7:$J67,AM$3,'別紙（介護施設等整備事業交付金）'!$C$7:$C67,$B38)</f>
        <v>0</v>
      </c>
      <c r="AN38" s="55">
        <f>SUMIFS('別紙（介護施設等整備事業交付金）'!$P$7:$P67,'別紙（介護施設等整備事業交付金）'!$B$7:$B67,"交付金",'別紙（介護施設等整備事業交付金）'!$J$7:$J67,AN$3,'別紙（介護施設等整備事業交付金）'!$C$7:$C67,$B38)</f>
        <v>0</v>
      </c>
      <c r="AO38" s="47">
        <f>COUNTIFS('別紙（介護施設等整備事業交付金）'!$B$7:$B67,"交付金",'別紙（介護施設等整備事業交付金）'!$J$7:$J67,AO$3,'別紙（介護施設等整備事業交付金）'!$C$7:$C67,$B38)</f>
        <v>0</v>
      </c>
      <c r="AP38" s="55">
        <f>SUMIFS('別紙（介護施設等整備事業交付金）'!$P$7:$P67,'別紙（介護施設等整備事業交付金）'!$B$7:$B67,"交付金",'別紙（介護施設等整備事業交付金）'!$J$7:$J67,AP$3,'別紙（介護施設等整備事業交付金）'!$C$7:$C67,$B38)</f>
        <v>0</v>
      </c>
      <c r="AQ38" s="47">
        <f t="shared" si="0"/>
        <v>0</v>
      </c>
      <c r="AR38" s="55">
        <f t="shared" si="1"/>
        <v>0</v>
      </c>
    </row>
    <row r="39" spans="1:44" hidden="1" x14ac:dyDescent="0.4">
      <c r="A39" s="45">
        <v>35</v>
      </c>
      <c r="B39" s="45" t="s">
        <v>157</v>
      </c>
      <c r="C39" s="47">
        <f>COUNTIFS('別紙（介護施設等整備事業交付金）'!$B$7:$B68,"交付金",'別紙（介護施設等整備事業交付金）'!$J$7:$J68,C$3,'別紙（介護施設等整備事業交付金）'!$C$7:$C68,$B39)</f>
        <v>0</v>
      </c>
      <c r="D39" s="55">
        <f>SUMIFS('別紙（介護施設等整備事業交付金）'!$P$7:$P68,'別紙（介護施設等整備事業交付金）'!$B$7:$B68,"交付金",'別紙（介護施設等整備事業交付金）'!$J$7:$J68,D$3,'別紙（介護施設等整備事業交付金）'!$C$7:$C68,$B39)</f>
        <v>0</v>
      </c>
      <c r="E39" s="47">
        <f>COUNTIFS('別紙（介護施設等整備事業交付金）'!$B$7:$B68,"交付金",'別紙（介護施設等整備事業交付金）'!$J$7:$J68,E$3,'別紙（介護施設等整備事業交付金）'!$C$7:$C68,$B39)</f>
        <v>0</v>
      </c>
      <c r="F39" s="55">
        <f>SUMIFS('別紙（介護施設等整備事業交付金）'!$P$7:$P68,'別紙（介護施設等整備事業交付金）'!$B$7:$B68,"交付金",'別紙（介護施設等整備事業交付金）'!$J$7:$J68,F$3,'別紙（介護施設等整備事業交付金）'!$C$7:$C68,$B39)</f>
        <v>0</v>
      </c>
      <c r="G39" s="47">
        <f>COUNTIFS('別紙（介護施設等整備事業交付金）'!$B$7:$B68,"交付金",'別紙（介護施設等整備事業交付金）'!$J$7:$J68,G$3,'別紙（介護施設等整備事業交付金）'!$C$7:$C68,$B39)</f>
        <v>0</v>
      </c>
      <c r="H39" s="55">
        <f>SUMIFS('別紙（介護施設等整備事業交付金）'!$P$7:$P68,'別紙（介護施設等整備事業交付金）'!$B$7:$B68,"交付金",'別紙（介護施設等整備事業交付金）'!$J$7:$J68,H$3,'別紙（介護施設等整備事業交付金）'!$C$7:$C68,$B39)</f>
        <v>0</v>
      </c>
      <c r="I39" s="47">
        <f>COUNTIFS('別紙（介護施設等整備事業交付金）'!$B$7:$B68,"交付金",'別紙（介護施設等整備事業交付金）'!$J$7:$J68,I$3,'別紙（介護施設等整備事業交付金）'!$C$7:$C68,$B39)</f>
        <v>0</v>
      </c>
      <c r="J39" s="55">
        <f>SUMIFS('別紙（介護施設等整備事業交付金）'!$P$7:$P68,'別紙（介護施設等整備事業交付金）'!$B$7:$B68,"交付金",'別紙（介護施設等整備事業交付金）'!$J$7:$J68,J$3,'別紙（介護施設等整備事業交付金）'!$C$7:$C68,$B39)</f>
        <v>0</v>
      </c>
      <c r="K39" s="47">
        <f>COUNTIFS('別紙（介護施設等整備事業交付金）'!$B$7:$B68,"交付金",'別紙（介護施設等整備事業交付金）'!$J$7:$J68,K$3,'別紙（介護施設等整備事業交付金）'!$C$7:$C68,$B39)</f>
        <v>0</v>
      </c>
      <c r="L39" s="55">
        <f>SUMIFS('別紙（介護施設等整備事業交付金）'!$P$7:$P68,'別紙（介護施設等整備事業交付金）'!$B$7:$B68,"交付金",'別紙（介護施設等整備事業交付金）'!$J$7:$J68,L$3,'別紙（介護施設等整備事業交付金）'!$C$7:$C68,$B39)</f>
        <v>0</v>
      </c>
      <c r="M39" s="47">
        <f>COUNTIFS('別紙（介護施設等整備事業交付金）'!$B$7:$B68,"交付金",'別紙（介護施設等整備事業交付金）'!$J$7:$J68,"⑦_①*",'別紙（介護施設等整備事業交付金）'!$C$7:$C68,$B39)</f>
        <v>0</v>
      </c>
      <c r="N39" s="55">
        <f>SUMIFS('別紙（介護施設等整備事業交付金）'!$P$7:$P68,'別紙（介護施設等整備事業交付金）'!$B$7:$B68,"交付金",'別紙（介護施設等整備事業交付金）'!$J$7:$J68,"⑦_①*",'別紙（介護施設等整備事業交付金）'!$C$7:$C68,$B39)</f>
        <v>0</v>
      </c>
      <c r="O39" s="47">
        <f>COUNTIFS('別紙（介護施設等整備事業交付金）'!$B$7:$B68,"交付金",'別紙（介護施設等整備事業交付金）'!$J$7:$J68,O$3,'別紙（介護施設等整備事業交付金）'!$C$7:$C68,$B39)</f>
        <v>0</v>
      </c>
      <c r="P39" s="55">
        <f>SUMIFS('別紙（介護施設等整備事業交付金）'!$P$7:$P68,'別紙（介護施設等整備事業交付金）'!$B$7:$B68,"交付金",'別紙（介護施設等整備事業交付金）'!$J$7:$J68,P$3,'別紙（介護施設等整備事業交付金）'!$C$7:$C68,$B39)</f>
        <v>0</v>
      </c>
      <c r="Q39" s="47">
        <f>COUNTIFS('別紙（介護施設等整備事業交付金）'!$B$7:$B68,"交付金",'別紙（介護施設等整備事業交付金）'!$J$7:$J68,"⑦_③*",'別紙（介護施設等整備事業交付金）'!$C$7:$C68,$B39)</f>
        <v>0</v>
      </c>
      <c r="R39" s="55">
        <f>SUMIFS('別紙（介護施設等整備事業交付金）'!$P$7:$P68,'別紙（介護施設等整備事業交付金）'!$B$7:$B68,"交付金",'別紙（介護施設等整備事業交付金）'!$J$7:$J68,"⑦_③*",'別紙（介護施設等整備事業交付金）'!$C$7:$C68,$B39)</f>
        <v>0</v>
      </c>
      <c r="S39" s="47">
        <f>COUNTIFS('別紙（介護施設等整備事業交付金）'!$B$7:$B68,"交付金",'別紙（介護施設等整備事業交付金）'!$J$7:$J68,S$3,'別紙（介護施設等整備事業交付金）'!$C$7:$C68,$B39)</f>
        <v>0</v>
      </c>
      <c r="T39" s="55">
        <f>SUMIFS('別紙（介護施設等整備事業交付金）'!$P$7:$P68,'別紙（介護施設等整備事業交付金）'!$B$7:$B68,"交付金",'別紙（介護施設等整備事業交付金）'!$J$7:$J68,T$3,'別紙（介護施設等整備事業交付金）'!$C$7:$C68,$B39)</f>
        <v>0</v>
      </c>
      <c r="U39" s="47">
        <f>COUNTIFS('別紙（介護施設等整備事業交付金）'!$B$7:$B68,"交付金",'別紙（介護施設等整備事業交付金）'!$J$7:$J68,U$3,'別紙（介護施設等整備事業交付金）'!$C$7:$C68,$B39)</f>
        <v>0</v>
      </c>
      <c r="V39" s="55">
        <f>SUMIFS('別紙（介護施設等整備事業交付金）'!$P$7:$P68,'別紙（介護施設等整備事業交付金）'!$B$7:$B68,"交付金",'別紙（介護施設等整備事業交付金）'!$J$7:$J68,V$3,'別紙（介護施設等整備事業交付金）'!$C$7:$C68,$B39)</f>
        <v>0</v>
      </c>
      <c r="W39" s="47">
        <f>COUNTIFS('別紙（介護施設等整備事業交付金）'!$B$7:$B68,"交付金",'別紙（介護施設等整備事業交付金）'!$J$7:$J68,W$3,'別紙（介護施設等整備事業交付金）'!$C$7:$C68,$B39)</f>
        <v>0</v>
      </c>
      <c r="X39" s="55">
        <f>SUMIFS('別紙（介護施設等整備事業交付金）'!$P$7:$P68,'別紙（介護施設等整備事業交付金）'!$B$7:$B68,"交付金",'別紙（介護施設等整備事業交付金）'!$J$7:$J68,X$3,'別紙（介護施設等整備事業交付金）'!$C$7:$C68,$B39)</f>
        <v>0</v>
      </c>
      <c r="Y39" s="47">
        <f>COUNTIFS('別紙（介護施設等整備事業交付金）'!$B$7:$B68,"交付金",'別紙（介護施設等整備事業交付金）'!$J$7:$J68,Y$3,'別紙（介護施設等整備事業交付金）'!$C$7:$C68,$B39)</f>
        <v>0</v>
      </c>
      <c r="Z39" s="55">
        <f>SUMIFS('別紙（介護施設等整備事業交付金）'!$P$7:$P68,'別紙（介護施設等整備事業交付金）'!$B$7:$B68,"交付金",'別紙（介護施設等整備事業交付金）'!$J$7:$J68,Z$3,'別紙（介護施設等整備事業交付金）'!$C$7:$C68,$B39)</f>
        <v>0</v>
      </c>
      <c r="AA39" s="47">
        <f>COUNTIFS('別紙（介護施設等整備事業交付金）'!$B$7:$B68,"交付金",'別紙（介護施設等整備事業交付金）'!$J$7:$J68,AA$3,'別紙（介護施設等整備事業交付金）'!$C$7:$C68,$B39)</f>
        <v>0</v>
      </c>
      <c r="AB39" s="55">
        <f>SUMIFS('別紙（介護施設等整備事業交付金）'!$P$7:$P68,'別紙（介護施設等整備事業交付金）'!$B$7:$B68,"交付金",'別紙（介護施設等整備事業交付金）'!$J$7:$J68,AB$3,'別紙（介護施設等整備事業交付金）'!$C$7:$C68,$B39)</f>
        <v>0</v>
      </c>
      <c r="AC39" s="47">
        <f>COUNTIFS('別紙（介護施設等整備事業交付金）'!$B$7:$B68,"交付金",'別紙（介護施設等整備事業交付金）'!$J$7:$J68,AC$3,'別紙（介護施設等整備事業交付金）'!$C$7:$C68,$B39)</f>
        <v>0</v>
      </c>
      <c r="AD39" s="55">
        <f>SUMIFS('別紙（介護施設等整備事業交付金）'!$P$7:$P68,'別紙（介護施設等整備事業交付金）'!$B$7:$B68,"交付金",'別紙（介護施設等整備事業交付金）'!$J$7:$J68,AD$3,'別紙（介護施設等整備事業交付金）'!$C$7:$C68,$B39)</f>
        <v>0</v>
      </c>
      <c r="AE39" s="47">
        <f>COUNTIFS('別紙（介護施設等整備事業交付金）'!$B$7:$B68,"交付金",'別紙（介護施設等整備事業交付金）'!$J$7:$J68,AE$3,'別紙（介護施設等整備事業交付金）'!$C$7:$C68,$B39)</f>
        <v>0</v>
      </c>
      <c r="AF39" s="55">
        <f>SUMIFS('別紙（介護施設等整備事業交付金）'!$P$7:$P68,'別紙（介護施設等整備事業交付金）'!$B$7:$B68,"交付金",'別紙（介護施設等整備事業交付金）'!$J$7:$J68,AF$3,'別紙（介護施設等整備事業交付金）'!$C$7:$C68,$B39)</f>
        <v>0</v>
      </c>
      <c r="AG39" s="47">
        <f>COUNTIFS('別紙（介護施設等整備事業交付金）'!$B$7:$B68,"交付金",'別紙（介護施設等整備事業交付金）'!$J$7:$J68,AG$3,'別紙（介護施設等整備事業交付金）'!$C$7:$C68,$B39)</f>
        <v>0</v>
      </c>
      <c r="AH39" s="55">
        <f>SUMIFS('別紙（介護施設等整備事業交付金）'!$P$7:$P68,'別紙（介護施設等整備事業交付金）'!$B$7:$B68,"交付金",'別紙（介護施設等整備事業交付金）'!$J$7:$J68,AH$3,'別紙（介護施設等整備事業交付金）'!$C$7:$C68,$B39)</f>
        <v>0</v>
      </c>
      <c r="AI39" s="47">
        <f>COUNTIFS('別紙（介護施設等整備事業交付金）'!$B$7:$B68,"交付金",'別紙（介護施設等整備事業交付金）'!$J$7:$J68,AI$3,'別紙（介護施設等整備事業交付金）'!$C$7:$C68,$B39)</f>
        <v>0</v>
      </c>
      <c r="AJ39" s="55">
        <f>SUMIFS('別紙（介護施設等整備事業交付金）'!$P$7:$P68,'別紙（介護施設等整備事業交付金）'!$B$7:$B68,"交付金",'別紙（介護施設等整備事業交付金）'!$J$7:$J68,AJ$3,'別紙（介護施設等整備事業交付金）'!$C$7:$C68,$B39)</f>
        <v>0</v>
      </c>
      <c r="AK39" s="47">
        <f>COUNTIFS('別紙（介護施設等整備事業交付金）'!$B$7:$B68,"交付金",'別紙（介護施設等整備事業交付金）'!$J$7:$J68,AK$3,'別紙（介護施設等整備事業交付金）'!$C$7:$C68,$B39)</f>
        <v>0</v>
      </c>
      <c r="AL39" s="55">
        <f>SUMIFS('別紙（介護施設等整備事業交付金）'!$P$7:$P68,'別紙（介護施設等整備事業交付金）'!$B$7:$B68,"交付金",'別紙（介護施設等整備事業交付金）'!$J$7:$J68,AL$3,'別紙（介護施設等整備事業交付金）'!$C$7:$C68,$B39)</f>
        <v>0</v>
      </c>
      <c r="AM39" s="47">
        <f>COUNTIFS('別紙（介護施設等整備事業交付金）'!$B$7:$B68,"交付金",'別紙（介護施設等整備事業交付金）'!$J$7:$J68,AM$3,'別紙（介護施設等整備事業交付金）'!$C$7:$C68,$B39)</f>
        <v>0</v>
      </c>
      <c r="AN39" s="55">
        <f>SUMIFS('別紙（介護施設等整備事業交付金）'!$P$7:$P68,'別紙（介護施設等整備事業交付金）'!$B$7:$B68,"交付金",'別紙（介護施設等整備事業交付金）'!$J$7:$J68,AN$3,'別紙（介護施設等整備事業交付金）'!$C$7:$C68,$B39)</f>
        <v>0</v>
      </c>
      <c r="AO39" s="47">
        <f>COUNTIFS('別紙（介護施設等整備事業交付金）'!$B$7:$B68,"交付金",'別紙（介護施設等整備事業交付金）'!$J$7:$J68,AO$3,'別紙（介護施設等整備事業交付金）'!$C$7:$C68,$B39)</f>
        <v>0</v>
      </c>
      <c r="AP39" s="55">
        <f>SUMIFS('別紙（介護施設等整備事業交付金）'!$P$7:$P68,'別紙（介護施設等整備事業交付金）'!$B$7:$B68,"交付金",'別紙（介護施設等整備事業交付金）'!$J$7:$J68,AP$3,'別紙（介護施設等整備事業交付金）'!$C$7:$C68,$B39)</f>
        <v>0</v>
      </c>
      <c r="AQ39" s="47">
        <f t="shared" si="0"/>
        <v>0</v>
      </c>
      <c r="AR39" s="55">
        <f t="shared" si="1"/>
        <v>0</v>
      </c>
    </row>
    <row r="40" spans="1:44" hidden="1" x14ac:dyDescent="0.4">
      <c r="A40" s="45">
        <v>36</v>
      </c>
      <c r="B40" s="45" t="s">
        <v>158</v>
      </c>
      <c r="C40" s="47">
        <f>COUNTIFS('別紙（介護施設等整備事業交付金）'!$B$7:$B69,"交付金",'別紙（介護施設等整備事業交付金）'!$J$7:$J69,C$3,'別紙（介護施設等整備事業交付金）'!$C$7:$C69,$B40)</f>
        <v>0</v>
      </c>
      <c r="D40" s="55">
        <f>SUMIFS('別紙（介護施設等整備事業交付金）'!$P$7:$P69,'別紙（介護施設等整備事業交付金）'!$B$7:$B69,"交付金",'別紙（介護施設等整備事業交付金）'!$J$7:$J69,D$3,'別紙（介護施設等整備事業交付金）'!$C$7:$C69,$B40)</f>
        <v>0</v>
      </c>
      <c r="E40" s="47">
        <f>COUNTIFS('別紙（介護施設等整備事業交付金）'!$B$7:$B69,"交付金",'別紙（介護施設等整備事業交付金）'!$J$7:$J69,E$3,'別紙（介護施設等整備事業交付金）'!$C$7:$C69,$B40)</f>
        <v>0</v>
      </c>
      <c r="F40" s="55">
        <f>SUMIFS('別紙（介護施設等整備事業交付金）'!$P$7:$P69,'別紙（介護施設等整備事業交付金）'!$B$7:$B69,"交付金",'別紙（介護施設等整備事業交付金）'!$J$7:$J69,F$3,'別紙（介護施設等整備事業交付金）'!$C$7:$C69,$B40)</f>
        <v>0</v>
      </c>
      <c r="G40" s="47">
        <f>COUNTIFS('別紙（介護施設等整備事業交付金）'!$B$7:$B69,"交付金",'別紙（介護施設等整備事業交付金）'!$J$7:$J69,G$3,'別紙（介護施設等整備事業交付金）'!$C$7:$C69,$B40)</f>
        <v>0</v>
      </c>
      <c r="H40" s="55">
        <f>SUMIFS('別紙（介護施設等整備事業交付金）'!$P$7:$P69,'別紙（介護施設等整備事業交付金）'!$B$7:$B69,"交付金",'別紙（介護施設等整備事業交付金）'!$J$7:$J69,H$3,'別紙（介護施設等整備事業交付金）'!$C$7:$C69,$B40)</f>
        <v>0</v>
      </c>
      <c r="I40" s="47">
        <f>COUNTIFS('別紙（介護施設等整備事業交付金）'!$B$7:$B69,"交付金",'別紙（介護施設等整備事業交付金）'!$J$7:$J69,I$3,'別紙（介護施設等整備事業交付金）'!$C$7:$C69,$B40)</f>
        <v>0</v>
      </c>
      <c r="J40" s="55">
        <f>SUMIFS('別紙（介護施設等整備事業交付金）'!$P$7:$P69,'別紙（介護施設等整備事業交付金）'!$B$7:$B69,"交付金",'別紙（介護施設等整備事業交付金）'!$J$7:$J69,J$3,'別紙（介護施設等整備事業交付金）'!$C$7:$C69,$B40)</f>
        <v>0</v>
      </c>
      <c r="K40" s="47">
        <f>COUNTIFS('別紙（介護施設等整備事業交付金）'!$B$7:$B69,"交付金",'別紙（介護施設等整備事業交付金）'!$J$7:$J69,K$3,'別紙（介護施設等整備事業交付金）'!$C$7:$C69,$B40)</f>
        <v>0</v>
      </c>
      <c r="L40" s="55">
        <f>SUMIFS('別紙（介護施設等整備事業交付金）'!$P$7:$P69,'別紙（介護施設等整備事業交付金）'!$B$7:$B69,"交付金",'別紙（介護施設等整備事業交付金）'!$J$7:$J69,L$3,'別紙（介護施設等整備事業交付金）'!$C$7:$C69,$B40)</f>
        <v>0</v>
      </c>
      <c r="M40" s="47">
        <f>COUNTIFS('別紙（介護施設等整備事業交付金）'!$B$7:$B69,"交付金",'別紙（介護施設等整備事業交付金）'!$J$7:$J69,"⑦_①*",'別紙（介護施設等整備事業交付金）'!$C$7:$C69,$B40)</f>
        <v>0</v>
      </c>
      <c r="N40" s="55">
        <f>SUMIFS('別紙（介護施設等整備事業交付金）'!$P$7:$P69,'別紙（介護施設等整備事業交付金）'!$B$7:$B69,"交付金",'別紙（介護施設等整備事業交付金）'!$J$7:$J69,"⑦_①*",'別紙（介護施設等整備事業交付金）'!$C$7:$C69,$B40)</f>
        <v>0</v>
      </c>
      <c r="O40" s="47">
        <f>COUNTIFS('別紙（介護施設等整備事業交付金）'!$B$7:$B69,"交付金",'別紙（介護施設等整備事業交付金）'!$J$7:$J69,O$3,'別紙（介護施設等整備事業交付金）'!$C$7:$C69,$B40)</f>
        <v>0</v>
      </c>
      <c r="P40" s="55">
        <f>SUMIFS('別紙（介護施設等整備事業交付金）'!$P$7:$P69,'別紙（介護施設等整備事業交付金）'!$B$7:$B69,"交付金",'別紙（介護施設等整備事業交付金）'!$J$7:$J69,P$3,'別紙（介護施設等整備事業交付金）'!$C$7:$C69,$B40)</f>
        <v>0</v>
      </c>
      <c r="Q40" s="47">
        <f>COUNTIFS('別紙（介護施設等整備事業交付金）'!$B$7:$B69,"交付金",'別紙（介護施設等整備事業交付金）'!$J$7:$J69,"⑦_③*",'別紙（介護施設等整備事業交付金）'!$C$7:$C69,$B40)</f>
        <v>0</v>
      </c>
      <c r="R40" s="55">
        <f>SUMIFS('別紙（介護施設等整備事業交付金）'!$P$7:$P69,'別紙（介護施設等整備事業交付金）'!$B$7:$B69,"交付金",'別紙（介護施設等整備事業交付金）'!$J$7:$J69,"⑦_③*",'別紙（介護施設等整備事業交付金）'!$C$7:$C69,$B40)</f>
        <v>0</v>
      </c>
      <c r="S40" s="47">
        <f>COUNTIFS('別紙（介護施設等整備事業交付金）'!$B$7:$B69,"交付金",'別紙（介護施設等整備事業交付金）'!$J$7:$J69,S$3,'別紙（介護施設等整備事業交付金）'!$C$7:$C69,$B40)</f>
        <v>0</v>
      </c>
      <c r="T40" s="55">
        <f>SUMIFS('別紙（介護施設等整備事業交付金）'!$P$7:$P69,'別紙（介護施設等整備事業交付金）'!$B$7:$B69,"交付金",'別紙（介護施設等整備事業交付金）'!$J$7:$J69,T$3,'別紙（介護施設等整備事業交付金）'!$C$7:$C69,$B40)</f>
        <v>0</v>
      </c>
      <c r="U40" s="47">
        <f>COUNTIFS('別紙（介護施設等整備事業交付金）'!$B$7:$B69,"交付金",'別紙（介護施設等整備事業交付金）'!$J$7:$J69,U$3,'別紙（介護施設等整備事業交付金）'!$C$7:$C69,$B40)</f>
        <v>0</v>
      </c>
      <c r="V40" s="55">
        <f>SUMIFS('別紙（介護施設等整備事業交付金）'!$P$7:$P69,'別紙（介護施設等整備事業交付金）'!$B$7:$B69,"交付金",'別紙（介護施設等整備事業交付金）'!$J$7:$J69,V$3,'別紙（介護施設等整備事業交付金）'!$C$7:$C69,$B40)</f>
        <v>0</v>
      </c>
      <c r="W40" s="47">
        <f>COUNTIFS('別紙（介護施設等整備事業交付金）'!$B$7:$B69,"交付金",'別紙（介護施設等整備事業交付金）'!$J$7:$J69,W$3,'別紙（介護施設等整備事業交付金）'!$C$7:$C69,$B40)</f>
        <v>0</v>
      </c>
      <c r="X40" s="55">
        <f>SUMIFS('別紙（介護施設等整備事業交付金）'!$P$7:$P69,'別紙（介護施設等整備事業交付金）'!$B$7:$B69,"交付金",'別紙（介護施設等整備事業交付金）'!$J$7:$J69,X$3,'別紙（介護施設等整備事業交付金）'!$C$7:$C69,$B40)</f>
        <v>0</v>
      </c>
      <c r="Y40" s="47">
        <f>COUNTIFS('別紙（介護施設等整備事業交付金）'!$B$7:$B69,"交付金",'別紙（介護施設等整備事業交付金）'!$J$7:$J69,Y$3,'別紙（介護施設等整備事業交付金）'!$C$7:$C69,$B40)</f>
        <v>0</v>
      </c>
      <c r="Z40" s="55">
        <f>SUMIFS('別紙（介護施設等整備事業交付金）'!$P$7:$P69,'別紙（介護施設等整備事業交付金）'!$B$7:$B69,"交付金",'別紙（介護施設等整備事業交付金）'!$J$7:$J69,Z$3,'別紙（介護施設等整備事業交付金）'!$C$7:$C69,$B40)</f>
        <v>0</v>
      </c>
      <c r="AA40" s="47">
        <f>COUNTIFS('別紙（介護施設等整備事業交付金）'!$B$7:$B69,"交付金",'別紙（介護施設等整備事業交付金）'!$J$7:$J69,AA$3,'別紙（介護施設等整備事業交付金）'!$C$7:$C69,$B40)</f>
        <v>0</v>
      </c>
      <c r="AB40" s="55">
        <f>SUMIFS('別紙（介護施設等整備事業交付金）'!$P$7:$P69,'別紙（介護施設等整備事業交付金）'!$B$7:$B69,"交付金",'別紙（介護施設等整備事業交付金）'!$J$7:$J69,AB$3,'別紙（介護施設等整備事業交付金）'!$C$7:$C69,$B40)</f>
        <v>0</v>
      </c>
      <c r="AC40" s="47">
        <f>COUNTIFS('別紙（介護施設等整備事業交付金）'!$B$7:$B69,"交付金",'別紙（介護施設等整備事業交付金）'!$J$7:$J69,AC$3,'別紙（介護施設等整備事業交付金）'!$C$7:$C69,$B40)</f>
        <v>0</v>
      </c>
      <c r="AD40" s="55">
        <f>SUMIFS('別紙（介護施設等整備事業交付金）'!$P$7:$P69,'別紙（介護施設等整備事業交付金）'!$B$7:$B69,"交付金",'別紙（介護施設等整備事業交付金）'!$J$7:$J69,AD$3,'別紙（介護施設等整備事業交付金）'!$C$7:$C69,$B40)</f>
        <v>0</v>
      </c>
      <c r="AE40" s="47">
        <f>COUNTIFS('別紙（介護施設等整備事業交付金）'!$B$7:$B69,"交付金",'別紙（介護施設等整備事業交付金）'!$J$7:$J69,AE$3,'別紙（介護施設等整備事業交付金）'!$C$7:$C69,$B40)</f>
        <v>0</v>
      </c>
      <c r="AF40" s="55">
        <f>SUMIFS('別紙（介護施設等整備事業交付金）'!$P$7:$P69,'別紙（介護施設等整備事業交付金）'!$B$7:$B69,"交付金",'別紙（介護施設等整備事業交付金）'!$J$7:$J69,AF$3,'別紙（介護施設等整備事業交付金）'!$C$7:$C69,$B40)</f>
        <v>0</v>
      </c>
      <c r="AG40" s="47">
        <f>COUNTIFS('別紙（介護施設等整備事業交付金）'!$B$7:$B69,"交付金",'別紙（介護施設等整備事業交付金）'!$J$7:$J69,AG$3,'別紙（介護施設等整備事業交付金）'!$C$7:$C69,$B40)</f>
        <v>0</v>
      </c>
      <c r="AH40" s="55">
        <f>SUMIFS('別紙（介護施設等整備事業交付金）'!$P$7:$P69,'別紙（介護施設等整備事業交付金）'!$B$7:$B69,"交付金",'別紙（介護施設等整備事業交付金）'!$J$7:$J69,AH$3,'別紙（介護施設等整備事業交付金）'!$C$7:$C69,$B40)</f>
        <v>0</v>
      </c>
      <c r="AI40" s="47">
        <f>COUNTIFS('別紙（介護施設等整備事業交付金）'!$B$7:$B69,"交付金",'別紙（介護施設等整備事業交付金）'!$J$7:$J69,AI$3,'別紙（介護施設等整備事業交付金）'!$C$7:$C69,$B40)</f>
        <v>0</v>
      </c>
      <c r="AJ40" s="55">
        <f>SUMIFS('別紙（介護施設等整備事業交付金）'!$P$7:$P69,'別紙（介護施設等整備事業交付金）'!$B$7:$B69,"交付金",'別紙（介護施設等整備事業交付金）'!$J$7:$J69,AJ$3,'別紙（介護施設等整備事業交付金）'!$C$7:$C69,$B40)</f>
        <v>0</v>
      </c>
      <c r="AK40" s="47">
        <f>COUNTIFS('別紙（介護施設等整備事業交付金）'!$B$7:$B69,"交付金",'別紙（介護施設等整備事業交付金）'!$J$7:$J69,AK$3,'別紙（介護施設等整備事業交付金）'!$C$7:$C69,$B40)</f>
        <v>0</v>
      </c>
      <c r="AL40" s="55">
        <f>SUMIFS('別紙（介護施設等整備事業交付金）'!$P$7:$P69,'別紙（介護施設等整備事業交付金）'!$B$7:$B69,"交付金",'別紙（介護施設等整備事業交付金）'!$J$7:$J69,AL$3,'別紙（介護施設等整備事業交付金）'!$C$7:$C69,$B40)</f>
        <v>0</v>
      </c>
      <c r="AM40" s="47">
        <f>COUNTIFS('別紙（介護施設等整備事業交付金）'!$B$7:$B69,"交付金",'別紙（介護施設等整備事業交付金）'!$J$7:$J69,AM$3,'別紙（介護施設等整備事業交付金）'!$C$7:$C69,$B40)</f>
        <v>0</v>
      </c>
      <c r="AN40" s="55">
        <f>SUMIFS('別紙（介護施設等整備事業交付金）'!$P$7:$P69,'別紙（介護施設等整備事業交付金）'!$B$7:$B69,"交付金",'別紙（介護施設等整備事業交付金）'!$J$7:$J69,AN$3,'別紙（介護施設等整備事業交付金）'!$C$7:$C69,$B40)</f>
        <v>0</v>
      </c>
      <c r="AO40" s="47">
        <f>COUNTIFS('別紙（介護施設等整備事業交付金）'!$B$7:$B69,"交付金",'別紙（介護施設等整備事業交付金）'!$J$7:$J69,AO$3,'別紙（介護施設等整備事業交付金）'!$C$7:$C69,$B40)</f>
        <v>0</v>
      </c>
      <c r="AP40" s="55">
        <f>SUMIFS('別紙（介護施設等整備事業交付金）'!$P$7:$P69,'別紙（介護施設等整備事業交付金）'!$B$7:$B69,"交付金",'別紙（介護施設等整備事業交付金）'!$J$7:$J69,AP$3,'別紙（介護施設等整備事業交付金）'!$C$7:$C69,$B40)</f>
        <v>0</v>
      </c>
      <c r="AQ40" s="47">
        <f t="shared" si="0"/>
        <v>0</v>
      </c>
      <c r="AR40" s="55">
        <f t="shared" si="1"/>
        <v>0</v>
      </c>
    </row>
    <row r="41" spans="1:44" hidden="1" x14ac:dyDescent="0.4">
      <c r="A41" s="45">
        <v>37</v>
      </c>
      <c r="B41" s="45" t="s">
        <v>159</v>
      </c>
      <c r="C41" s="47">
        <f>COUNTIFS('別紙（介護施設等整備事業交付金）'!$B$7:$B70,"交付金",'別紙（介護施設等整備事業交付金）'!$J$7:$J70,C$3,'別紙（介護施設等整備事業交付金）'!$C$7:$C70,$B41)</f>
        <v>0</v>
      </c>
      <c r="D41" s="55">
        <f>SUMIFS('別紙（介護施設等整備事業交付金）'!$P$7:$P70,'別紙（介護施設等整備事業交付金）'!$B$7:$B70,"交付金",'別紙（介護施設等整備事業交付金）'!$J$7:$J70,D$3,'別紙（介護施設等整備事業交付金）'!$C$7:$C70,$B41)</f>
        <v>0</v>
      </c>
      <c r="E41" s="47">
        <f>COUNTIFS('別紙（介護施設等整備事業交付金）'!$B$7:$B70,"交付金",'別紙（介護施設等整備事業交付金）'!$J$7:$J70,E$3,'別紙（介護施設等整備事業交付金）'!$C$7:$C70,$B41)</f>
        <v>0</v>
      </c>
      <c r="F41" s="55">
        <f>SUMIFS('別紙（介護施設等整備事業交付金）'!$P$7:$P70,'別紙（介護施設等整備事業交付金）'!$B$7:$B70,"交付金",'別紙（介護施設等整備事業交付金）'!$J$7:$J70,F$3,'別紙（介護施設等整備事業交付金）'!$C$7:$C70,$B41)</f>
        <v>0</v>
      </c>
      <c r="G41" s="47">
        <f>COUNTIFS('別紙（介護施設等整備事業交付金）'!$B$7:$B70,"交付金",'別紙（介護施設等整備事業交付金）'!$J$7:$J70,G$3,'別紙（介護施設等整備事業交付金）'!$C$7:$C70,$B41)</f>
        <v>0</v>
      </c>
      <c r="H41" s="55">
        <f>SUMIFS('別紙（介護施設等整備事業交付金）'!$P$7:$P70,'別紙（介護施設等整備事業交付金）'!$B$7:$B70,"交付金",'別紙（介護施設等整備事業交付金）'!$J$7:$J70,H$3,'別紙（介護施設等整備事業交付金）'!$C$7:$C70,$B41)</f>
        <v>0</v>
      </c>
      <c r="I41" s="47">
        <f>COUNTIFS('別紙（介護施設等整備事業交付金）'!$B$7:$B70,"交付金",'別紙（介護施設等整備事業交付金）'!$J$7:$J70,I$3,'別紙（介護施設等整備事業交付金）'!$C$7:$C70,$B41)</f>
        <v>0</v>
      </c>
      <c r="J41" s="55">
        <f>SUMIFS('別紙（介護施設等整備事業交付金）'!$P$7:$P70,'別紙（介護施設等整備事業交付金）'!$B$7:$B70,"交付金",'別紙（介護施設等整備事業交付金）'!$J$7:$J70,J$3,'別紙（介護施設等整備事業交付金）'!$C$7:$C70,$B41)</f>
        <v>0</v>
      </c>
      <c r="K41" s="47">
        <f>COUNTIFS('別紙（介護施設等整備事業交付金）'!$B$7:$B70,"交付金",'別紙（介護施設等整備事業交付金）'!$J$7:$J70,K$3,'別紙（介護施設等整備事業交付金）'!$C$7:$C70,$B41)</f>
        <v>0</v>
      </c>
      <c r="L41" s="55">
        <f>SUMIFS('別紙（介護施設等整備事業交付金）'!$P$7:$P70,'別紙（介護施設等整備事業交付金）'!$B$7:$B70,"交付金",'別紙（介護施設等整備事業交付金）'!$J$7:$J70,L$3,'別紙（介護施設等整備事業交付金）'!$C$7:$C70,$B41)</f>
        <v>0</v>
      </c>
      <c r="M41" s="47">
        <f>COUNTIFS('別紙（介護施設等整備事業交付金）'!$B$7:$B70,"交付金",'別紙（介護施設等整備事業交付金）'!$J$7:$J70,"⑦_①*",'別紙（介護施設等整備事業交付金）'!$C$7:$C70,$B41)</f>
        <v>0</v>
      </c>
      <c r="N41" s="55">
        <f>SUMIFS('別紙（介護施設等整備事業交付金）'!$P$7:$P70,'別紙（介護施設等整備事業交付金）'!$B$7:$B70,"交付金",'別紙（介護施設等整備事業交付金）'!$J$7:$J70,"⑦_①*",'別紙（介護施設等整備事業交付金）'!$C$7:$C70,$B41)</f>
        <v>0</v>
      </c>
      <c r="O41" s="47">
        <f>COUNTIFS('別紙（介護施設等整備事業交付金）'!$B$7:$B70,"交付金",'別紙（介護施設等整備事業交付金）'!$J$7:$J70,O$3,'別紙（介護施設等整備事業交付金）'!$C$7:$C70,$B41)</f>
        <v>0</v>
      </c>
      <c r="P41" s="55">
        <f>SUMIFS('別紙（介護施設等整備事業交付金）'!$P$7:$P70,'別紙（介護施設等整備事業交付金）'!$B$7:$B70,"交付金",'別紙（介護施設等整備事業交付金）'!$J$7:$J70,P$3,'別紙（介護施設等整備事業交付金）'!$C$7:$C70,$B41)</f>
        <v>0</v>
      </c>
      <c r="Q41" s="47">
        <f>COUNTIFS('別紙（介護施設等整備事業交付金）'!$B$7:$B70,"交付金",'別紙（介護施設等整備事業交付金）'!$J$7:$J70,"⑦_③*",'別紙（介護施設等整備事業交付金）'!$C$7:$C70,$B41)</f>
        <v>0</v>
      </c>
      <c r="R41" s="55">
        <f>SUMIFS('別紙（介護施設等整備事業交付金）'!$P$7:$P70,'別紙（介護施設等整備事業交付金）'!$B$7:$B70,"交付金",'別紙（介護施設等整備事業交付金）'!$J$7:$J70,"⑦_③*",'別紙（介護施設等整備事業交付金）'!$C$7:$C70,$B41)</f>
        <v>0</v>
      </c>
      <c r="S41" s="47">
        <f>COUNTIFS('別紙（介護施設等整備事業交付金）'!$B$7:$B70,"交付金",'別紙（介護施設等整備事業交付金）'!$J$7:$J70,S$3,'別紙（介護施設等整備事業交付金）'!$C$7:$C70,$B41)</f>
        <v>0</v>
      </c>
      <c r="T41" s="55">
        <f>SUMIFS('別紙（介護施設等整備事業交付金）'!$P$7:$P70,'別紙（介護施設等整備事業交付金）'!$B$7:$B70,"交付金",'別紙（介護施設等整備事業交付金）'!$J$7:$J70,T$3,'別紙（介護施設等整備事業交付金）'!$C$7:$C70,$B41)</f>
        <v>0</v>
      </c>
      <c r="U41" s="47">
        <f>COUNTIFS('別紙（介護施設等整備事業交付金）'!$B$7:$B70,"交付金",'別紙（介護施設等整備事業交付金）'!$J$7:$J70,U$3,'別紙（介護施設等整備事業交付金）'!$C$7:$C70,$B41)</f>
        <v>0</v>
      </c>
      <c r="V41" s="55">
        <f>SUMIFS('別紙（介護施設等整備事業交付金）'!$P$7:$P70,'別紙（介護施設等整備事業交付金）'!$B$7:$B70,"交付金",'別紙（介護施設等整備事業交付金）'!$J$7:$J70,V$3,'別紙（介護施設等整備事業交付金）'!$C$7:$C70,$B41)</f>
        <v>0</v>
      </c>
      <c r="W41" s="47">
        <f>COUNTIFS('別紙（介護施設等整備事業交付金）'!$B$7:$B70,"交付金",'別紙（介護施設等整備事業交付金）'!$J$7:$J70,W$3,'別紙（介護施設等整備事業交付金）'!$C$7:$C70,$B41)</f>
        <v>0</v>
      </c>
      <c r="X41" s="55">
        <f>SUMIFS('別紙（介護施設等整備事業交付金）'!$P$7:$P70,'別紙（介護施設等整備事業交付金）'!$B$7:$B70,"交付金",'別紙（介護施設等整備事業交付金）'!$J$7:$J70,X$3,'別紙（介護施設等整備事業交付金）'!$C$7:$C70,$B41)</f>
        <v>0</v>
      </c>
      <c r="Y41" s="47">
        <f>COUNTIFS('別紙（介護施設等整備事業交付金）'!$B$7:$B70,"交付金",'別紙（介護施設等整備事業交付金）'!$J$7:$J70,Y$3,'別紙（介護施設等整備事業交付金）'!$C$7:$C70,$B41)</f>
        <v>0</v>
      </c>
      <c r="Z41" s="55">
        <f>SUMIFS('別紙（介護施設等整備事業交付金）'!$P$7:$P70,'別紙（介護施設等整備事業交付金）'!$B$7:$B70,"交付金",'別紙（介護施設等整備事業交付金）'!$J$7:$J70,Z$3,'別紙（介護施設等整備事業交付金）'!$C$7:$C70,$B41)</f>
        <v>0</v>
      </c>
      <c r="AA41" s="47">
        <f>COUNTIFS('別紙（介護施設等整備事業交付金）'!$B$7:$B70,"交付金",'別紙（介護施設等整備事業交付金）'!$J$7:$J70,AA$3,'別紙（介護施設等整備事業交付金）'!$C$7:$C70,$B41)</f>
        <v>0</v>
      </c>
      <c r="AB41" s="55">
        <f>SUMIFS('別紙（介護施設等整備事業交付金）'!$P$7:$P70,'別紙（介護施設等整備事業交付金）'!$B$7:$B70,"交付金",'別紙（介護施設等整備事業交付金）'!$J$7:$J70,AB$3,'別紙（介護施設等整備事業交付金）'!$C$7:$C70,$B41)</f>
        <v>0</v>
      </c>
      <c r="AC41" s="47">
        <f>COUNTIFS('別紙（介護施設等整備事業交付金）'!$B$7:$B70,"交付金",'別紙（介護施設等整備事業交付金）'!$J$7:$J70,AC$3,'別紙（介護施設等整備事業交付金）'!$C$7:$C70,$B41)</f>
        <v>0</v>
      </c>
      <c r="AD41" s="55">
        <f>SUMIFS('別紙（介護施設等整備事業交付金）'!$P$7:$P70,'別紙（介護施設等整備事業交付金）'!$B$7:$B70,"交付金",'別紙（介護施設等整備事業交付金）'!$J$7:$J70,AD$3,'別紙（介護施設等整備事業交付金）'!$C$7:$C70,$B41)</f>
        <v>0</v>
      </c>
      <c r="AE41" s="47">
        <f>COUNTIFS('別紙（介護施設等整備事業交付金）'!$B$7:$B70,"交付金",'別紙（介護施設等整備事業交付金）'!$J$7:$J70,AE$3,'別紙（介護施設等整備事業交付金）'!$C$7:$C70,$B41)</f>
        <v>0</v>
      </c>
      <c r="AF41" s="55">
        <f>SUMIFS('別紙（介護施設等整備事業交付金）'!$P$7:$P70,'別紙（介護施設等整備事業交付金）'!$B$7:$B70,"交付金",'別紙（介護施設等整備事業交付金）'!$J$7:$J70,AF$3,'別紙（介護施設等整備事業交付金）'!$C$7:$C70,$B41)</f>
        <v>0</v>
      </c>
      <c r="AG41" s="47">
        <f>COUNTIFS('別紙（介護施設等整備事業交付金）'!$B$7:$B70,"交付金",'別紙（介護施設等整備事業交付金）'!$J$7:$J70,AG$3,'別紙（介護施設等整備事業交付金）'!$C$7:$C70,$B41)</f>
        <v>0</v>
      </c>
      <c r="AH41" s="55">
        <f>SUMIFS('別紙（介護施設等整備事業交付金）'!$P$7:$P70,'別紙（介護施設等整備事業交付金）'!$B$7:$B70,"交付金",'別紙（介護施設等整備事業交付金）'!$J$7:$J70,AH$3,'別紙（介護施設等整備事業交付金）'!$C$7:$C70,$B41)</f>
        <v>0</v>
      </c>
      <c r="AI41" s="47">
        <f>COUNTIFS('別紙（介護施設等整備事業交付金）'!$B$7:$B70,"交付金",'別紙（介護施設等整備事業交付金）'!$J$7:$J70,AI$3,'別紙（介護施設等整備事業交付金）'!$C$7:$C70,$B41)</f>
        <v>0</v>
      </c>
      <c r="AJ41" s="55">
        <f>SUMIFS('別紙（介護施設等整備事業交付金）'!$P$7:$P70,'別紙（介護施設等整備事業交付金）'!$B$7:$B70,"交付金",'別紙（介護施設等整備事業交付金）'!$J$7:$J70,AJ$3,'別紙（介護施設等整備事業交付金）'!$C$7:$C70,$B41)</f>
        <v>0</v>
      </c>
      <c r="AK41" s="47">
        <f>COUNTIFS('別紙（介護施設等整備事業交付金）'!$B$7:$B70,"交付金",'別紙（介護施設等整備事業交付金）'!$J$7:$J70,AK$3,'別紙（介護施設等整備事業交付金）'!$C$7:$C70,$B41)</f>
        <v>0</v>
      </c>
      <c r="AL41" s="55">
        <f>SUMIFS('別紙（介護施設等整備事業交付金）'!$P$7:$P70,'別紙（介護施設等整備事業交付金）'!$B$7:$B70,"交付金",'別紙（介護施設等整備事業交付金）'!$J$7:$J70,AL$3,'別紙（介護施設等整備事業交付金）'!$C$7:$C70,$B41)</f>
        <v>0</v>
      </c>
      <c r="AM41" s="47">
        <f>COUNTIFS('別紙（介護施設等整備事業交付金）'!$B$7:$B70,"交付金",'別紙（介護施設等整備事業交付金）'!$J$7:$J70,AM$3,'別紙（介護施設等整備事業交付金）'!$C$7:$C70,$B41)</f>
        <v>0</v>
      </c>
      <c r="AN41" s="55">
        <f>SUMIFS('別紙（介護施設等整備事業交付金）'!$P$7:$P70,'別紙（介護施設等整備事業交付金）'!$B$7:$B70,"交付金",'別紙（介護施設等整備事業交付金）'!$J$7:$J70,AN$3,'別紙（介護施設等整備事業交付金）'!$C$7:$C70,$B41)</f>
        <v>0</v>
      </c>
      <c r="AO41" s="47">
        <f>COUNTIFS('別紙（介護施設等整備事業交付金）'!$B$7:$B70,"交付金",'別紙（介護施設等整備事業交付金）'!$J$7:$J70,AO$3,'別紙（介護施設等整備事業交付金）'!$C$7:$C70,$B41)</f>
        <v>0</v>
      </c>
      <c r="AP41" s="55">
        <f>SUMIFS('別紙（介護施設等整備事業交付金）'!$P$7:$P70,'別紙（介護施設等整備事業交付金）'!$B$7:$B70,"交付金",'別紙（介護施設等整備事業交付金）'!$J$7:$J70,AP$3,'別紙（介護施設等整備事業交付金）'!$C$7:$C70,$B41)</f>
        <v>0</v>
      </c>
      <c r="AQ41" s="47">
        <f t="shared" si="0"/>
        <v>0</v>
      </c>
      <c r="AR41" s="55">
        <f t="shared" si="1"/>
        <v>0</v>
      </c>
    </row>
    <row r="42" spans="1:44" hidden="1" x14ac:dyDescent="0.4">
      <c r="A42" s="45">
        <v>38</v>
      </c>
      <c r="B42" s="45" t="s">
        <v>160</v>
      </c>
      <c r="C42" s="47">
        <f>COUNTIFS('別紙（介護施設等整備事業交付金）'!$B$7:$B71,"交付金",'別紙（介護施設等整備事業交付金）'!$J$7:$J71,C$3,'別紙（介護施設等整備事業交付金）'!$C$7:$C71,$B42)</f>
        <v>0</v>
      </c>
      <c r="D42" s="55">
        <f>SUMIFS('別紙（介護施設等整備事業交付金）'!$P$7:$P71,'別紙（介護施設等整備事業交付金）'!$B$7:$B71,"交付金",'別紙（介護施設等整備事業交付金）'!$J$7:$J71,D$3,'別紙（介護施設等整備事業交付金）'!$C$7:$C71,$B42)</f>
        <v>0</v>
      </c>
      <c r="E42" s="47">
        <f>COUNTIFS('別紙（介護施設等整備事業交付金）'!$B$7:$B71,"交付金",'別紙（介護施設等整備事業交付金）'!$J$7:$J71,E$3,'別紙（介護施設等整備事業交付金）'!$C$7:$C71,$B42)</f>
        <v>0</v>
      </c>
      <c r="F42" s="55">
        <f>SUMIFS('別紙（介護施設等整備事業交付金）'!$P$7:$P71,'別紙（介護施設等整備事業交付金）'!$B$7:$B71,"交付金",'別紙（介護施設等整備事業交付金）'!$J$7:$J71,F$3,'別紙（介護施設等整備事業交付金）'!$C$7:$C71,$B42)</f>
        <v>0</v>
      </c>
      <c r="G42" s="47">
        <f>COUNTIFS('別紙（介護施設等整備事業交付金）'!$B$7:$B71,"交付金",'別紙（介護施設等整備事業交付金）'!$J$7:$J71,G$3,'別紙（介護施設等整備事業交付金）'!$C$7:$C71,$B42)</f>
        <v>0</v>
      </c>
      <c r="H42" s="55">
        <f>SUMIFS('別紙（介護施設等整備事業交付金）'!$P$7:$P71,'別紙（介護施設等整備事業交付金）'!$B$7:$B71,"交付金",'別紙（介護施設等整備事業交付金）'!$J$7:$J71,H$3,'別紙（介護施設等整備事業交付金）'!$C$7:$C71,$B42)</f>
        <v>0</v>
      </c>
      <c r="I42" s="47">
        <f>COUNTIFS('別紙（介護施設等整備事業交付金）'!$B$7:$B71,"交付金",'別紙（介護施設等整備事業交付金）'!$J$7:$J71,I$3,'別紙（介護施設等整備事業交付金）'!$C$7:$C71,$B42)</f>
        <v>0</v>
      </c>
      <c r="J42" s="55">
        <f>SUMIFS('別紙（介護施設等整備事業交付金）'!$P$7:$P71,'別紙（介護施設等整備事業交付金）'!$B$7:$B71,"交付金",'別紙（介護施設等整備事業交付金）'!$J$7:$J71,J$3,'別紙（介護施設等整備事業交付金）'!$C$7:$C71,$B42)</f>
        <v>0</v>
      </c>
      <c r="K42" s="47">
        <f>COUNTIFS('別紙（介護施設等整備事業交付金）'!$B$7:$B71,"交付金",'別紙（介護施設等整備事業交付金）'!$J$7:$J71,K$3,'別紙（介護施設等整備事業交付金）'!$C$7:$C71,$B42)</f>
        <v>0</v>
      </c>
      <c r="L42" s="55">
        <f>SUMIFS('別紙（介護施設等整備事業交付金）'!$P$7:$P71,'別紙（介護施設等整備事業交付金）'!$B$7:$B71,"交付金",'別紙（介護施設等整備事業交付金）'!$J$7:$J71,L$3,'別紙（介護施設等整備事業交付金）'!$C$7:$C71,$B42)</f>
        <v>0</v>
      </c>
      <c r="M42" s="47">
        <f>COUNTIFS('別紙（介護施設等整備事業交付金）'!$B$7:$B71,"交付金",'別紙（介護施設等整備事業交付金）'!$J$7:$J71,"⑦_①*",'別紙（介護施設等整備事業交付金）'!$C$7:$C71,$B42)</f>
        <v>0</v>
      </c>
      <c r="N42" s="55">
        <f>SUMIFS('別紙（介護施設等整備事業交付金）'!$P$7:$P71,'別紙（介護施設等整備事業交付金）'!$B$7:$B71,"交付金",'別紙（介護施設等整備事業交付金）'!$J$7:$J71,"⑦_①*",'別紙（介護施設等整備事業交付金）'!$C$7:$C71,$B42)</f>
        <v>0</v>
      </c>
      <c r="O42" s="47">
        <f>COUNTIFS('別紙（介護施設等整備事業交付金）'!$B$7:$B71,"交付金",'別紙（介護施設等整備事業交付金）'!$J$7:$J71,O$3,'別紙（介護施設等整備事業交付金）'!$C$7:$C71,$B42)</f>
        <v>0</v>
      </c>
      <c r="P42" s="55">
        <f>SUMIFS('別紙（介護施設等整備事業交付金）'!$P$7:$P71,'別紙（介護施設等整備事業交付金）'!$B$7:$B71,"交付金",'別紙（介護施設等整備事業交付金）'!$J$7:$J71,P$3,'別紙（介護施設等整備事業交付金）'!$C$7:$C71,$B42)</f>
        <v>0</v>
      </c>
      <c r="Q42" s="47">
        <f>COUNTIFS('別紙（介護施設等整備事業交付金）'!$B$7:$B71,"交付金",'別紙（介護施設等整備事業交付金）'!$J$7:$J71,"⑦_③*",'別紙（介護施設等整備事業交付金）'!$C$7:$C71,$B42)</f>
        <v>0</v>
      </c>
      <c r="R42" s="55">
        <f>SUMIFS('別紙（介護施設等整備事業交付金）'!$P$7:$P71,'別紙（介護施設等整備事業交付金）'!$B$7:$B71,"交付金",'別紙（介護施設等整備事業交付金）'!$J$7:$J71,"⑦_③*",'別紙（介護施設等整備事業交付金）'!$C$7:$C71,$B42)</f>
        <v>0</v>
      </c>
      <c r="S42" s="47">
        <f>COUNTIFS('別紙（介護施設等整備事業交付金）'!$B$7:$B71,"交付金",'別紙（介護施設等整備事業交付金）'!$J$7:$J71,S$3,'別紙（介護施設等整備事業交付金）'!$C$7:$C71,$B42)</f>
        <v>0</v>
      </c>
      <c r="T42" s="55">
        <f>SUMIFS('別紙（介護施設等整備事業交付金）'!$P$7:$P71,'別紙（介護施設等整備事業交付金）'!$B$7:$B71,"交付金",'別紙（介護施設等整備事業交付金）'!$J$7:$J71,T$3,'別紙（介護施設等整備事業交付金）'!$C$7:$C71,$B42)</f>
        <v>0</v>
      </c>
      <c r="U42" s="47">
        <f>COUNTIFS('別紙（介護施設等整備事業交付金）'!$B$7:$B71,"交付金",'別紙（介護施設等整備事業交付金）'!$J$7:$J71,U$3,'別紙（介護施設等整備事業交付金）'!$C$7:$C71,$B42)</f>
        <v>0</v>
      </c>
      <c r="V42" s="55">
        <f>SUMIFS('別紙（介護施設等整備事業交付金）'!$P$7:$P71,'別紙（介護施設等整備事業交付金）'!$B$7:$B71,"交付金",'別紙（介護施設等整備事業交付金）'!$J$7:$J71,V$3,'別紙（介護施設等整備事業交付金）'!$C$7:$C71,$B42)</f>
        <v>0</v>
      </c>
      <c r="W42" s="47">
        <f>COUNTIFS('別紙（介護施設等整備事業交付金）'!$B$7:$B71,"交付金",'別紙（介護施設等整備事業交付金）'!$J$7:$J71,W$3,'別紙（介護施設等整備事業交付金）'!$C$7:$C71,$B42)</f>
        <v>0</v>
      </c>
      <c r="X42" s="55">
        <f>SUMIFS('別紙（介護施設等整備事業交付金）'!$P$7:$P71,'別紙（介護施設等整備事業交付金）'!$B$7:$B71,"交付金",'別紙（介護施設等整備事業交付金）'!$J$7:$J71,X$3,'別紙（介護施設等整備事業交付金）'!$C$7:$C71,$B42)</f>
        <v>0</v>
      </c>
      <c r="Y42" s="47">
        <f>COUNTIFS('別紙（介護施設等整備事業交付金）'!$B$7:$B71,"交付金",'別紙（介護施設等整備事業交付金）'!$J$7:$J71,Y$3,'別紙（介護施設等整備事業交付金）'!$C$7:$C71,$B42)</f>
        <v>0</v>
      </c>
      <c r="Z42" s="55">
        <f>SUMIFS('別紙（介護施設等整備事業交付金）'!$P$7:$P71,'別紙（介護施設等整備事業交付金）'!$B$7:$B71,"交付金",'別紙（介護施設等整備事業交付金）'!$J$7:$J71,Z$3,'別紙（介護施設等整備事業交付金）'!$C$7:$C71,$B42)</f>
        <v>0</v>
      </c>
      <c r="AA42" s="47">
        <f>COUNTIFS('別紙（介護施設等整備事業交付金）'!$B$7:$B71,"交付金",'別紙（介護施設等整備事業交付金）'!$J$7:$J71,AA$3,'別紙（介護施設等整備事業交付金）'!$C$7:$C71,$B42)</f>
        <v>0</v>
      </c>
      <c r="AB42" s="55">
        <f>SUMIFS('別紙（介護施設等整備事業交付金）'!$P$7:$P71,'別紙（介護施設等整備事業交付金）'!$B$7:$B71,"交付金",'別紙（介護施設等整備事業交付金）'!$J$7:$J71,AB$3,'別紙（介護施設等整備事業交付金）'!$C$7:$C71,$B42)</f>
        <v>0</v>
      </c>
      <c r="AC42" s="47">
        <f>COUNTIFS('別紙（介護施設等整備事業交付金）'!$B$7:$B71,"交付金",'別紙（介護施設等整備事業交付金）'!$J$7:$J71,AC$3,'別紙（介護施設等整備事業交付金）'!$C$7:$C71,$B42)</f>
        <v>0</v>
      </c>
      <c r="AD42" s="55">
        <f>SUMIFS('別紙（介護施設等整備事業交付金）'!$P$7:$P71,'別紙（介護施設等整備事業交付金）'!$B$7:$B71,"交付金",'別紙（介護施設等整備事業交付金）'!$J$7:$J71,AD$3,'別紙（介護施設等整備事業交付金）'!$C$7:$C71,$B42)</f>
        <v>0</v>
      </c>
      <c r="AE42" s="47">
        <f>COUNTIFS('別紙（介護施設等整備事業交付金）'!$B$7:$B71,"交付金",'別紙（介護施設等整備事業交付金）'!$J$7:$J71,AE$3,'別紙（介護施設等整備事業交付金）'!$C$7:$C71,$B42)</f>
        <v>0</v>
      </c>
      <c r="AF42" s="55">
        <f>SUMIFS('別紙（介護施設等整備事業交付金）'!$P$7:$P71,'別紙（介護施設等整備事業交付金）'!$B$7:$B71,"交付金",'別紙（介護施設等整備事業交付金）'!$J$7:$J71,AF$3,'別紙（介護施設等整備事業交付金）'!$C$7:$C71,$B42)</f>
        <v>0</v>
      </c>
      <c r="AG42" s="47">
        <f>COUNTIFS('別紙（介護施設等整備事業交付金）'!$B$7:$B71,"交付金",'別紙（介護施設等整備事業交付金）'!$J$7:$J71,AG$3,'別紙（介護施設等整備事業交付金）'!$C$7:$C71,$B42)</f>
        <v>0</v>
      </c>
      <c r="AH42" s="55">
        <f>SUMIFS('別紙（介護施設等整備事業交付金）'!$P$7:$P71,'別紙（介護施設等整備事業交付金）'!$B$7:$B71,"交付金",'別紙（介護施設等整備事業交付金）'!$J$7:$J71,AH$3,'別紙（介護施設等整備事業交付金）'!$C$7:$C71,$B42)</f>
        <v>0</v>
      </c>
      <c r="AI42" s="47">
        <f>COUNTIFS('別紙（介護施設等整備事業交付金）'!$B$7:$B71,"交付金",'別紙（介護施設等整備事業交付金）'!$J$7:$J71,AI$3,'別紙（介護施設等整備事業交付金）'!$C$7:$C71,$B42)</f>
        <v>0</v>
      </c>
      <c r="AJ42" s="55">
        <f>SUMIFS('別紙（介護施設等整備事業交付金）'!$P$7:$P71,'別紙（介護施設等整備事業交付金）'!$B$7:$B71,"交付金",'別紙（介護施設等整備事業交付金）'!$J$7:$J71,AJ$3,'別紙（介護施設等整備事業交付金）'!$C$7:$C71,$B42)</f>
        <v>0</v>
      </c>
      <c r="AK42" s="47">
        <f>COUNTIFS('別紙（介護施設等整備事業交付金）'!$B$7:$B71,"交付金",'別紙（介護施設等整備事業交付金）'!$J$7:$J71,AK$3,'別紙（介護施設等整備事業交付金）'!$C$7:$C71,$B42)</f>
        <v>0</v>
      </c>
      <c r="AL42" s="55">
        <f>SUMIFS('別紙（介護施設等整備事業交付金）'!$P$7:$P71,'別紙（介護施設等整備事業交付金）'!$B$7:$B71,"交付金",'別紙（介護施設等整備事業交付金）'!$J$7:$J71,AL$3,'別紙（介護施設等整備事業交付金）'!$C$7:$C71,$B42)</f>
        <v>0</v>
      </c>
      <c r="AM42" s="47">
        <f>COUNTIFS('別紙（介護施設等整備事業交付金）'!$B$7:$B71,"交付金",'別紙（介護施設等整備事業交付金）'!$J$7:$J71,AM$3,'別紙（介護施設等整備事業交付金）'!$C$7:$C71,$B42)</f>
        <v>0</v>
      </c>
      <c r="AN42" s="55">
        <f>SUMIFS('別紙（介護施設等整備事業交付金）'!$P$7:$P71,'別紙（介護施設等整備事業交付金）'!$B$7:$B71,"交付金",'別紙（介護施設等整備事業交付金）'!$J$7:$J71,AN$3,'別紙（介護施設等整備事業交付金）'!$C$7:$C71,$B42)</f>
        <v>0</v>
      </c>
      <c r="AO42" s="47">
        <f>COUNTIFS('別紙（介護施設等整備事業交付金）'!$B$7:$B71,"交付金",'別紙（介護施設等整備事業交付金）'!$J$7:$J71,AO$3,'別紙（介護施設等整備事業交付金）'!$C$7:$C71,$B42)</f>
        <v>0</v>
      </c>
      <c r="AP42" s="55">
        <f>SUMIFS('別紙（介護施設等整備事業交付金）'!$P$7:$P71,'別紙（介護施設等整備事業交付金）'!$B$7:$B71,"交付金",'別紙（介護施設等整備事業交付金）'!$J$7:$J71,AP$3,'別紙（介護施設等整備事業交付金）'!$C$7:$C71,$B42)</f>
        <v>0</v>
      </c>
      <c r="AQ42" s="47">
        <f t="shared" si="0"/>
        <v>0</v>
      </c>
      <c r="AR42" s="55">
        <f t="shared" si="1"/>
        <v>0</v>
      </c>
    </row>
    <row r="43" spans="1:44" hidden="1" x14ac:dyDescent="0.4">
      <c r="A43" s="45">
        <v>39</v>
      </c>
      <c r="B43" s="45" t="s">
        <v>161</v>
      </c>
      <c r="C43" s="47">
        <f>COUNTIFS('別紙（介護施設等整備事業交付金）'!$B$7:$B72,"交付金",'別紙（介護施設等整備事業交付金）'!$J$7:$J72,C$3,'別紙（介護施設等整備事業交付金）'!$C$7:$C72,$B43)</f>
        <v>0</v>
      </c>
      <c r="D43" s="55">
        <f>SUMIFS('別紙（介護施設等整備事業交付金）'!$P$7:$P72,'別紙（介護施設等整備事業交付金）'!$B$7:$B72,"交付金",'別紙（介護施設等整備事業交付金）'!$J$7:$J72,D$3,'別紙（介護施設等整備事業交付金）'!$C$7:$C72,$B43)</f>
        <v>0</v>
      </c>
      <c r="E43" s="47">
        <f>COUNTIFS('別紙（介護施設等整備事業交付金）'!$B$7:$B72,"交付金",'別紙（介護施設等整備事業交付金）'!$J$7:$J72,E$3,'別紙（介護施設等整備事業交付金）'!$C$7:$C72,$B43)</f>
        <v>0</v>
      </c>
      <c r="F43" s="55">
        <f>SUMIFS('別紙（介護施設等整備事業交付金）'!$P$7:$P72,'別紙（介護施設等整備事業交付金）'!$B$7:$B72,"交付金",'別紙（介護施設等整備事業交付金）'!$J$7:$J72,F$3,'別紙（介護施設等整備事業交付金）'!$C$7:$C72,$B43)</f>
        <v>0</v>
      </c>
      <c r="G43" s="47">
        <f>COUNTIFS('別紙（介護施設等整備事業交付金）'!$B$7:$B72,"交付金",'別紙（介護施設等整備事業交付金）'!$J$7:$J72,G$3,'別紙（介護施設等整備事業交付金）'!$C$7:$C72,$B43)</f>
        <v>0</v>
      </c>
      <c r="H43" s="55">
        <f>SUMIFS('別紙（介護施設等整備事業交付金）'!$P$7:$P72,'別紙（介護施設等整備事業交付金）'!$B$7:$B72,"交付金",'別紙（介護施設等整備事業交付金）'!$J$7:$J72,H$3,'別紙（介護施設等整備事業交付金）'!$C$7:$C72,$B43)</f>
        <v>0</v>
      </c>
      <c r="I43" s="47">
        <f>COUNTIFS('別紙（介護施設等整備事業交付金）'!$B$7:$B72,"交付金",'別紙（介護施設等整備事業交付金）'!$J$7:$J72,I$3,'別紙（介護施設等整備事業交付金）'!$C$7:$C72,$B43)</f>
        <v>0</v>
      </c>
      <c r="J43" s="55">
        <f>SUMIFS('別紙（介護施設等整備事業交付金）'!$P$7:$P72,'別紙（介護施設等整備事業交付金）'!$B$7:$B72,"交付金",'別紙（介護施設等整備事業交付金）'!$J$7:$J72,J$3,'別紙（介護施設等整備事業交付金）'!$C$7:$C72,$B43)</f>
        <v>0</v>
      </c>
      <c r="K43" s="47">
        <f>COUNTIFS('別紙（介護施設等整備事業交付金）'!$B$7:$B72,"交付金",'別紙（介護施設等整備事業交付金）'!$J$7:$J72,K$3,'別紙（介護施設等整備事業交付金）'!$C$7:$C72,$B43)</f>
        <v>0</v>
      </c>
      <c r="L43" s="55">
        <f>SUMIFS('別紙（介護施設等整備事業交付金）'!$P$7:$P72,'別紙（介護施設等整備事業交付金）'!$B$7:$B72,"交付金",'別紙（介護施設等整備事業交付金）'!$J$7:$J72,L$3,'別紙（介護施設等整備事業交付金）'!$C$7:$C72,$B43)</f>
        <v>0</v>
      </c>
      <c r="M43" s="47">
        <f>COUNTIFS('別紙（介護施設等整備事業交付金）'!$B$7:$B72,"交付金",'別紙（介護施設等整備事業交付金）'!$J$7:$J72,"⑦_①*",'別紙（介護施設等整備事業交付金）'!$C$7:$C72,$B43)</f>
        <v>0</v>
      </c>
      <c r="N43" s="55">
        <f>SUMIFS('別紙（介護施設等整備事業交付金）'!$P$7:$P72,'別紙（介護施設等整備事業交付金）'!$B$7:$B72,"交付金",'別紙（介護施設等整備事業交付金）'!$J$7:$J72,"⑦_①*",'別紙（介護施設等整備事業交付金）'!$C$7:$C72,$B43)</f>
        <v>0</v>
      </c>
      <c r="O43" s="47">
        <f>COUNTIFS('別紙（介護施設等整備事業交付金）'!$B$7:$B72,"交付金",'別紙（介護施設等整備事業交付金）'!$J$7:$J72,O$3,'別紙（介護施設等整備事業交付金）'!$C$7:$C72,$B43)</f>
        <v>0</v>
      </c>
      <c r="P43" s="55">
        <f>SUMIFS('別紙（介護施設等整備事業交付金）'!$P$7:$P72,'別紙（介護施設等整備事業交付金）'!$B$7:$B72,"交付金",'別紙（介護施設等整備事業交付金）'!$J$7:$J72,P$3,'別紙（介護施設等整備事業交付金）'!$C$7:$C72,$B43)</f>
        <v>0</v>
      </c>
      <c r="Q43" s="47">
        <f>COUNTIFS('別紙（介護施設等整備事業交付金）'!$B$7:$B72,"交付金",'別紙（介護施設等整備事業交付金）'!$J$7:$J72,"⑦_③*",'別紙（介護施設等整備事業交付金）'!$C$7:$C72,$B43)</f>
        <v>0</v>
      </c>
      <c r="R43" s="55">
        <f>SUMIFS('別紙（介護施設等整備事業交付金）'!$P$7:$P72,'別紙（介護施設等整備事業交付金）'!$B$7:$B72,"交付金",'別紙（介護施設等整備事業交付金）'!$J$7:$J72,"⑦_③*",'別紙（介護施設等整備事業交付金）'!$C$7:$C72,$B43)</f>
        <v>0</v>
      </c>
      <c r="S43" s="47">
        <f>COUNTIFS('別紙（介護施設等整備事業交付金）'!$B$7:$B72,"交付金",'別紙（介護施設等整備事業交付金）'!$J$7:$J72,S$3,'別紙（介護施設等整備事業交付金）'!$C$7:$C72,$B43)</f>
        <v>0</v>
      </c>
      <c r="T43" s="55">
        <f>SUMIFS('別紙（介護施設等整備事業交付金）'!$P$7:$P72,'別紙（介護施設等整備事業交付金）'!$B$7:$B72,"交付金",'別紙（介護施設等整備事業交付金）'!$J$7:$J72,T$3,'別紙（介護施設等整備事業交付金）'!$C$7:$C72,$B43)</f>
        <v>0</v>
      </c>
      <c r="U43" s="47">
        <f>COUNTIFS('別紙（介護施設等整備事業交付金）'!$B$7:$B72,"交付金",'別紙（介護施設等整備事業交付金）'!$J$7:$J72,U$3,'別紙（介護施設等整備事業交付金）'!$C$7:$C72,$B43)</f>
        <v>0</v>
      </c>
      <c r="V43" s="55">
        <f>SUMIFS('別紙（介護施設等整備事業交付金）'!$P$7:$P72,'別紙（介護施設等整備事業交付金）'!$B$7:$B72,"交付金",'別紙（介護施設等整備事業交付金）'!$J$7:$J72,V$3,'別紙（介護施設等整備事業交付金）'!$C$7:$C72,$B43)</f>
        <v>0</v>
      </c>
      <c r="W43" s="47">
        <f>COUNTIFS('別紙（介護施設等整備事業交付金）'!$B$7:$B72,"交付金",'別紙（介護施設等整備事業交付金）'!$J$7:$J72,W$3,'別紙（介護施設等整備事業交付金）'!$C$7:$C72,$B43)</f>
        <v>0</v>
      </c>
      <c r="X43" s="55">
        <f>SUMIFS('別紙（介護施設等整備事業交付金）'!$P$7:$P72,'別紙（介護施設等整備事業交付金）'!$B$7:$B72,"交付金",'別紙（介護施設等整備事業交付金）'!$J$7:$J72,X$3,'別紙（介護施設等整備事業交付金）'!$C$7:$C72,$B43)</f>
        <v>0</v>
      </c>
      <c r="Y43" s="47">
        <f>COUNTIFS('別紙（介護施設等整備事業交付金）'!$B$7:$B72,"交付金",'別紙（介護施設等整備事業交付金）'!$J$7:$J72,Y$3,'別紙（介護施設等整備事業交付金）'!$C$7:$C72,$B43)</f>
        <v>0</v>
      </c>
      <c r="Z43" s="55">
        <f>SUMIFS('別紙（介護施設等整備事業交付金）'!$P$7:$P72,'別紙（介護施設等整備事業交付金）'!$B$7:$B72,"交付金",'別紙（介護施設等整備事業交付金）'!$J$7:$J72,Z$3,'別紙（介護施設等整備事業交付金）'!$C$7:$C72,$B43)</f>
        <v>0</v>
      </c>
      <c r="AA43" s="47">
        <f>COUNTIFS('別紙（介護施設等整備事業交付金）'!$B$7:$B72,"交付金",'別紙（介護施設等整備事業交付金）'!$J$7:$J72,AA$3,'別紙（介護施設等整備事業交付金）'!$C$7:$C72,$B43)</f>
        <v>0</v>
      </c>
      <c r="AB43" s="55">
        <f>SUMIFS('別紙（介護施設等整備事業交付金）'!$P$7:$P72,'別紙（介護施設等整備事業交付金）'!$B$7:$B72,"交付金",'別紙（介護施設等整備事業交付金）'!$J$7:$J72,AB$3,'別紙（介護施設等整備事業交付金）'!$C$7:$C72,$B43)</f>
        <v>0</v>
      </c>
      <c r="AC43" s="47">
        <f>COUNTIFS('別紙（介護施設等整備事業交付金）'!$B$7:$B72,"交付金",'別紙（介護施設等整備事業交付金）'!$J$7:$J72,AC$3,'別紙（介護施設等整備事業交付金）'!$C$7:$C72,$B43)</f>
        <v>0</v>
      </c>
      <c r="AD43" s="55">
        <f>SUMIFS('別紙（介護施設等整備事業交付金）'!$P$7:$P72,'別紙（介護施設等整備事業交付金）'!$B$7:$B72,"交付金",'別紙（介護施設等整備事業交付金）'!$J$7:$J72,AD$3,'別紙（介護施設等整備事業交付金）'!$C$7:$C72,$B43)</f>
        <v>0</v>
      </c>
      <c r="AE43" s="47">
        <f>COUNTIFS('別紙（介護施設等整備事業交付金）'!$B$7:$B72,"交付金",'別紙（介護施設等整備事業交付金）'!$J$7:$J72,AE$3,'別紙（介護施設等整備事業交付金）'!$C$7:$C72,$B43)</f>
        <v>0</v>
      </c>
      <c r="AF43" s="55">
        <f>SUMIFS('別紙（介護施設等整備事業交付金）'!$P$7:$P72,'別紙（介護施設等整備事業交付金）'!$B$7:$B72,"交付金",'別紙（介護施設等整備事業交付金）'!$J$7:$J72,AF$3,'別紙（介護施設等整備事業交付金）'!$C$7:$C72,$B43)</f>
        <v>0</v>
      </c>
      <c r="AG43" s="47">
        <f>COUNTIFS('別紙（介護施設等整備事業交付金）'!$B$7:$B72,"交付金",'別紙（介護施設等整備事業交付金）'!$J$7:$J72,AG$3,'別紙（介護施設等整備事業交付金）'!$C$7:$C72,$B43)</f>
        <v>0</v>
      </c>
      <c r="AH43" s="55">
        <f>SUMIFS('別紙（介護施設等整備事業交付金）'!$P$7:$P72,'別紙（介護施設等整備事業交付金）'!$B$7:$B72,"交付金",'別紙（介護施設等整備事業交付金）'!$J$7:$J72,AH$3,'別紙（介護施設等整備事業交付金）'!$C$7:$C72,$B43)</f>
        <v>0</v>
      </c>
      <c r="AI43" s="47">
        <f>COUNTIFS('別紙（介護施設等整備事業交付金）'!$B$7:$B72,"交付金",'別紙（介護施設等整備事業交付金）'!$J$7:$J72,AI$3,'別紙（介護施設等整備事業交付金）'!$C$7:$C72,$B43)</f>
        <v>0</v>
      </c>
      <c r="AJ43" s="55">
        <f>SUMIFS('別紙（介護施設等整備事業交付金）'!$P$7:$P72,'別紙（介護施設等整備事業交付金）'!$B$7:$B72,"交付金",'別紙（介護施設等整備事業交付金）'!$J$7:$J72,AJ$3,'別紙（介護施設等整備事業交付金）'!$C$7:$C72,$B43)</f>
        <v>0</v>
      </c>
      <c r="AK43" s="47">
        <f>COUNTIFS('別紙（介護施設等整備事業交付金）'!$B$7:$B72,"交付金",'別紙（介護施設等整備事業交付金）'!$J$7:$J72,AK$3,'別紙（介護施設等整備事業交付金）'!$C$7:$C72,$B43)</f>
        <v>0</v>
      </c>
      <c r="AL43" s="55">
        <f>SUMIFS('別紙（介護施設等整備事業交付金）'!$P$7:$P72,'別紙（介護施設等整備事業交付金）'!$B$7:$B72,"交付金",'別紙（介護施設等整備事業交付金）'!$J$7:$J72,AL$3,'別紙（介護施設等整備事業交付金）'!$C$7:$C72,$B43)</f>
        <v>0</v>
      </c>
      <c r="AM43" s="47">
        <f>COUNTIFS('別紙（介護施設等整備事業交付金）'!$B$7:$B72,"交付金",'別紙（介護施設等整備事業交付金）'!$J$7:$J72,AM$3,'別紙（介護施設等整備事業交付金）'!$C$7:$C72,$B43)</f>
        <v>0</v>
      </c>
      <c r="AN43" s="55">
        <f>SUMIFS('別紙（介護施設等整備事業交付金）'!$P$7:$P72,'別紙（介護施設等整備事業交付金）'!$B$7:$B72,"交付金",'別紙（介護施設等整備事業交付金）'!$J$7:$J72,AN$3,'別紙（介護施設等整備事業交付金）'!$C$7:$C72,$B43)</f>
        <v>0</v>
      </c>
      <c r="AO43" s="47">
        <f>COUNTIFS('別紙（介護施設等整備事業交付金）'!$B$7:$B72,"交付金",'別紙（介護施設等整備事業交付金）'!$J$7:$J72,AO$3,'別紙（介護施設等整備事業交付金）'!$C$7:$C72,$B43)</f>
        <v>0</v>
      </c>
      <c r="AP43" s="55">
        <f>SUMIFS('別紙（介護施設等整備事業交付金）'!$P$7:$P72,'別紙（介護施設等整備事業交付金）'!$B$7:$B72,"交付金",'別紙（介護施設等整備事業交付金）'!$J$7:$J72,AP$3,'別紙（介護施設等整備事業交付金）'!$C$7:$C72,$B43)</f>
        <v>0</v>
      </c>
      <c r="AQ43" s="47">
        <f t="shared" si="0"/>
        <v>0</v>
      </c>
      <c r="AR43" s="55">
        <f t="shared" si="1"/>
        <v>0</v>
      </c>
    </row>
    <row r="44" spans="1:44" hidden="1" x14ac:dyDescent="0.4">
      <c r="A44" s="45">
        <v>40</v>
      </c>
      <c r="B44" s="45" t="s">
        <v>162</v>
      </c>
      <c r="C44" s="47">
        <f>COUNTIFS('別紙（介護施設等整備事業交付金）'!$B$7:$B73,"交付金",'別紙（介護施設等整備事業交付金）'!$J$7:$J73,C$3,'別紙（介護施設等整備事業交付金）'!$C$7:$C73,$B44)</f>
        <v>0</v>
      </c>
      <c r="D44" s="55">
        <f>SUMIFS('別紙（介護施設等整備事業交付金）'!$P$7:$P73,'別紙（介護施設等整備事業交付金）'!$B$7:$B73,"交付金",'別紙（介護施設等整備事業交付金）'!$J$7:$J73,D$3,'別紙（介護施設等整備事業交付金）'!$C$7:$C73,$B44)</f>
        <v>0</v>
      </c>
      <c r="E44" s="47">
        <f>COUNTIFS('別紙（介護施設等整備事業交付金）'!$B$7:$B73,"交付金",'別紙（介護施設等整備事業交付金）'!$J$7:$J73,E$3,'別紙（介護施設等整備事業交付金）'!$C$7:$C73,$B44)</f>
        <v>0</v>
      </c>
      <c r="F44" s="55">
        <f>SUMIFS('別紙（介護施設等整備事業交付金）'!$P$7:$P73,'別紙（介護施設等整備事業交付金）'!$B$7:$B73,"交付金",'別紙（介護施設等整備事業交付金）'!$J$7:$J73,F$3,'別紙（介護施設等整備事業交付金）'!$C$7:$C73,$B44)</f>
        <v>0</v>
      </c>
      <c r="G44" s="47">
        <f>COUNTIFS('別紙（介護施設等整備事業交付金）'!$B$7:$B73,"交付金",'別紙（介護施設等整備事業交付金）'!$J$7:$J73,G$3,'別紙（介護施設等整備事業交付金）'!$C$7:$C73,$B44)</f>
        <v>0</v>
      </c>
      <c r="H44" s="55">
        <f>SUMIFS('別紙（介護施設等整備事業交付金）'!$P$7:$P73,'別紙（介護施設等整備事業交付金）'!$B$7:$B73,"交付金",'別紙（介護施設等整備事業交付金）'!$J$7:$J73,H$3,'別紙（介護施設等整備事業交付金）'!$C$7:$C73,$B44)</f>
        <v>0</v>
      </c>
      <c r="I44" s="47">
        <f>COUNTIFS('別紙（介護施設等整備事業交付金）'!$B$7:$B73,"交付金",'別紙（介護施設等整備事業交付金）'!$J$7:$J73,I$3,'別紙（介護施設等整備事業交付金）'!$C$7:$C73,$B44)</f>
        <v>0</v>
      </c>
      <c r="J44" s="55">
        <f>SUMIFS('別紙（介護施設等整備事業交付金）'!$P$7:$P73,'別紙（介護施設等整備事業交付金）'!$B$7:$B73,"交付金",'別紙（介護施設等整備事業交付金）'!$J$7:$J73,J$3,'別紙（介護施設等整備事業交付金）'!$C$7:$C73,$B44)</f>
        <v>0</v>
      </c>
      <c r="K44" s="47">
        <f>COUNTIFS('別紙（介護施設等整備事業交付金）'!$B$7:$B73,"交付金",'別紙（介護施設等整備事業交付金）'!$J$7:$J73,K$3,'別紙（介護施設等整備事業交付金）'!$C$7:$C73,$B44)</f>
        <v>0</v>
      </c>
      <c r="L44" s="55">
        <f>SUMIFS('別紙（介護施設等整備事業交付金）'!$P$7:$P73,'別紙（介護施設等整備事業交付金）'!$B$7:$B73,"交付金",'別紙（介護施設等整備事業交付金）'!$J$7:$J73,L$3,'別紙（介護施設等整備事業交付金）'!$C$7:$C73,$B44)</f>
        <v>0</v>
      </c>
      <c r="M44" s="47">
        <f>COUNTIFS('別紙（介護施設等整備事業交付金）'!$B$7:$B73,"交付金",'別紙（介護施設等整備事業交付金）'!$J$7:$J73,"⑦_①*",'別紙（介護施設等整備事業交付金）'!$C$7:$C73,$B44)</f>
        <v>0</v>
      </c>
      <c r="N44" s="55">
        <f>SUMIFS('別紙（介護施設等整備事業交付金）'!$P$7:$P73,'別紙（介護施設等整備事業交付金）'!$B$7:$B73,"交付金",'別紙（介護施設等整備事業交付金）'!$J$7:$J73,"⑦_①*",'別紙（介護施設等整備事業交付金）'!$C$7:$C73,$B44)</f>
        <v>0</v>
      </c>
      <c r="O44" s="47">
        <f>COUNTIFS('別紙（介護施設等整備事業交付金）'!$B$7:$B73,"交付金",'別紙（介護施設等整備事業交付金）'!$J$7:$J73,O$3,'別紙（介護施設等整備事業交付金）'!$C$7:$C73,$B44)</f>
        <v>0</v>
      </c>
      <c r="P44" s="55">
        <f>SUMIFS('別紙（介護施設等整備事業交付金）'!$P$7:$P73,'別紙（介護施設等整備事業交付金）'!$B$7:$B73,"交付金",'別紙（介護施設等整備事業交付金）'!$J$7:$J73,P$3,'別紙（介護施設等整備事業交付金）'!$C$7:$C73,$B44)</f>
        <v>0</v>
      </c>
      <c r="Q44" s="47">
        <f>COUNTIFS('別紙（介護施設等整備事業交付金）'!$B$7:$B73,"交付金",'別紙（介護施設等整備事業交付金）'!$J$7:$J73,"⑦_③*",'別紙（介護施設等整備事業交付金）'!$C$7:$C73,$B44)</f>
        <v>0</v>
      </c>
      <c r="R44" s="55">
        <f>SUMIFS('別紙（介護施設等整備事業交付金）'!$P$7:$P73,'別紙（介護施設等整備事業交付金）'!$B$7:$B73,"交付金",'別紙（介護施設等整備事業交付金）'!$J$7:$J73,"⑦_③*",'別紙（介護施設等整備事業交付金）'!$C$7:$C73,$B44)</f>
        <v>0</v>
      </c>
      <c r="S44" s="47">
        <f>COUNTIFS('別紙（介護施設等整備事業交付金）'!$B$7:$B73,"交付金",'別紙（介護施設等整備事業交付金）'!$J$7:$J73,S$3,'別紙（介護施設等整備事業交付金）'!$C$7:$C73,$B44)</f>
        <v>0</v>
      </c>
      <c r="T44" s="55">
        <f>SUMIFS('別紙（介護施設等整備事業交付金）'!$P$7:$P73,'別紙（介護施設等整備事業交付金）'!$B$7:$B73,"交付金",'別紙（介護施設等整備事業交付金）'!$J$7:$J73,T$3,'別紙（介護施設等整備事業交付金）'!$C$7:$C73,$B44)</f>
        <v>0</v>
      </c>
      <c r="U44" s="47">
        <f>COUNTIFS('別紙（介護施設等整備事業交付金）'!$B$7:$B73,"交付金",'別紙（介護施設等整備事業交付金）'!$J$7:$J73,U$3,'別紙（介護施設等整備事業交付金）'!$C$7:$C73,$B44)</f>
        <v>0</v>
      </c>
      <c r="V44" s="55">
        <f>SUMIFS('別紙（介護施設等整備事業交付金）'!$P$7:$P73,'別紙（介護施設等整備事業交付金）'!$B$7:$B73,"交付金",'別紙（介護施設等整備事業交付金）'!$J$7:$J73,V$3,'別紙（介護施設等整備事業交付金）'!$C$7:$C73,$B44)</f>
        <v>0</v>
      </c>
      <c r="W44" s="47">
        <f>COUNTIFS('別紙（介護施設等整備事業交付金）'!$B$7:$B73,"交付金",'別紙（介護施設等整備事業交付金）'!$J$7:$J73,W$3,'別紙（介護施設等整備事業交付金）'!$C$7:$C73,$B44)</f>
        <v>0</v>
      </c>
      <c r="X44" s="55">
        <f>SUMIFS('別紙（介護施設等整備事業交付金）'!$P$7:$P73,'別紙（介護施設等整備事業交付金）'!$B$7:$B73,"交付金",'別紙（介護施設等整備事業交付金）'!$J$7:$J73,X$3,'別紙（介護施設等整備事業交付金）'!$C$7:$C73,$B44)</f>
        <v>0</v>
      </c>
      <c r="Y44" s="47">
        <f>COUNTIFS('別紙（介護施設等整備事業交付金）'!$B$7:$B73,"交付金",'別紙（介護施設等整備事業交付金）'!$J$7:$J73,Y$3,'別紙（介護施設等整備事業交付金）'!$C$7:$C73,$B44)</f>
        <v>0</v>
      </c>
      <c r="Z44" s="55">
        <f>SUMIFS('別紙（介護施設等整備事業交付金）'!$P$7:$P73,'別紙（介護施設等整備事業交付金）'!$B$7:$B73,"交付金",'別紙（介護施設等整備事業交付金）'!$J$7:$J73,Z$3,'別紙（介護施設等整備事業交付金）'!$C$7:$C73,$B44)</f>
        <v>0</v>
      </c>
      <c r="AA44" s="47">
        <f>COUNTIFS('別紙（介護施設等整備事業交付金）'!$B$7:$B73,"交付金",'別紙（介護施設等整備事業交付金）'!$J$7:$J73,AA$3,'別紙（介護施設等整備事業交付金）'!$C$7:$C73,$B44)</f>
        <v>0</v>
      </c>
      <c r="AB44" s="55">
        <f>SUMIFS('別紙（介護施設等整備事業交付金）'!$P$7:$P73,'別紙（介護施設等整備事業交付金）'!$B$7:$B73,"交付金",'別紙（介護施設等整備事業交付金）'!$J$7:$J73,AB$3,'別紙（介護施設等整備事業交付金）'!$C$7:$C73,$B44)</f>
        <v>0</v>
      </c>
      <c r="AC44" s="47">
        <f>COUNTIFS('別紙（介護施設等整備事業交付金）'!$B$7:$B73,"交付金",'別紙（介護施設等整備事業交付金）'!$J$7:$J73,AC$3,'別紙（介護施設等整備事業交付金）'!$C$7:$C73,$B44)</f>
        <v>0</v>
      </c>
      <c r="AD44" s="55">
        <f>SUMIFS('別紙（介護施設等整備事業交付金）'!$P$7:$P73,'別紙（介護施設等整備事業交付金）'!$B$7:$B73,"交付金",'別紙（介護施設等整備事業交付金）'!$J$7:$J73,AD$3,'別紙（介護施設等整備事業交付金）'!$C$7:$C73,$B44)</f>
        <v>0</v>
      </c>
      <c r="AE44" s="47">
        <f>COUNTIFS('別紙（介護施設等整備事業交付金）'!$B$7:$B73,"交付金",'別紙（介護施設等整備事業交付金）'!$J$7:$J73,AE$3,'別紙（介護施設等整備事業交付金）'!$C$7:$C73,$B44)</f>
        <v>0</v>
      </c>
      <c r="AF44" s="55">
        <f>SUMIFS('別紙（介護施設等整備事業交付金）'!$P$7:$P73,'別紙（介護施設等整備事業交付金）'!$B$7:$B73,"交付金",'別紙（介護施設等整備事業交付金）'!$J$7:$J73,AF$3,'別紙（介護施設等整備事業交付金）'!$C$7:$C73,$B44)</f>
        <v>0</v>
      </c>
      <c r="AG44" s="47">
        <f>COUNTIFS('別紙（介護施設等整備事業交付金）'!$B$7:$B73,"交付金",'別紙（介護施設等整備事業交付金）'!$J$7:$J73,AG$3,'別紙（介護施設等整備事業交付金）'!$C$7:$C73,$B44)</f>
        <v>0</v>
      </c>
      <c r="AH44" s="55">
        <f>SUMIFS('別紙（介護施設等整備事業交付金）'!$P$7:$P73,'別紙（介護施設等整備事業交付金）'!$B$7:$B73,"交付金",'別紙（介護施設等整備事業交付金）'!$J$7:$J73,AH$3,'別紙（介護施設等整備事業交付金）'!$C$7:$C73,$B44)</f>
        <v>0</v>
      </c>
      <c r="AI44" s="47">
        <f>COUNTIFS('別紙（介護施設等整備事業交付金）'!$B$7:$B73,"交付金",'別紙（介護施設等整備事業交付金）'!$J$7:$J73,AI$3,'別紙（介護施設等整備事業交付金）'!$C$7:$C73,$B44)</f>
        <v>0</v>
      </c>
      <c r="AJ44" s="55">
        <f>SUMIFS('別紙（介護施設等整備事業交付金）'!$P$7:$P73,'別紙（介護施設等整備事業交付金）'!$B$7:$B73,"交付金",'別紙（介護施設等整備事業交付金）'!$J$7:$J73,AJ$3,'別紙（介護施設等整備事業交付金）'!$C$7:$C73,$B44)</f>
        <v>0</v>
      </c>
      <c r="AK44" s="47">
        <f>COUNTIFS('別紙（介護施設等整備事業交付金）'!$B$7:$B73,"交付金",'別紙（介護施設等整備事業交付金）'!$J$7:$J73,AK$3,'別紙（介護施設等整備事業交付金）'!$C$7:$C73,$B44)</f>
        <v>0</v>
      </c>
      <c r="AL44" s="55">
        <f>SUMIFS('別紙（介護施設等整備事業交付金）'!$P$7:$P73,'別紙（介護施設等整備事業交付金）'!$B$7:$B73,"交付金",'別紙（介護施設等整備事業交付金）'!$J$7:$J73,AL$3,'別紙（介護施設等整備事業交付金）'!$C$7:$C73,$B44)</f>
        <v>0</v>
      </c>
      <c r="AM44" s="47">
        <f>COUNTIFS('別紙（介護施設等整備事業交付金）'!$B$7:$B73,"交付金",'別紙（介護施設等整備事業交付金）'!$J$7:$J73,AM$3,'別紙（介護施設等整備事業交付金）'!$C$7:$C73,$B44)</f>
        <v>0</v>
      </c>
      <c r="AN44" s="55">
        <f>SUMIFS('別紙（介護施設等整備事業交付金）'!$P$7:$P73,'別紙（介護施設等整備事業交付金）'!$B$7:$B73,"交付金",'別紙（介護施設等整備事業交付金）'!$J$7:$J73,AN$3,'別紙（介護施設等整備事業交付金）'!$C$7:$C73,$B44)</f>
        <v>0</v>
      </c>
      <c r="AO44" s="47">
        <f>COUNTIFS('別紙（介護施設等整備事業交付金）'!$B$7:$B73,"交付金",'別紙（介護施設等整備事業交付金）'!$J$7:$J73,AO$3,'別紙（介護施設等整備事業交付金）'!$C$7:$C73,$B44)</f>
        <v>0</v>
      </c>
      <c r="AP44" s="55">
        <f>SUMIFS('別紙（介護施設等整備事業交付金）'!$P$7:$P73,'別紙（介護施設等整備事業交付金）'!$B$7:$B73,"交付金",'別紙（介護施設等整備事業交付金）'!$J$7:$J73,AP$3,'別紙（介護施設等整備事業交付金）'!$C$7:$C73,$B44)</f>
        <v>0</v>
      </c>
      <c r="AQ44" s="47">
        <f t="shared" si="0"/>
        <v>0</v>
      </c>
      <c r="AR44" s="55">
        <f t="shared" si="1"/>
        <v>0</v>
      </c>
    </row>
    <row r="45" spans="1:44" hidden="1" x14ac:dyDescent="0.4">
      <c r="A45" s="45">
        <v>41</v>
      </c>
      <c r="B45" s="45" t="s">
        <v>163</v>
      </c>
      <c r="C45" s="47">
        <f>COUNTIFS('別紙（介護施設等整備事業交付金）'!$B$7:$B74,"交付金",'別紙（介護施設等整備事業交付金）'!$J$7:$J74,C$3,'別紙（介護施設等整備事業交付金）'!$C$7:$C74,$B45)</f>
        <v>0</v>
      </c>
      <c r="D45" s="55">
        <f>SUMIFS('別紙（介護施設等整備事業交付金）'!$P$7:$P74,'別紙（介護施設等整備事業交付金）'!$B$7:$B74,"交付金",'別紙（介護施設等整備事業交付金）'!$J$7:$J74,D$3,'別紙（介護施設等整備事業交付金）'!$C$7:$C74,$B45)</f>
        <v>0</v>
      </c>
      <c r="E45" s="47">
        <f>COUNTIFS('別紙（介護施設等整備事業交付金）'!$B$7:$B74,"交付金",'別紙（介護施設等整備事業交付金）'!$J$7:$J74,E$3,'別紙（介護施設等整備事業交付金）'!$C$7:$C74,$B45)</f>
        <v>0</v>
      </c>
      <c r="F45" s="55">
        <f>SUMIFS('別紙（介護施設等整備事業交付金）'!$P$7:$P74,'別紙（介護施設等整備事業交付金）'!$B$7:$B74,"交付金",'別紙（介護施設等整備事業交付金）'!$J$7:$J74,F$3,'別紙（介護施設等整備事業交付金）'!$C$7:$C74,$B45)</f>
        <v>0</v>
      </c>
      <c r="G45" s="47">
        <f>COUNTIFS('別紙（介護施設等整備事業交付金）'!$B$7:$B74,"交付金",'別紙（介護施設等整備事業交付金）'!$J$7:$J74,G$3,'別紙（介護施設等整備事業交付金）'!$C$7:$C74,$B45)</f>
        <v>0</v>
      </c>
      <c r="H45" s="55">
        <f>SUMIFS('別紙（介護施設等整備事業交付金）'!$P$7:$P74,'別紙（介護施設等整備事業交付金）'!$B$7:$B74,"交付金",'別紙（介護施設等整備事業交付金）'!$J$7:$J74,H$3,'別紙（介護施設等整備事業交付金）'!$C$7:$C74,$B45)</f>
        <v>0</v>
      </c>
      <c r="I45" s="47">
        <f>COUNTIFS('別紙（介護施設等整備事業交付金）'!$B$7:$B74,"交付金",'別紙（介護施設等整備事業交付金）'!$J$7:$J74,I$3,'別紙（介護施設等整備事業交付金）'!$C$7:$C74,$B45)</f>
        <v>0</v>
      </c>
      <c r="J45" s="55">
        <f>SUMIFS('別紙（介護施設等整備事業交付金）'!$P$7:$P74,'別紙（介護施設等整備事業交付金）'!$B$7:$B74,"交付金",'別紙（介護施設等整備事業交付金）'!$J$7:$J74,J$3,'別紙（介護施設等整備事業交付金）'!$C$7:$C74,$B45)</f>
        <v>0</v>
      </c>
      <c r="K45" s="47">
        <f>COUNTIFS('別紙（介護施設等整備事業交付金）'!$B$7:$B74,"交付金",'別紙（介護施設等整備事業交付金）'!$J$7:$J74,K$3,'別紙（介護施設等整備事業交付金）'!$C$7:$C74,$B45)</f>
        <v>0</v>
      </c>
      <c r="L45" s="55">
        <f>SUMIFS('別紙（介護施設等整備事業交付金）'!$P$7:$P74,'別紙（介護施設等整備事業交付金）'!$B$7:$B74,"交付金",'別紙（介護施設等整備事業交付金）'!$J$7:$J74,L$3,'別紙（介護施設等整備事業交付金）'!$C$7:$C74,$B45)</f>
        <v>0</v>
      </c>
      <c r="M45" s="47">
        <f>COUNTIFS('別紙（介護施設等整備事業交付金）'!$B$7:$B74,"交付金",'別紙（介護施設等整備事業交付金）'!$J$7:$J74,"⑦_①*",'別紙（介護施設等整備事業交付金）'!$C$7:$C74,$B45)</f>
        <v>0</v>
      </c>
      <c r="N45" s="55">
        <f>SUMIFS('別紙（介護施設等整備事業交付金）'!$P$7:$P74,'別紙（介護施設等整備事業交付金）'!$B$7:$B74,"交付金",'別紙（介護施設等整備事業交付金）'!$J$7:$J74,"⑦_①*",'別紙（介護施設等整備事業交付金）'!$C$7:$C74,$B45)</f>
        <v>0</v>
      </c>
      <c r="O45" s="47">
        <f>COUNTIFS('別紙（介護施設等整備事業交付金）'!$B$7:$B74,"交付金",'別紙（介護施設等整備事業交付金）'!$J$7:$J74,O$3,'別紙（介護施設等整備事業交付金）'!$C$7:$C74,$B45)</f>
        <v>0</v>
      </c>
      <c r="P45" s="55">
        <f>SUMIFS('別紙（介護施設等整備事業交付金）'!$P$7:$P74,'別紙（介護施設等整備事業交付金）'!$B$7:$B74,"交付金",'別紙（介護施設等整備事業交付金）'!$J$7:$J74,P$3,'別紙（介護施設等整備事業交付金）'!$C$7:$C74,$B45)</f>
        <v>0</v>
      </c>
      <c r="Q45" s="47">
        <f>COUNTIFS('別紙（介護施設等整備事業交付金）'!$B$7:$B74,"交付金",'別紙（介護施設等整備事業交付金）'!$J$7:$J74,"⑦_③*",'別紙（介護施設等整備事業交付金）'!$C$7:$C74,$B45)</f>
        <v>0</v>
      </c>
      <c r="R45" s="55">
        <f>SUMIFS('別紙（介護施設等整備事業交付金）'!$P$7:$P74,'別紙（介護施設等整備事業交付金）'!$B$7:$B74,"交付金",'別紙（介護施設等整備事業交付金）'!$J$7:$J74,"⑦_③*",'別紙（介護施設等整備事業交付金）'!$C$7:$C74,$B45)</f>
        <v>0</v>
      </c>
      <c r="S45" s="47">
        <f>COUNTIFS('別紙（介護施設等整備事業交付金）'!$B$7:$B74,"交付金",'別紙（介護施設等整備事業交付金）'!$J$7:$J74,S$3,'別紙（介護施設等整備事業交付金）'!$C$7:$C74,$B45)</f>
        <v>0</v>
      </c>
      <c r="T45" s="55">
        <f>SUMIFS('別紙（介護施設等整備事業交付金）'!$P$7:$P74,'別紙（介護施設等整備事業交付金）'!$B$7:$B74,"交付金",'別紙（介護施設等整備事業交付金）'!$J$7:$J74,T$3,'別紙（介護施設等整備事業交付金）'!$C$7:$C74,$B45)</f>
        <v>0</v>
      </c>
      <c r="U45" s="47">
        <f>COUNTIFS('別紙（介護施設等整備事業交付金）'!$B$7:$B74,"交付金",'別紙（介護施設等整備事業交付金）'!$J$7:$J74,U$3,'別紙（介護施設等整備事業交付金）'!$C$7:$C74,$B45)</f>
        <v>0</v>
      </c>
      <c r="V45" s="55">
        <f>SUMIFS('別紙（介護施設等整備事業交付金）'!$P$7:$P74,'別紙（介護施設等整備事業交付金）'!$B$7:$B74,"交付金",'別紙（介護施設等整備事業交付金）'!$J$7:$J74,V$3,'別紙（介護施設等整備事業交付金）'!$C$7:$C74,$B45)</f>
        <v>0</v>
      </c>
      <c r="W45" s="47">
        <f>COUNTIFS('別紙（介護施設等整備事業交付金）'!$B$7:$B74,"交付金",'別紙（介護施設等整備事業交付金）'!$J$7:$J74,W$3,'別紙（介護施設等整備事業交付金）'!$C$7:$C74,$B45)</f>
        <v>0</v>
      </c>
      <c r="X45" s="55">
        <f>SUMIFS('別紙（介護施設等整備事業交付金）'!$P$7:$P74,'別紙（介護施設等整備事業交付金）'!$B$7:$B74,"交付金",'別紙（介護施設等整備事業交付金）'!$J$7:$J74,X$3,'別紙（介護施設等整備事業交付金）'!$C$7:$C74,$B45)</f>
        <v>0</v>
      </c>
      <c r="Y45" s="47">
        <f>COUNTIFS('別紙（介護施設等整備事業交付金）'!$B$7:$B74,"交付金",'別紙（介護施設等整備事業交付金）'!$J$7:$J74,Y$3,'別紙（介護施設等整備事業交付金）'!$C$7:$C74,$B45)</f>
        <v>0</v>
      </c>
      <c r="Z45" s="55">
        <f>SUMIFS('別紙（介護施設等整備事業交付金）'!$P$7:$P74,'別紙（介護施設等整備事業交付金）'!$B$7:$B74,"交付金",'別紙（介護施設等整備事業交付金）'!$J$7:$J74,Z$3,'別紙（介護施設等整備事業交付金）'!$C$7:$C74,$B45)</f>
        <v>0</v>
      </c>
      <c r="AA45" s="47">
        <f>COUNTIFS('別紙（介護施設等整備事業交付金）'!$B$7:$B74,"交付金",'別紙（介護施設等整備事業交付金）'!$J$7:$J74,AA$3,'別紙（介護施設等整備事業交付金）'!$C$7:$C74,$B45)</f>
        <v>0</v>
      </c>
      <c r="AB45" s="55">
        <f>SUMIFS('別紙（介護施設等整備事業交付金）'!$P$7:$P74,'別紙（介護施設等整備事業交付金）'!$B$7:$B74,"交付金",'別紙（介護施設等整備事業交付金）'!$J$7:$J74,AB$3,'別紙（介護施設等整備事業交付金）'!$C$7:$C74,$B45)</f>
        <v>0</v>
      </c>
      <c r="AC45" s="47">
        <f>COUNTIFS('別紙（介護施設等整備事業交付金）'!$B$7:$B74,"交付金",'別紙（介護施設等整備事業交付金）'!$J$7:$J74,AC$3,'別紙（介護施設等整備事業交付金）'!$C$7:$C74,$B45)</f>
        <v>0</v>
      </c>
      <c r="AD45" s="55">
        <f>SUMIFS('別紙（介護施設等整備事業交付金）'!$P$7:$P74,'別紙（介護施設等整備事業交付金）'!$B$7:$B74,"交付金",'別紙（介護施設等整備事業交付金）'!$J$7:$J74,AD$3,'別紙（介護施設等整備事業交付金）'!$C$7:$C74,$B45)</f>
        <v>0</v>
      </c>
      <c r="AE45" s="47">
        <f>COUNTIFS('別紙（介護施設等整備事業交付金）'!$B$7:$B74,"交付金",'別紙（介護施設等整備事業交付金）'!$J$7:$J74,AE$3,'別紙（介護施設等整備事業交付金）'!$C$7:$C74,$B45)</f>
        <v>0</v>
      </c>
      <c r="AF45" s="55">
        <f>SUMIFS('別紙（介護施設等整備事業交付金）'!$P$7:$P74,'別紙（介護施設等整備事業交付金）'!$B$7:$B74,"交付金",'別紙（介護施設等整備事業交付金）'!$J$7:$J74,AF$3,'別紙（介護施設等整備事業交付金）'!$C$7:$C74,$B45)</f>
        <v>0</v>
      </c>
      <c r="AG45" s="47">
        <f>COUNTIFS('別紙（介護施設等整備事業交付金）'!$B$7:$B74,"交付金",'別紙（介護施設等整備事業交付金）'!$J$7:$J74,AG$3,'別紙（介護施設等整備事業交付金）'!$C$7:$C74,$B45)</f>
        <v>0</v>
      </c>
      <c r="AH45" s="55">
        <f>SUMIFS('別紙（介護施設等整備事業交付金）'!$P$7:$P74,'別紙（介護施設等整備事業交付金）'!$B$7:$B74,"交付金",'別紙（介護施設等整備事業交付金）'!$J$7:$J74,AH$3,'別紙（介護施設等整備事業交付金）'!$C$7:$C74,$B45)</f>
        <v>0</v>
      </c>
      <c r="AI45" s="47">
        <f>COUNTIFS('別紙（介護施設等整備事業交付金）'!$B$7:$B74,"交付金",'別紙（介護施設等整備事業交付金）'!$J$7:$J74,AI$3,'別紙（介護施設等整備事業交付金）'!$C$7:$C74,$B45)</f>
        <v>0</v>
      </c>
      <c r="AJ45" s="55">
        <f>SUMIFS('別紙（介護施設等整備事業交付金）'!$P$7:$P74,'別紙（介護施設等整備事業交付金）'!$B$7:$B74,"交付金",'別紙（介護施設等整備事業交付金）'!$J$7:$J74,AJ$3,'別紙（介護施設等整備事業交付金）'!$C$7:$C74,$B45)</f>
        <v>0</v>
      </c>
      <c r="AK45" s="47">
        <f>COUNTIFS('別紙（介護施設等整備事業交付金）'!$B$7:$B74,"交付金",'別紙（介護施設等整備事業交付金）'!$J$7:$J74,AK$3,'別紙（介護施設等整備事業交付金）'!$C$7:$C74,$B45)</f>
        <v>0</v>
      </c>
      <c r="AL45" s="55">
        <f>SUMIFS('別紙（介護施設等整備事業交付金）'!$P$7:$P74,'別紙（介護施設等整備事業交付金）'!$B$7:$B74,"交付金",'別紙（介護施設等整備事業交付金）'!$J$7:$J74,AL$3,'別紙（介護施設等整備事業交付金）'!$C$7:$C74,$B45)</f>
        <v>0</v>
      </c>
      <c r="AM45" s="47">
        <f>COUNTIFS('別紙（介護施設等整備事業交付金）'!$B$7:$B74,"交付金",'別紙（介護施設等整備事業交付金）'!$J$7:$J74,AM$3,'別紙（介護施設等整備事業交付金）'!$C$7:$C74,$B45)</f>
        <v>0</v>
      </c>
      <c r="AN45" s="55">
        <f>SUMIFS('別紙（介護施設等整備事業交付金）'!$P$7:$P74,'別紙（介護施設等整備事業交付金）'!$B$7:$B74,"交付金",'別紙（介護施設等整備事業交付金）'!$J$7:$J74,AN$3,'別紙（介護施設等整備事業交付金）'!$C$7:$C74,$B45)</f>
        <v>0</v>
      </c>
      <c r="AO45" s="47">
        <f>COUNTIFS('別紙（介護施設等整備事業交付金）'!$B$7:$B74,"交付金",'別紙（介護施設等整備事業交付金）'!$J$7:$J74,AO$3,'別紙（介護施設等整備事業交付金）'!$C$7:$C74,$B45)</f>
        <v>0</v>
      </c>
      <c r="AP45" s="55">
        <f>SUMIFS('別紙（介護施設等整備事業交付金）'!$P$7:$P74,'別紙（介護施設等整備事業交付金）'!$B$7:$B74,"交付金",'別紙（介護施設等整備事業交付金）'!$J$7:$J74,AP$3,'別紙（介護施設等整備事業交付金）'!$C$7:$C74,$B45)</f>
        <v>0</v>
      </c>
      <c r="AQ45" s="47">
        <f t="shared" si="0"/>
        <v>0</v>
      </c>
      <c r="AR45" s="55">
        <f t="shared" si="1"/>
        <v>0</v>
      </c>
    </row>
    <row r="46" spans="1:44" hidden="1" x14ac:dyDescent="0.4">
      <c r="A46" s="45">
        <v>42</v>
      </c>
      <c r="B46" s="45" t="s">
        <v>164</v>
      </c>
      <c r="C46" s="47">
        <f>COUNTIFS('別紙（介護施設等整備事業交付金）'!$B$7:$B75,"交付金",'別紙（介護施設等整備事業交付金）'!$J$7:$J75,C$3,'別紙（介護施設等整備事業交付金）'!$C$7:$C75,$B46)</f>
        <v>0</v>
      </c>
      <c r="D46" s="55">
        <f>SUMIFS('別紙（介護施設等整備事業交付金）'!$P$7:$P75,'別紙（介護施設等整備事業交付金）'!$B$7:$B75,"交付金",'別紙（介護施設等整備事業交付金）'!$J$7:$J75,D$3,'別紙（介護施設等整備事業交付金）'!$C$7:$C75,$B46)</f>
        <v>0</v>
      </c>
      <c r="E46" s="47">
        <f>COUNTIFS('別紙（介護施設等整備事業交付金）'!$B$7:$B75,"交付金",'別紙（介護施設等整備事業交付金）'!$J$7:$J75,E$3,'別紙（介護施設等整備事業交付金）'!$C$7:$C75,$B46)</f>
        <v>0</v>
      </c>
      <c r="F46" s="55">
        <f>SUMIFS('別紙（介護施設等整備事業交付金）'!$P$7:$P75,'別紙（介護施設等整備事業交付金）'!$B$7:$B75,"交付金",'別紙（介護施設等整備事業交付金）'!$J$7:$J75,F$3,'別紙（介護施設等整備事業交付金）'!$C$7:$C75,$B46)</f>
        <v>0</v>
      </c>
      <c r="G46" s="47">
        <f>COUNTIFS('別紙（介護施設等整備事業交付金）'!$B$7:$B75,"交付金",'別紙（介護施設等整備事業交付金）'!$J$7:$J75,G$3,'別紙（介護施設等整備事業交付金）'!$C$7:$C75,$B46)</f>
        <v>0</v>
      </c>
      <c r="H46" s="55">
        <f>SUMIFS('別紙（介護施設等整備事業交付金）'!$P$7:$P75,'別紙（介護施設等整備事業交付金）'!$B$7:$B75,"交付金",'別紙（介護施設等整備事業交付金）'!$J$7:$J75,H$3,'別紙（介護施設等整備事業交付金）'!$C$7:$C75,$B46)</f>
        <v>0</v>
      </c>
      <c r="I46" s="47">
        <f>COUNTIFS('別紙（介護施設等整備事業交付金）'!$B$7:$B75,"交付金",'別紙（介護施設等整備事業交付金）'!$J$7:$J75,I$3,'別紙（介護施設等整備事業交付金）'!$C$7:$C75,$B46)</f>
        <v>0</v>
      </c>
      <c r="J46" s="55">
        <f>SUMIFS('別紙（介護施設等整備事業交付金）'!$P$7:$P75,'別紙（介護施設等整備事業交付金）'!$B$7:$B75,"交付金",'別紙（介護施設等整備事業交付金）'!$J$7:$J75,J$3,'別紙（介護施設等整備事業交付金）'!$C$7:$C75,$B46)</f>
        <v>0</v>
      </c>
      <c r="K46" s="47">
        <f>COUNTIFS('別紙（介護施設等整備事業交付金）'!$B$7:$B75,"交付金",'別紙（介護施設等整備事業交付金）'!$J$7:$J75,K$3,'別紙（介護施設等整備事業交付金）'!$C$7:$C75,$B46)</f>
        <v>0</v>
      </c>
      <c r="L46" s="55">
        <f>SUMIFS('別紙（介護施設等整備事業交付金）'!$P$7:$P75,'別紙（介護施設等整備事業交付金）'!$B$7:$B75,"交付金",'別紙（介護施設等整備事業交付金）'!$J$7:$J75,L$3,'別紙（介護施設等整備事業交付金）'!$C$7:$C75,$B46)</f>
        <v>0</v>
      </c>
      <c r="M46" s="47">
        <f>COUNTIFS('別紙（介護施設等整備事業交付金）'!$B$7:$B75,"交付金",'別紙（介護施設等整備事業交付金）'!$J$7:$J75,"⑦_①*",'別紙（介護施設等整備事業交付金）'!$C$7:$C75,$B46)</f>
        <v>0</v>
      </c>
      <c r="N46" s="55">
        <f>SUMIFS('別紙（介護施設等整備事業交付金）'!$P$7:$P75,'別紙（介護施設等整備事業交付金）'!$B$7:$B75,"交付金",'別紙（介護施設等整備事業交付金）'!$J$7:$J75,"⑦_①*",'別紙（介護施設等整備事業交付金）'!$C$7:$C75,$B46)</f>
        <v>0</v>
      </c>
      <c r="O46" s="47">
        <f>COUNTIFS('別紙（介護施設等整備事業交付金）'!$B$7:$B75,"交付金",'別紙（介護施設等整備事業交付金）'!$J$7:$J75,O$3,'別紙（介護施設等整備事業交付金）'!$C$7:$C75,$B46)</f>
        <v>0</v>
      </c>
      <c r="P46" s="55">
        <f>SUMIFS('別紙（介護施設等整備事業交付金）'!$P$7:$P75,'別紙（介護施設等整備事業交付金）'!$B$7:$B75,"交付金",'別紙（介護施設等整備事業交付金）'!$J$7:$J75,P$3,'別紙（介護施設等整備事業交付金）'!$C$7:$C75,$B46)</f>
        <v>0</v>
      </c>
      <c r="Q46" s="47">
        <f>COUNTIFS('別紙（介護施設等整備事業交付金）'!$B$7:$B75,"交付金",'別紙（介護施設等整備事業交付金）'!$J$7:$J75,"⑦_③*",'別紙（介護施設等整備事業交付金）'!$C$7:$C75,$B46)</f>
        <v>0</v>
      </c>
      <c r="R46" s="55">
        <f>SUMIFS('別紙（介護施設等整備事業交付金）'!$P$7:$P75,'別紙（介護施設等整備事業交付金）'!$B$7:$B75,"交付金",'別紙（介護施設等整備事業交付金）'!$J$7:$J75,"⑦_③*",'別紙（介護施設等整備事業交付金）'!$C$7:$C75,$B46)</f>
        <v>0</v>
      </c>
      <c r="S46" s="47">
        <f>COUNTIFS('別紙（介護施設等整備事業交付金）'!$B$7:$B75,"交付金",'別紙（介護施設等整備事業交付金）'!$J$7:$J75,S$3,'別紙（介護施設等整備事業交付金）'!$C$7:$C75,$B46)</f>
        <v>0</v>
      </c>
      <c r="T46" s="55">
        <f>SUMIFS('別紙（介護施設等整備事業交付金）'!$P$7:$P75,'別紙（介護施設等整備事業交付金）'!$B$7:$B75,"交付金",'別紙（介護施設等整備事業交付金）'!$J$7:$J75,T$3,'別紙（介護施設等整備事業交付金）'!$C$7:$C75,$B46)</f>
        <v>0</v>
      </c>
      <c r="U46" s="47">
        <f>COUNTIFS('別紙（介護施設等整備事業交付金）'!$B$7:$B75,"交付金",'別紙（介護施設等整備事業交付金）'!$J$7:$J75,U$3,'別紙（介護施設等整備事業交付金）'!$C$7:$C75,$B46)</f>
        <v>0</v>
      </c>
      <c r="V46" s="55">
        <f>SUMIFS('別紙（介護施設等整備事業交付金）'!$P$7:$P75,'別紙（介護施設等整備事業交付金）'!$B$7:$B75,"交付金",'別紙（介護施設等整備事業交付金）'!$J$7:$J75,V$3,'別紙（介護施設等整備事業交付金）'!$C$7:$C75,$B46)</f>
        <v>0</v>
      </c>
      <c r="W46" s="47">
        <f>COUNTIFS('別紙（介護施設等整備事業交付金）'!$B$7:$B75,"交付金",'別紙（介護施設等整備事業交付金）'!$J$7:$J75,W$3,'別紙（介護施設等整備事業交付金）'!$C$7:$C75,$B46)</f>
        <v>0</v>
      </c>
      <c r="X46" s="55">
        <f>SUMIFS('別紙（介護施設等整備事業交付金）'!$P$7:$P75,'別紙（介護施設等整備事業交付金）'!$B$7:$B75,"交付金",'別紙（介護施設等整備事業交付金）'!$J$7:$J75,X$3,'別紙（介護施設等整備事業交付金）'!$C$7:$C75,$B46)</f>
        <v>0</v>
      </c>
      <c r="Y46" s="47">
        <f>COUNTIFS('別紙（介護施設等整備事業交付金）'!$B$7:$B75,"交付金",'別紙（介護施設等整備事業交付金）'!$J$7:$J75,Y$3,'別紙（介護施設等整備事業交付金）'!$C$7:$C75,$B46)</f>
        <v>0</v>
      </c>
      <c r="Z46" s="55">
        <f>SUMIFS('別紙（介護施設等整備事業交付金）'!$P$7:$P75,'別紙（介護施設等整備事業交付金）'!$B$7:$B75,"交付金",'別紙（介護施設等整備事業交付金）'!$J$7:$J75,Z$3,'別紙（介護施設等整備事業交付金）'!$C$7:$C75,$B46)</f>
        <v>0</v>
      </c>
      <c r="AA46" s="47">
        <f>COUNTIFS('別紙（介護施設等整備事業交付金）'!$B$7:$B75,"交付金",'別紙（介護施設等整備事業交付金）'!$J$7:$J75,AA$3,'別紙（介護施設等整備事業交付金）'!$C$7:$C75,$B46)</f>
        <v>0</v>
      </c>
      <c r="AB46" s="55">
        <f>SUMIFS('別紙（介護施設等整備事業交付金）'!$P$7:$P75,'別紙（介護施設等整備事業交付金）'!$B$7:$B75,"交付金",'別紙（介護施設等整備事業交付金）'!$J$7:$J75,AB$3,'別紙（介護施設等整備事業交付金）'!$C$7:$C75,$B46)</f>
        <v>0</v>
      </c>
      <c r="AC46" s="47">
        <f>COUNTIFS('別紙（介護施設等整備事業交付金）'!$B$7:$B75,"交付金",'別紙（介護施設等整備事業交付金）'!$J$7:$J75,AC$3,'別紙（介護施設等整備事業交付金）'!$C$7:$C75,$B46)</f>
        <v>0</v>
      </c>
      <c r="AD46" s="55">
        <f>SUMIFS('別紙（介護施設等整備事業交付金）'!$P$7:$P75,'別紙（介護施設等整備事業交付金）'!$B$7:$B75,"交付金",'別紙（介護施設等整備事業交付金）'!$J$7:$J75,AD$3,'別紙（介護施設等整備事業交付金）'!$C$7:$C75,$B46)</f>
        <v>0</v>
      </c>
      <c r="AE46" s="47">
        <f>COUNTIFS('別紙（介護施設等整備事業交付金）'!$B$7:$B75,"交付金",'別紙（介護施設等整備事業交付金）'!$J$7:$J75,AE$3,'別紙（介護施設等整備事業交付金）'!$C$7:$C75,$B46)</f>
        <v>0</v>
      </c>
      <c r="AF46" s="55">
        <f>SUMIFS('別紙（介護施設等整備事業交付金）'!$P$7:$P75,'別紙（介護施設等整備事業交付金）'!$B$7:$B75,"交付金",'別紙（介護施設等整備事業交付金）'!$J$7:$J75,AF$3,'別紙（介護施設等整備事業交付金）'!$C$7:$C75,$B46)</f>
        <v>0</v>
      </c>
      <c r="AG46" s="47">
        <f>COUNTIFS('別紙（介護施設等整備事業交付金）'!$B$7:$B75,"交付金",'別紙（介護施設等整備事業交付金）'!$J$7:$J75,AG$3,'別紙（介護施設等整備事業交付金）'!$C$7:$C75,$B46)</f>
        <v>0</v>
      </c>
      <c r="AH46" s="55">
        <f>SUMIFS('別紙（介護施設等整備事業交付金）'!$P$7:$P75,'別紙（介護施設等整備事業交付金）'!$B$7:$B75,"交付金",'別紙（介護施設等整備事業交付金）'!$J$7:$J75,AH$3,'別紙（介護施設等整備事業交付金）'!$C$7:$C75,$B46)</f>
        <v>0</v>
      </c>
      <c r="AI46" s="47">
        <f>COUNTIFS('別紙（介護施設等整備事業交付金）'!$B$7:$B75,"交付金",'別紙（介護施設等整備事業交付金）'!$J$7:$J75,AI$3,'別紙（介護施設等整備事業交付金）'!$C$7:$C75,$B46)</f>
        <v>0</v>
      </c>
      <c r="AJ46" s="55">
        <f>SUMIFS('別紙（介護施設等整備事業交付金）'!$P$7:$P75,'別紙（介護施設等整備事業交付金）'!$B$7:$B75,"交付金",'別紙（介護施設等整備事業交付金）'!$J$7:$J75,AJ$3,'別紙（介護施設等整備事業交付金）'!$C$7:$C75,$B46)</f>
        <v>0</v>
      </c>
      <c r="AK46" s="47">
        <f>COUNTIFS('別紙（介護施設等整備事業交付金）'!$B$7:$B75,"交付金",'別紙（介護施設等整備事業交付金）'!$J$7:$J75,AK$3,'別紙（介護施設等整備事業交付金）'!$C$7:$C75,$B46)</f>
        <v>0</v>
      </c>
      <c r="AL46" s="55">
        <f>SUMIFS('別紙（介護施設等整備事業交付金）'!$P$7:$P75,'別紙（介護施設等整備事業交付金）'!$B$7:$B75,"交付金",'別紙（介護施設等整備事業交付金）'!$J$7:$J75,AL$3,'別紙（介護施設等整備事業交付金）'!$C$7:$C75,$B46)</f>
        <v>0</v>
      </c>
      <c r="AM46" s="47">
        <f>COUNTIFS('別紙（介護施設等整備事業交付金）'!$B$7:$B75,"交付金",'別紙（介護施設等整備事業交付金）'!$J$7:$J75,AM$3,'別紙（介護施設等整備事業交付金）'!$C$7:$C75,$B46)</f>
        <v>0</v>
      </c>
      <c r="AN46" s="55">
        <f>SUMIFS('別紙（介護施設等整備事業交付金）'!$P$7:$P75,'別紙（介護施設等整備事業交付金）'!$B$7:$B75,"交付金",'別紙（介護施設等整備事業交付金）'!$J$7:$J75,AN$3,'別紙（介護施設等整備事業交付金）'!$C$7:$C75,$B46)</f>
        <v>0</v>
      </c>
      <c r="AO46" s="47">
        <f>COUNTIFS('別紙（介護施設等整備事業交付金）'!$B$7:$B75,"交付金",'別紙（介護施設等整備事業交付金）'!$J$7:$J75,AO$3,'別紙（介護施設等整備事業交付金）'!$C$7:$C75,$B46)</f>
        <v>0</v>
      </c>
      <c r="AP46" s="55">
        <f>SUMIFS('別紙（介護施設等整備事業交付金）'!$P$7:$P75,'別紙（介護施設等整備事業交付金）'!$B$7:$B75,"交付金",'別紙（介護施設等整備事業交付金）'!$J$7:$J75,AP$3,'別紙（介護施設等整備事業交付金）'!$C$7:$C75,$B46)</f>
        <v>0</v>
      </c>
      <c r="AQ46" s="47">
        <f t="shared" si="0"/>
        <v>0</v>
      </c>
      <c r="AR46" s="55">
        <f t="shared" si="1"/>
        <v>0</v>
      </c>
    </row>
    <row r="47" spans="1:44" hidden="1" x14ac:dyDescent="0.4">
      <c r="A47" s="45">
        <v>43</v>
      </c>
      <c r="B47" s="45" t="s">
        <v>165</v>
      </c>
      <c r="C47" s="47">
        <f>COUNTIFS('別紙（介護施設等整備事業交付金）'!$B$7:$B76,"交付金",'別紙（介護施設等整備事業交付金）'!$J$7:$J76,C$3,'別紙（介護施設等整備事業交付金）'!$C$7:$C76,$B47)</f>
        <v>0</v>
      </c>
      <c r="D47" s="55">
        <f>SUMIFS('別紙（介護施設等整備事業交付金）'!$P$7:$P76,'別紙（介護施設等整備事業交付金）'!$B$7:$B76,"交付金",'別紙（介護施設等整備事業交付金）'!$J$7:$J76,D$3,'別紙（介護施設等整備事業交付金）'!$C$7:$C76,$B47)</f>
        <v>0</v>
      </c>
      <c r="E47" s="47">
        <f>COUNTIFS('別紙（介護施設等整備事業交付金）'!$B$7:$B76,"交付金",'別紙（介護施設等整備事業交付金）'!$J$7:$J76,E$3,'別紙（介護施設等整備事業交付金）'!$C$7:$C76,$B47)</f>
        <v>0</v>
      </c>
      <c r="F47" s="55">
        <f>SUMIFS('別紙（介護施設等整備事業交付金）'!$P$7:$P76,'別紙（介護施設等整備事業交付金）'!$B$7:$B76,"交付金",'別紙（介護施設等整備事業交付金）'!$J$7:$J76,F$3,'別紙（介護施設等整備事業交付金）'!$C$7:$C76,$B47)</f>
        <v>0</v>
      </c>
      <c r="G47" s="47">
        <f>COUNTIFS('別紙（介護施設等整備事業交付金）'!$B$7:$B76,"交付金",'別紙（介護施設等整備事業交付金）'!$J$7:$J76,G$3,'別紙（介護施設等整備事業交付金）'!$C$7:$C76,$B47)</f>
        <v>0</v>
      </c>
      <c r="H47" s="55">
        <f>SUMIFS('別紙（介護施設等整備事業交付金）'!$P$7:$P76,'別紙（介護施設等整備事業交付金）'!$B$7:$B76,"交付金",'別紙（介護施設等整備事業交付金）'!$J$7:$J76,H$3,'別紙（介護施設等整備事業交付金）'!$C$7:$C76,$B47)</f>
        <v>0</v>
      </c>
      <c r="I47" s="47">
        <f>COUNTIFS('別紙（介護施設等整備事業交付金）'!$B$7:$B76,"交付金",'別紙（介護施設等整備事業交付金）'!$J$7:$J76,I$3,'別紙（介護施設等整備事業交付金）'!$C$7:$C76,$B47)</f>
        <v>0</v>
      </c>
      <c r="J47" s="55">
        <f>SUMIFS('別紙（介護施設等整備事業交付金）'!$P$7:$P76,'別紙（介護施設等整備事業交付金）'!$B$7:$B76,"交付金",'別紙（介護施設等整備事業交付金）'!$J$7:$J76,J$3,'別紙（介護施設等整備事業交付金）'!$C$7:$C76,$B47)</f>
        <v>0</v>
      </c>
      <c r="K47" s="47">
        <f>COUNTIFS('別紙（介護施設等整備事業交付金）'!$B$7:$B76,"交付金",'別紙（介護施設等整備事業交付金）'!$J$7:$J76,K$3,'別紙（介護施設等整備事業交付金）'!$C$7:$C76,$B47)</f>
        <v>0</v>
      </c>
      <c r="L47" s="55">
        <f>SUMIFS('別紙（介護施設等整備事業交付金）'!$P$7:$P76,'別紙（介護施設等整備事業交付金）'!$B$7:$B76,"交付金",'別紙（介護施設等整備事業交付金）'!$J$7:$J76,L$3,'別紙（介護施設等整備事業交付金）'!$C$7:$C76,$B47)</f>
        <v>0</v>
      </c>
      <c r="M47" s="47">
        <f>COUNTIFS('別紙（介護施設等整備事業交付金）'!$B$7:$B76,"交付金",'別紙（介護施設等整備事業交付金）'!$J$7:$J76,"⑦_①*",'別紙（介護施設等整備事業交付金）'!$C$7:$C76,$B47)</f>
        <v>0</v>
      </c>
      <c r="N47" s="55">
        <f>SUMIFS('別紙（介護施設等整備事業交付金）'!$P$7:$P76,'別紙（介護施設等整備事業交付金）'!$B$7:$B76,"交付金",'別紙（介護施設等整備事業交付金）'!$J$7:$J76,"⑦_①*",'別紙（介護施設等整備事業交付金）'!$C$7:$C76,$B47)</f>
        <v>0</v>
      </c>
      <c r="O47" s="47">
        <f>COUNTIFS('別紙（介護施設等整備事業交付金）'!$B$7:$B76,"交付金",'別紙（介護施設等整備事業交付金）'!$J$7:$J76,O$3,'別紙（介護施設等整備事業交付金）'!$C$7:$C76,$B47)</f>
        <v>0</v>
      </c>
      <c r="P47" s="55">
        <f>SUMIFS('別紙（介護施設等整備事業交付金）'!$P$7:$P76,'別紙（介護施設等整備事業交付金）'!$B$7:$B76,"交付金",'別紙（介護施設等整備事業交付金）'!$J$7:$J76,P$3,'別紙（介護施設等整備事業交付金）'!$C$7:$C76,$B47)</f>
        <v>0</v>
      </c>
      <c r="Q47" s="47">
        <f>COUNTIFS('別紙（介護施設等整備事業交付金）'!$B$7:$B76,"交付金",'別紙（介護施設等整備事業交付金）'!$J$7:$J76,"⑦_③*",'別紙（介護施設等整備事業交付金）'!$C$7:$C76,$B47)</f>
        <v>0</v>
      </c>
      <c r="R47" s="55">
        <f>SUMIFS('別紙（介護施設等整備事業交付金）'!$P$7:$P76,'別紙（介護施設等整備事業交付金）'!$B$7:$B76,"交付金",'別紙（介護施設等整備事業交付金）'!$J$7:$J76,"⑦_③*",'別紙（介護施設等整備事業交付金）'!$C$7:$C76,$B47)</f>
        <v>0</v>
      </c>
      <c r="S47" s="47">
        <f>COUNTIFS('別紙（介護施設等整備事業交付金）'!$B$7:$B76,"交付金",'別紙（介護施設等整備事業交付金）'!$J$7:$J76,S$3,'別紙（介護施設等整備事業交付金）'!$C$7:$C76,$B47)</f>
        <v>0</v>
      </c>
      <c r="T47" s="55">
        <f>SUMIFS('別紙（介護施設等整備事業交付金）'!$P$7:$P76,'別紙（介護施設等整備事業交付金）'!$B$7:$B76,"交付金",'別紙（介護施設等整備事業交付金）'!$J$7:$J76,T$3,'別紙（介護施設等整備事業交付金）'!$C$7:$C76,$B47)</f>
        <v>0</v>
      </c>
      <c r="U47" s="47">
        <f>COUNTIFS('別紙（介護施設等整備事業交付金）'!$B$7:$B76,"交付金",'別紙（介護施設等整備事業交付金）'!$J$7:$J76,U$3,'別紙（介護施設等整備事業交付金）'!$C$7:$C76,$B47)</f>
        <v>0</v>
      </c>
      <c r="V47" s="55">
        <f>SUMIFS('別紙（介護施設等整備事業交付金）'!$P$7:$P76,'別紙（介護施設等整備事業交付金）'!$B$7:$B76,"交付金",'別紙（介護施設等整備事業交付金）'!$J$7:$J76,V$3,'別紙（介護施設等整備事業交付金）'!$C$7:$C76,$B47)</f>
        <v>0</v>
      </c>
      <c r="W47" s="47">
        <f>COUNTIFS('別紙（介護施設等整備事業交付金）'!$B$7:$B76,"交付金",'別紙（介護施設等整備事業交付金）'!$J$7:$J76,W$3,'別紙（介護施設等整備事業交付金）'!$C$7:$C76,$B47)</f>
        <v>0</v>
      </c>
      <c r="X47" s="55">
        <f>SUMIFS('別紙（介護施設等整備事業交付金）'!$P$7:$P76,'別紙（介護施設等整備事業交付金）'!$B$7:$B76,"交付金",'別紙（介護施設等整備事業交付金）'!$J$7:$J76,X$3,'別紙（介護施設等整備事業交付金）'!$C$7:$C76,$B47)</f>
        <v>0</v>
      </c>
      <c r="Y47" s="47">
        <f>COUNTIFS('別紙（介護施設等整備事業交付金）'!$B$7:$B76,"交付金",'別紙（介護施設等整備事業交付金）'!$J$7:$J76,Y$3,'別紙（介護施設等整備事業交付金）'!$C$7:$C76,$B47)</f>
        <v>0</v>
      </c>
      <c r="Z47" s="55">
        <f>SUMIFS('別紙（介護施設等整備事業交付金）'!$P$7:$P76,'別紙（介護施設等整備事業交付金）'!$B$7:$B76,"交付金",'別紙（介護施設等整備事業交付金）'!$J$7:$J76,Z$3,'別紙（介護施設等整備事業交付金）'!$C$7:$C76,$B47)</f>
        <v>0</v>
      </c>
      <c r="AA47" s="47">
        <f>COUNTIFS('別紙（介護施設等整備事業交付金）'!$B$7:$B76,"交付金",'別紙（介護施設等整備事業交付金）'!$J$7:$J76,AA$3,'別紙（介護施設等整備事業交付金）'!$C$7:$C76,$B47)</f>
        <v>0</v>
      </c>
      <c r="AB47" s="55">
        <f>SUMIFS('別紙（介護施設等整備事業交付金）'!$P$7:$P76,'別紙（介護施設等整備事業交付金）'!$B$7:$B76,"交付金",'別紙（介護施設等整備事業交付金）'!$J$7:$J76,AB$3,'別紙（介護施設等整備事業交付金）'!$C$7:$C76,$B47)</f>
        <v>0</v>
      </c>
      <c r="AC47" s="47">
        <f>COUNTIFS('別紙（介護施設等整備事業交付金）'!$B$7:$B76,"交付金",'別紙（介護施設等整備事業交付金）'!$J$7:$J76,AC$3,'別紙（介護施設等整備事業交付金）'!$C$7:$C76,$B47)</f>
        <v>0</v>
      </c>
      <c r="AD47" s="55">
        <f>SUMIFS('別紙（介護施設等整備事業交付金）'!$P$7:$P76,'別紙（介護施設等整備事業交付金）'!$B$7:$B76,"交付金",'別紙（介護施設等整備事業交付金）'!$J$7:$J76,AD$3,'別紙（介護施設等整備事業交付金）'!$C$7:$C76,$B47)</f>
        <v>0</v>
      </c>
      <c r="AE47" s="47">
        <f>COUNTIFS('別紙（介護施設等整備事業交付金）'!$B$7:$B76,"交付金",'別紙（介護施設等整備事業交付金）'!$J$7:$J76,AE$3,'別紙（介護施設等整備事業交付金）'!$C$7:$C76,$B47)</f>
        <v>0</v>
      </c>
      <c r="AF47" s="55">
        <f>SUMIFS('別紙（介護施設等整備事業交付金）'!$P$7:$P76,'別紙（介護施設等整備事業交付金）'!$B$7:$B76,"交付金",'別紙（介護施設等整備事業交付金）'!$J$7:$J76,AF$3,'別紙（介護施設等整備事業交付金）'!$C$7:$C76,$B47)</f>
        <v>0</v>
      </c>
      <c r="AG47" s="47">
        <f>COUNTIFS('別紙（介護施設等整備事業交付金）'!$B$7:$B76,"交付金",'別紙（介護施設等整備事業交付金）'!$J$7:$J76,AG$3,'別紙（介護施設等整備事業交付金）'!$C$7:$C76,$B47)</f>
        <v>0</v>
      </c>
      <c r="AH47" s="55">
        <f>SUMIFS('別紙（介護施設等整備事業交付金）'!$P$7:$P76,'別紙（介護施設等整備事業交付金）'!$B$7:$B76,"交付金",'別紙（介護施設等整備事業交付金）'!$J$7:$J76,AH$3,'別紙（介護施設等整備事業交付金）'!$C$7:$C76,$B47)</f>
        <v>0</v>
      </c>
      <c r="AI47" s="47">
        <f>COUNTIFS('別紙（介護施設等整備事業交付金）'!$B$7:$B76,"交付金",'別紙（介護施設等整備事業交付金）'!$J$7:$J76,AI$3,'別紙（介護施設等整備事業交付金）'!$C$7:$C76,$B47)</f>
        <v>0</v>
      </c>
      <c r="AJ47" s="55">
        <f>SUMIFS('別紙（介護施設等整備事業交付金）'!$P$7:$P76,'別紙（介護施設等整備事業交付金）'!$B$7:$B76,"交付金",'別紙（介護施設等整備事業交付金）'!$J$7:$J76,AJ$3,'別紙（介護施設等整備事業交付金）'!$C$7:$C76,$B47)</f>
        <v>0</v>
      </c>
      <c r="AK47" s="47">
        <f>COUNTIFS('別紙（介護施設等整備事業交付金）'!$B$7:$B76,"交付金",'別紙（介護施設等整備事業交付金）'!$J$7:$J76,AK$3,'別紙（介護施設等整備事業交付金）'!$C$7:$C76,$B47)</f>
        <v>0</v>
      </c>
      <c r="AL47" s="55">
        <f>SUMIFS('別紙（介護施設等整備事業交付金）'!$P$7:$P76,'別紙（介護施設等整備事業交付金）'!$B$7:$B76,"交付金",'別紙（介護施設等整備事業交付金）'!$J$7:$J76,AL$3,'別紙（介護施設等整備事業交付金）'!$C$7:$C76,$B47)</f>
        <v>0</v>
      </c>
      <c r="AM47" s="47">
        <f>COUNTIFS('別紙（介護施設等整備事業交付金）'!$B$7:$B76,"交付金",'別紙（介護施設等整備事業交付金）'!$J$7:$J76,AM$3,'別紙（介護施設等整備事業交付金）'!$C$7:$C76,$B47)</f>
        <v>0</v>
      </c>
      <c r="AN47" s="55">
        <f>SUMIFS('別紙（介護施設等整備事業交付金）'!$P$7:$P76,'別紙（介護施設等整備事業交付金）'!$B$7:$B76,"交付金",'別紙（介護施設等整備事業交付金）'!$J$7:$J76,AN$3,'別紙（介護施設等整備事業交付金）'!$C$7:$C76,$B47)</f>
        <v>0</v>
      </c>
      <c r="AO47" s="47">
        <f>COUNTIFS('別紙（介護施設等整備事業交付金）'!$B$7:$B76,"交付金",'別紙（介護施設等整備事業交付金）'!$J$7:$J76,AO$3,'別紙（介護施設等整備事業交付金）'!$C$7:$C76,$B47)</f>
        <v>0</v>
      </c>
      <c r="AP47" s="55">
        <f>SUMIFS('別紙（介護施設等整備事業交付金）'!$P$7:$P76,'別紙（介護施設等整備事業交付金）'!$B$7:$B76,"交付金",'別紙（介護施設等整備事業交付金）'!$J$7:$J76,AP$3,'別紙（介護施設等整備事業交付金）'!$C$7:$C76,$B47)</f>
        <v>0</v>
      </c>
      <c r="AQ47" s="47">
        <f t="shared" si="0"/>
        <v>0</v>
      </c>
      <c r="AR47" s="55">
        <f t="shared" si="1"/>
        <v>0</v>
      </c>
    </row>
    <row r="48" spans="1:44" hidden="1" x14ac:dyDescent="0.4">
      <c r="A48" s="45">
        <v>44</v>
      </c>
      <c r="B48" s="45" t="s">
        <v>166</v>
      </c>
      <c r="C48" s="47">
        <f>COUNTIFS('別紙（介護施設等整備事業交付金）'!$B$7:$B77,"交付金",'別紙（介護施設等整備事業交付金）'!$J$7:$J77,C$3,'別紙（介護施設等整備事業交付金）'!$C$7:$C77,$B48)</f>
        <v>0</v>
      </c>
      <c r="D48" s="55">
        <f>SUMIFS('別紙（介護施設等整備事業交付金）'!$P$7:$P77,'別紙（介護施設等整備事業交付金）'!$B$7:$B77,"交付金",'別紙（介護施設等整備事業交付金）'!$J$7:$J77,D$3,'別紙（介護施設等整備事業交付金）'!$C$7:$C77,$B48)</f>
        <v>0</v>
      </c>
      <c r="E48" s="47">
        <f>COUNTIFS('別紙（介護施設等整備事業交付金）'!$B$7:$B77,"交付金",'別紙（介護施設等整備事業交付金）'!$J$7:$J77,E$3,'別紙（介護施設等整備事業交付金）'!$C$7:$C77,$B48)</f>
        <v>0</v>
      </c>
      <c r="F48" s="55">
        <f>SUMIFS('別紙（介護施設等整備事業交付金）'!$P$7:$P77,'別紙（介護施設等整備事業交付金）'!$B$7:$B77,"交付金",'別紙（介護施設等整備事業交付金）'!$J$7:$J77,F$3,'別紙（介護施設等整備事業交付金）'!$C$7:$C77,$B48)</f>
        <v>0</v>
      </c>
      <c r="G48" s="47">
        <f>COUNTIFS('別紙（介護施設等整備事業交付金）'!$B$7:$B77,"交付金",'別紙（介護施設等整備事業交付金）'!$J$7:$J77,G$3,'別紙（介護施設等整備事業交付金）'!$C$7:$C77,$B48)</f>
        <v>0</v>
      </c>
      <c r="H48" s="55">
        <f>SUMIFS('別紙（介護施設等整備事業交付金）'!$P$7:$P77,'別紙（介護施設等整備事業交付金）'!$B$7:$B77,"交付金",'別紙（介護施設等整備事業交付金）'!$J$7:$J77,H$3,'別紙（介護施設等整備事業交付金）'!$C$7:$C77,$B48)</f>
        <v>0</v>
      </c>
      <c r="I48" s="47">
        <f>COUNTIFS('別紙（介護施設等整備事業交付金）'!$B$7:$B77,"交付金",'別紙（介護施設等整備事業交付金）'!$J$7:$J77,I$3,'別紙（介護施設等整備事業交付金）'!$C$7:$C77,$B48)</f>
        <v>0</v>
      </c>
      <c r="J48" s="55">
        <f>SUMIFS('別紙（介護施設等整備事業交付金）'!$P$7:$P77,'別紙（介護施設等整備事業交付金）'!$B$7:$B77,"交付金",'別紙（介護施設等整備事業交付金）'!$J$7:$J77,J$3,'別紙（介護施設等整備事業交付金）'!$C$7:$C77,$B48)</f>
        <v>0</v>
      </c>
      <c r="K48" s="47">
        <f>COUNTIFS('別紙（介護施設等整備事業交付金）'!$B$7:$B77,"交付金",'別紙（介護施設等整備事業交付金）'!$J$7:$J77,K$3,'別紙（介護施設等整備事業交付金）'!$C$7:$C77,$B48)</f>
        <v>0</v>
      </c>
      <c r="L48" s="55">
        <f>SUMIFS('別紙（介護施設等整備事業交付金）'!$P$7:$P77,'別紙（介護施設等整備事業交付金）'!$B$7:$B77,"交付金",'別紙（介護施設等整備事業交付金）'!$J$7:$J77,L$3,'別紙（介護施設等整備事業交付金）'!$C$7:$C77,$B48)</f>
        <v>0</v>
      </c>
      <c r="M48" s="47">
        <f>COUNTIFS('別紙（介護施設等整備事業交付金）'!$B$7:$B77,"交付金",'別紙（介護施設等整備事業交付金）'!$J$7:$J77,"⑦_①*",'別紙（介護施設等整備事業交付金）'!$C$7:$C77,$B48)</f>
        <v>0</v>
      </c>
      <c r="N48" s="55">
        <f>SUMIFS('別紙（介護施設等整備事業交付金）'!$P$7:$P77,'別紙（介護施設等整備事業交付金）'!$B$7:$B77,"交付金",'別紙（介護施設等整備事業交付金）'!$J$7:$J77,"⑦_①*",'別紙（介護施設等整備事業交付金）'!$C$7:$C77,$B48)</f>
        <v>0</v>
      </c>
      <c r="O48" s="47">
        <f>COUNTIFS('別紙（介護施設等整備事業交付金）'!$B$7:$B77,"交付金",'別紙（介護施設等整備事業交付金）'!$J$7:$J77,O$3,'別紙（介護施設等整備事業交付金）'!$C$7:$C77,$B48)</f>
        <v>0</v>
      </c>
      <c r="P48" s="55">
        <f>SUMIFS('別紙（介護施設等整備事業交付金）'!$P$7:$P77,'別紙（介護施設等整備事業交付金）'!$B$7:$B77,"交付金",'別紙（介護施設等整備事業交付金）'!$J$7:$J77,P$3,'別紙（介護施設等整備事業交付金）'!$C$7:$C77,$B48)</f>
        <v>0</v>
      </c>
      <c r="Q48" s="47">
        <f>COUNTIFS('別紙（介護施設等整備事業交付金）'!$B$7:$B77,"交付金",'別紙（介護施設等整備事業交付金）'!$J$7:$J77,"⑦_③*",'別紙（介護施設等整備事業交付金）'!$C$7:$C77,$B48)</f>
        <v>0</v>
      </c>
      <c r="R48" s="55">
        <f>SUMIFS('別紙（介護施設等整備事業交付金）'!$P$7:$P77,'別紙（介護施設等整備事業交付金）'!$B$7:$B77,"交付金",'別紙（介護施設等整備事業交付金）'!$J$7:$J77,"⑦_③*",'別紙（介護施設等整備事業交付金）'!$C$7:$C77,$B48)</f>
        <v>0</v>
      </c>
      <c r="S48" s="47">
        <f>COUNTIFS('別紙（介護施設等整備事業交付金）'!$B$7:$B77,"交付金",'別紙（介護施設等整備事業交付金）'!$J$7:$J77,S$3,'別紙（介護施設等整備事業交付金）'!$C$7:$C77,$B48)</f>
        <v>0</v>
      </c>
      <c r="T48" s="55">
        <f>SUMIFS('別紙（介護施設等整備事業交付金）'!$P$7:$P77,'別紙（介護施設等整備事業交付金）'!$B$7:$B77,"交付金",'別紙（介護施設等整備事業交付金）'!$J$7:$J77,T$3,'別紙（介護施設等整備事業交付金）'!$C$7:$C77,$B48)</f>
        <v>0</v>
      </c>
      <c r="U48" s="47">
        <f>COUNTIFS('別紙（介護施設等整備事業交付金）'!$B$7:$B77,"交付金",'別紙（介護施設等整備事業交付金）'!$J$7:$J77,U$3,'別紙（介護施設等整備事業交付金）'!$C$7:$C77,$B48)</f>
        <v>0</v>
      </c>
      <c r="V48" s="55">
        <f>SUMIFS('別紙（介護施設等整備事業交付金）'!$P$7:$P77,'別紙（介護施設等整備事業交付金）'!$B$7:$B77,"交付金",'別紙（介護施設等整備事業交付金）'!$J$7:$J77,V$3,'別紙（介護施設等整備事業交付金）'!$C$7:$C77,$B48)</f>
        <v>0</v>
      </c>
      <c r="W48" s="47">
        <f>COUNTIFS('別紙（介護施設等整備事業交付金）'!$B$7:$B77,"交付金",'別紙（介護施設等整備事業交付金）'!$J$7:$J77,W$3,'別紙（介護施設等整備事業交付金）'!$C$7:$C77,$B48)</f>
        <v>0</v>
      </c>
      <c r="X48" s="55">
        <f>SUMIFS('別紙（介護施設等整備事業交付金）'!$P$7:$P77,'別紙（介護施設等整備事業交付金）'!$B$7:$B77,"交付金",'別紙（介護施設等整備事業交付金）'!$J$7:$J77,X$3,'別紙（介護施設等整備事業交付金）'!$C$7:$C77,$B48)</f>
        <v>0</v>
      </c>
      <c r="Y48" s="47">
        <f>COUNTIFS('別紙（介護施設等整備事業交付金）'!$B$7:$B77,"交付金",'別紙（介護施設等整備事業交付金）'!$J$7:$J77,Y$3,'別紙（介護施設等整備事業交付金）'!$C$7:$C77,$B48)</f>
        <v>0</v>
      </c>
      <c r="Z48" s="55">
        <f>SUMIFS('別紙（介護施設等整備事業交付金）'!$P$7:$P77,'別紙（介護施設等整備事業交付金）'!$B$7:$B77,"交付金",'別紙（介護施設等整備事業交付金）'!$J$7:$J77,Z$3,'別紙（介護施設等整備事業交付金）'!$C$7:$C77,$B48)</f>
        <v>0</v>
      </c>
      <c r="AA48" s="47">
        <f>COUNTIFS('別紙（介護施設等整備事業交付金）'!$B$7:$B77,"交付金",'別紙（介護施設等整備事業交付金）'!$J$7:$J77,AA$3,'別紙（介護施設等整備事業交付金）'!$C$7:$C77,$B48)</f>
        <v>0</v>
      </c>
      <c r="AB48" s="55">
        <f>SUMIFS('別紙（介護施設等整備事業交付金）'!$P$7:$P77,'別紙（介護施設等整備事業交付金）'!$B$7:$B77,"交付金",'別紙（介護施設等整備事業交付金）'!$J$7:$J77,AB$3,'別紙（介護施設等整備事業交付金）'!$C$7:$C77,$B48)</f>
        <v>0</v>
      </c>
      <c r="AC48" s="47">
        <f>COUNTIFS('別紙（介護施設等整備事業交付金）'!$B$7:$B77,"交付金",'別紙（介護施設等整備事業交付金）'!$J$7:$J77,AC$3,'別紙（介護施設等整備事業交付金）'!$C$7:$C77,$B48)</f>
        <v>0</v>
      </c>
      <c r="AD48" s="55">
        <f>SUMIFS('別紙（介護施設等整備事業交付金）'!$P$7:$P77,'別紙（介護施設等整備事業交付金）'!$B$7:$B77,"交付金",'別紙（介護施設等整備事業交付金）'!$J$7:$J77,AD$3,'別紙（介護施設等整備事業交付金）'!$C$7:$C77,$B48)</f>
        <v>0</v>
      </c>
      <c r="AE48" s="47">
        <f>COUNTIFS('別紙（介護施設等整備事業交付金）'!$B$7:$B77,"交付金",'別紙（介護施設等整備事業交付金）'!$J$7:$J77,AE$3,'別紙（介護施設等整備事業交付金）'!$C$7:$C77,$B48)</f>
        <v>0</v>
      </c>
      <c r="AF48" s="55">
        <f>SUMIFS('別紙（介護施設等整備事業交付金）'!$P$7:$P77,'別紙（介護施設等整備事業交付金）'!$B$7:$B77,"交付金",'別紙（介護施設等整備事業交付金）'!$J$7:$J77,AF$3,'別紙（介護施設等整備事業交付金）'!$C$7:$C77,$B48)</f>
        <v>0</v>
      </c>
      <c r="AG48" s="47">
        <f>COUNTIFS('別紙（介護施設等整備事業交付金）'!$B$7:$B77,"交付金",'別紙（介護施設等整備事業交付金）'!$J$7:$J77,AG$3,'別紙（介護施設等整備事業交付金）'!$C$7:$C77,$B48)</f>
        <v>0</v>
      </c>
      <c r="AH48" s="55">
        <f>SUMIFS('別紙（介護施設等整備事業交付金）'!$P$7:$P77,'別紙（介護施設等整備事業交付金）'!$B$7:$B77,"交付金",'別紙（介護施設等整備事業交付金）'!$J$7:$J77,AH$3,'別紙（介護施設等整備事業交付金）'!$C$7:$C77,$B48)</f>
        <v>0</v>
      </c>
      <c r="AI48" s="47">
        <f>COUNTIFS('別紙（介護施設等整備事業交付金）'!$B$7:$B77,"交付金",'別紙（介護施設等整備事業交付金）'!$J$7:$J77,AI$3,'別紙（介護施設等整備事業交付金）'!$C$7:$C77,$B48)</f>
        <v>0</v>
      </c>
      <c r="AJ48" s="55">
        <f>SUMIFS('別紙（介護施設等整備事業交付金）'!$P$7:$P77,'別紙（介護施設等整備事業交付金）'!$B$7:$B77,"交付金",'別紙（介護施設等整備事業交付金）'!$J$7:$J77,AJ$3,'別紙（介護施設等整備事業交付金）'!$C$7:$C77,$B48)</f>
        <v>0</v>
      </c>
      <c r="AK48" s="47">
        <f>COUNTIFS('別紙（介護施設等整備事業交付金）'!$B$7:$B77,"交付金",'別紙（介護施設等整備事業交付金）'!$J$7:$J77,AK$3,'別紙（介護施設等整備事業交付金）'!$C$7:$C77,$B48)</f>
        <v>0</v>
      </c>
      <c r="AL48" s="55">
        <f>SUMIFS('別紙（介護施設等整備事業交付金）'!$P$7:$P77,'別紙（介護施設等整備事業交付金）'!$B$7:$B77,"交付金",'別紙（介護施設等整備事業交付金）'!$J$7:$J77,AL$3,'別紙（介護施設等整備事業交付金）'!$C$7:$C77,$B48)</f>
        <v>0</v>
      </c>
      <c r="AM48" s="47">
        <f>COUNTIFS('別紙（介護施設等整備事業交付金）'!$B$7:$B77,"交付金",'別紙（介護施設等整備事業交付金）'!$J$7:$J77,AM$3,'別紙（介護施設等整備事業交付金）'!$C$7:$C77,$B48)</f>
        <v>0</v>
      </c>
      <c r="AN48" s="55">
        <f>SUMIFS('別紙（介護施設等整備事業交付金）'!$P$7:$P77,'別紙（介護施設等整備事業交付金）'!$B$7:$B77,"交付金",'別紙（介護施設等整備事業交付金）'!$J$7:$J77,AN$3,'別紙（介護施設等整備事業交付金）'!$C$7:$C77,$B48)</f>
        <v>0</v>
      </c>
      <c r="AO48" s="47">
        <f>COUNTIFS('別紙（介護施設等整備事業交付金）'!$B$7:$B77,"交付金",'別紙（介護施設等整備事業交付金）'!$J$7:$J77,AO$3,'別紙（介護施設等整備事業交付金）'!$C$7:$C77,$B48)</f>
        <v>0</v>
      </c>
      <c r="AP48" s="55">
        <f>SUMIFS('別紙（介護施設等整備事業交付金）'!$P$7:$P77,'別紙（介護施設等整備事業交付金）'!$B$7:$B77,"交付金",'別紙（介護施設等整備事業交付金）'!$J$7:$J77,AP$3,'別紙（介護施設等整備事業交付金）'!$C$7:$C77,$B48)</f>
        <v>0</v>
      </c>
      <c r="AQ48" s="47">
        <f t="shared" si="0"/>
        <v>0</v>
      </c>
      <c r="AR48" s="55">
        <f t="shared" si="1"/>
        <v>0</v>
      </c>
    </row>
    <row r="49" spans="1:44" hidden="1" x14ac:dyDescent="0.4">
      <c r="A49" s="45">
        <v>45</v>
      </c>
      <c r="B49" s="45" t="s">
        <v>167</v>
      </c>
      <c r="C49" s="47">
        <f>COUNTIFS('別紙（介護施設等整備事業交付金）'!$B$7:$B78,"交付金",'別紙（介護施設等整備事業交付金）'!$J$7:$J78,C$3,'別紙（介護施設等整備事業交付金）'!$C$7:$C78,$B49)</f>
        <v>0</v>
      </c>
      <c r="D49" s="55">
        <f>SUMIFS('別紙（介護施設等整備事業交付金）'!$P$7:$P78,'別紙（介護施設等整備事業交付金）'!$B$7:$B78,"交付金",'別紙（介護施設等整備事業交付金）'!$J$7:$J78,D$3,'別紙（介護施設等整備事業交付金）'!$C$7:$C78,$B49)</f>
        <v>0</v>
      </c>
      <c r="E49" s="47">
        <f>COUNTIFS('別紙（介護施設等整備事業交付金）'!$B$7:$B78,"交付金",'別紙（介護施設等整備事業交付金）'!$J$7:$J78,E$3,'別紙（介護施設等整備事業交付金）'!$C$7:$C78,$B49)</f>
        <v>0</v>
      </c>
      <c r="F49" s="55">
        <f>SUMIFS('別紙（介護施設等整備事業交付金）'!$P$7:$P78,'別紙（介護施設等整備事業交付金）'!$B$7:$B78,"交付金",'別紙（介護施設等整備事業交付金）'!$J$7:$J78,F$3,'別紙（介護施設等整備事業交付金）'!$C$7:$C78,$B49)</f>
        <v>0</v>
      </c>
      <c r="G49" s="47">
        <f>COUNTIFS('別紙（介護施設等整備事業交付金）'!$B$7:$B78,"交付金",'別紙（介護施設等整備事業交付金）'!$J$7:$J78,G$3,'別紙（介護施設等整備事業交付金）'!$C$7:$C78,$B49)</f>
        <v>0</v>
      </c>
      <c r="H49" s="55">
        <f>SUMIFS('別紙（介護施設等整備事業交付金）'!$P$7:$P78,'別紙（介護施設等整備事業交付金）'!$B$7:$B78,"交付金",'別紙（介護施設等整備事業交付金）'!$J$7:$J78,H$3,'別紙（介護施設等整備事業交付金）'!$C$7:$C78,$B49)</f>
        <v>0</v>
      </c>
      <c r="I49" s="47">
        <f>COUNTIFS('別紙（介護施設等整備事業交付金）'!$B$7:$B78,"交付金",'別紙（介護施設等整備事業交付金）'!$J$7:$J78,I$3,'別紙（介護施設等整備事業交付金）'!$C$7:$C78,$B49)</f>
        <v>0</v>
      </c>
      <c r="J49" s="55">
        <f>SUMIFS('別紙（介護施設等整備事業交付金）'!$P$7:$P78,'別紙（介護施設等整備事業交付金）'!$B$7:$B78,"交付金",'別紙（介護施設等整備事業交付金）'!$J$7:$J78,J$3,'別紙（介護施設等整備事業交付金）'!$C$7:$C78,$B49)</f>
        <v>0</v>
      </c>
      <c r="K49" s="47">
        <f>COUNTIFS('別紙（介護施設等整備事業交付金）'!$B$7:$B78,"交付金",'別紙（介護施設等整備事業交付金）'!$J$7:$J78,K$3,'別紙（介護施設等整備事業交付金）'!$C$7:$C78,$B49)</f>
        <v>0</v>
      </c>
      <c r="L49" s="55">
        <f>SUMIFS('別紙（介護施設等整備事業交付金）'!$P$7:$P78,'別紙（介護施設等整備事業交付金）'!$B$7:$B78,"交付金",'別紙（介護施設等整備事業交付金）'!$J$7:$J78,L$3,'別紙（介護施設等整備事業交付金）'!$C$7:$C78,$B49)</f>
        <v>0</v>
      </c>
      <c r="M49" s="47">
        <f>COUNTIFS('別紙（介護施設等整備事業交付金）'!$B$7:$B78,"交付金",'別紙（介護施設等整備事業交付金）'!$J$7:$J78,"⑦_①*",'別紙（介護施設等整備事業交付金）'!$C$7:$C78,$B49)</f>
        <v>0</v>
      </c>
      <c r="N49" s="55">
        <f>SUMIFS('別紙（介護施設等整備事業交付金）'!$P$7:$P78,'別紙（介護施設等整備事業交付金）'!$B$7:$B78,"交付金",'別紙（介護施設等整備事業交付金）'!$J$7:$J78,"⑦_①*",'別紙（介護施設等整備事業交付金）'!$C$7:$C78,$B49)</f>
        <v>0</v>
      </c>
      <c r="O49" s="47">
        <f>COUNTIFS('別紙（介護施設等整備事業交付金）'!$B$7:$B78,"交付金",'別紙（介護施設等整備事業交付金）'!$J$7:$J78,O$3,'別紙（介護施設等整備事業交付金）'!$C$7:$C78,$B49)</f>
        <v>0</v>
      </c>
      <c r="P49" s="55">
        <f>SUMIFS('別紙（介護施設等整備事業交付金）'!$P$7:$P78,'別紙（介護施設等整備事業交付金）'!$B$7:$B78,"交付金",'別紙（介護施設等整備事業交付金）'!$J$7:$J78,P$3,'別紙（介護施設等整備事業交付金）'!$C$7:$C78,$B49)</f>
        <v>0</v>
      </c>
      <c r="Q49" s="47">
        <f>COUNTIFS('別紙（介護施設等整備事業交付金）'!$B$7:$B78,"交付金",'別紙（介護施設等整備事業交付金）'!$J$7:$J78,"⑦_③*",'別紙（介護施設等整備事業交付金）'!$C$7:$C78,$B49)</f>
        <v>0</v>
      </c>
      <c r="R49" s="55">
        <f>SUMIFS('別紙（介護施設等整備事業交付金）'!$P$7:$P78,'別紙（介護施設等整備事業交付金）'!$B$7:$B78,"交付金",'別紙（介護施設等整備事業交付金）'!$J$7:$J78,"⑦_③*",'別紙（介護施設等整備事業交付金）'!$C$7:$C78,$B49)</f>
        <v>0</v>
      </c>
      <c r="S49" s="47">
        <f>COUNTIFS('別紙（介護施設等整備事業交付金）'!$B$7:$B78,"交付金",'別紙（介護施設等整備事業交付金）'!$J$7:$J78,S$3,'別紙（介護施設等整備事業交付金）'!$C$7:$C78,$B49)</f>
        <v>0</v>
      </c>
      <c r="T49" s="55">
        <f>SUMIFS('別紙（介護施設等整備事業交付金）'!$P$7:$P78,'別紙（介護施設等整備事業交付金）'!$B$7:$B78,"交付金",'別紙（介護施設等整備事業交付金）'!$J$7:$J78,T$3,'別紙（介護施設等整備事業交付金）'!$C$7:$C78,$B49)</f>
        <v>0</v>
      </c>
      <c r="U49" s="47">
        <f>COUNTIFS('別紙（介護施設等整備事業交付金）'!$B$7:$B78,"交付金",'別紙（介護施設等整備事業交付金）'!$J$7:$J78,U$3,'別紙（介護施設等整備事業交付金）'!$C$7:$C78,$B49)</f>
        <v>0</v>
      </c>
      <c r="V49" s="55">
        <f>SUMIFS('別紙（介護施設等整備事業交付金）'!$P$7:$P78,'別紙（介護施設等整備事業交付金）'!$B$7:$B78,"交付金",'別紙（介護施設等整備事業交付金）'!$J$7:$J78,V$3,'別紙（介護施設等整備事業交付金）'!$C$7:$C78,$B49)</f>
        <v>0</v>
      </c>
      <c r="W49" s="47">
        <f>COUNTIFS('別紙（介護施設等整備事業交付金）'!$B$7:$B78,"交付金",'別紙（介護施設等整備事業交付金）'!$J$7:$J78,W$3,'別紙（介護施設等整備事業交付金）'!$C$7:$C78,$B49)</f>
        <v>0</v>
      </c>
      <c r="X49" s="55">
        <f>SUMIFS('別紙（介護施設等整備事業交付金）'!$P$7:$P78,'別紙（介護施設等整備事業交付金）'!$B$7:$B78,"交付金",'別紙（介護施設等整備事業交付金）'!$J$7:$J78,X$3,'別紙（介護施設等整備事業交付金）'!$C$7:$C78,$B49)</f>
        <v>0</v>
      </c>
      <c r="Y49" s="47">
        <f>COUNTIFS('別紙（介護施設等整備事業交付金）'!$B$7:$B78,"交付金",'別紙（介護施設等整備事業交付金）'!$J$7:$J78,Y$3,'別紙（介護施設等整備事業交付金）'!$C$7:$C78,$B49)</f>
        <v>0</v>
      </c>
      <c r="Z49" s="55">
        <f>SUMIFS('別紙（介護施設等整備事業交付金）'!$P$7:$P78,'別紙（介護施設等整備事業交付金）'!$B$7:$B78,"交付金",'別紙（介護施設等整備事業交付金）'!$J$7:$J78,Z$3,'別紙（介護施設等整備事業交付金）'!$C$7:$C78,$B49)</f>
        <v>0</v>
      </c>
      <c r="AA49" s="47">
        <f>COUNTIFS('別紙（介護施設等整備事業交付金）'!$B$7:$B78,"交付金",'別紙（介護施設等整備事業交付金）'!$J$7:$J78,AA$3,'別紙（介護施設等整備事業交付金）'!$C$7:$C78,$B49)</f>
        <v>0</v>
      </c>
      <c r="AB49" s="55">
        <f>SUMIFS('別紙（介護施設等整備事業交付金）'!$P$7:$P78,'別紙（介護施設等整備事業交付金）'!$B$7:$B78,"交付金",'別紙（介護施設等整備事業交付金）'!$J$7:$J78,AB$3,'別紙（介護施設等整備事業交付金）'!$C$7:$C78,$B49)</f>
        <v>0</v>
      </c>
      <c r="AC49" s="47">
        <f>COUNTIFS('別紙（介護施設等整備事業交付金）'!$B$7:$B78,"交付金",'別紙（介護施設等整備事業交付金）'!$J$7:$J78,AC$3,'別紙（介護施設等整備事業交付金）'!$C$7:$C78,$B49)</f>
        <v>0</v>
      </c>
      <c r="AD49" s="55">
        <f>SUMIFS('別紙（介護施設等整備事業交付金）'!$P$7:$P78,'別紙（介護施設等整備事業交付金）'!$B$7:$B78,"交付金",'別紙（介護施設等整備事業交付金）'!$J$7:$J78,AD$3,'別紙（介護施設等整備事業交付金）'!$C$7:$C78,$B49)</f>
        <v>0</v>
      </c>
      <c r="AE49" s="47">
        <f>COUNTIFS('別紙（介護施設等整備事業交付金）'!$B$7:$B78,"交付金",'別紙（介護施設等整備事業交付金）'!$J$7:$J78,AE$3,'別紙（介護施設等整備事業交付金）'!$C$7:$C78,$B49)</f>
        <v>0</v>
      </c>
      <c r="AF49" s="55">
        <f>SUMIFS('別紙（介護施設等整備事業交付金）'!$P$7:$P78,'別紙（介護施設等整備事業交付金）'!$B$7:$B78,"交付金",'別紙（介護施設等整備事業交付金）'!$J$7:$J78,AF$3,'別紙（介護施設等整備事業交付金）'!$C$7:$C78,$B49)</f>
        <v>0</v>
      </c>
      <c r="AG49" s="47">
        <f>COUNTIFS('別紙（介護施設等整備事業交付金）'!$B$7:$B78,"交付金",'別紙（介護施設等整備事業交付金）'!$J$7:$J78,AG$3,'別紙（介護施設等整備事業交付金）'!$C$7:$C78,$B49)</f>
        <v>0</v>
      </c>
      <c r="AH49" s="55">
        <f>SUMIFS('別紙（介護施設等整備事業交付金）'!$P$7:$P78,'別紙（介護施設等整備事業交付金）'!$B$7:$B78,"交付金",'別紙（介護施設等整備事業交付金）'!$J$7:$J78,AH$3,'別紙（介護施設等整備事業交付金）'!$C$7:$C78,$B49)</f>
        <v>0</v>
      </c>
      <c r="AI49" s="47">
        <f>COUNTIFS('別紙（介護施設等整備事業交付金）'!$B$7:$B78,"交付金",'別紙（介護施設等整備事業交付金）'!$J$7:$J78,AI$3,'別紙（介護施設等整備事業交付金）'!$C$7:$C78,$B49)</f>
        <v>0</v>
      </c>
      <c r="AJ49" s="55">
        <f>SUMIFS('別紙（介護施設等整備事業交付金）'!$P$7:$P78,'別紙（介護施設等整備事業交付金）'!$B$7:$B78,"交付金",'別紙（介護施設等整備事業交付金）'!$J$7:$J78,AJ$3,'別紙（介護施設等整備事業交付金）'!$C$7:$C78,$B49)</f>
        <v>0</v>
      </c>
      <c r="AK49" s="47">
        <f>COUNTIFS('別紙（介護施設等整備事業交付金）'!$B$7:$B78,"交付金",'別紙（介護施設等整備事業交付金）'!$J$7:$J78,AK$3,'別紙（介護施設等整備事業交付金）'!$C$7:$C78,$B49)</f>
        <v>0</v>
      </c>
      <c r="AL49" s="55">
        <f>SUMIFS('別紙（介護施設等整備事業交付金）'!$P$7:$P78,'別紙（介護施設等整備事業交付金）'!$B$7:$B78,"交付金",'別紙（介護施設等整備事業交付金）'!$J$7:$J78,AL$3,'別紙（介護施設等整備事業交付金）'!$C$7:$C78,$B49)</f>
        <v>0</v>
      </c>
      <c r="AM49" s="47">
        <f>COUNTIFS('別紙（介護施設等整備事業交付金）'!$B$7:$B78,"交付金",'別紙（介護施設等整備事業交付金）'!$J$7:$J78,AM$3,'別紙（介護施設等整備事業交付金）'!$C$7:$C78,$B49)</f>
        <v>0</v>
      </c>
      <c r="AN49" s="55">
        <f>SUMIFS('別紙（介護施設等整備事業交付金）'!$P$7:$P78,'別紙（介護施設等整備事業交付金）'!$B$7:$B78,"交付金",'別紙（介護施設等整備事業交付金）'!$J$7:$J78,AN$3,'別紙（介護施設等整備事業交付金）'!$C$7:$C78,$B49)</f>
        <v>0</v>
      </c>
      <c r="AO49" s="47">
        <f>COUNTIFS('別紙（介護施設等整備事業交付金）'!$B$7:$B78,"交付金",'別紙（介護施設等整備事業交付金）'!$J$7:$J78,AO$3,'別紙（介護施設等整備事業交付金）'!$C$7:$C78,$B49)</f>
        <v>0</v>
      </c>
      <c r="AP49" s="55">
        <f>SUMIFS('別紙（介護施設等整備事業交付金）'!$P$7:$P78,'別紙（介護施設等整備事業交付金）'!$B$7:$B78,"交付金",'別紙（介護施設等整備事業交付金）'!$J$7:$J78,AP$3,'別紙（介護施設等整備事業交付金）'!$C$7:$C78,$B49)</f>
        <v>0</v>
      </c>
      <c r="AQ49" s="47">
        <f t="shared" si="0"/>
        <v>0</v>
      </c>
      <c r="AR49" s="55">
        <f t="shared" si="1"/>
        <v>0</v>
      </c>
    </row>
    <row r="50" spans="1:44" hidden="1" x14ac:dyDescent="0.4">
      <c r="A50" s="45">
        <v>46</v>
      </c>
      <c r="B50" s="45" t="s">
        <v>168</v>
      </c>
      <c r="C50" s="47">
        <f>COUNTIFS('別紙（介護施設等整備事業交付金）'!$B$7:$B79,"交付金",'別紙（介護施設等整備事業交付金）'!$J$7:$J79,C$3,'別紙（介護施設等整備事業交付金）'!$C$7:$C79,$B50)</f>
        <v>0</v>
      </c>
      <c r="D50" s="55">
        <f>SUMIFS('別紙（介護施設等整備事業交付金）'!$P$7:$P79,'別紙（介護施設等整備事業交付金）'!$B$7:$B79,"交付金",'別紙（介護施設等整備事業交付金）'!$J$7:$J79,D$3,'別紙（介護施設等整備事業交付金）'!$C$7:$C79,$B50)</f>
        <v>0</v>
      </c>
      <c r="E50" s="47">
        <f>COUNTIFS('別紙（介護施設等整備事業交付金）'!$B$7:$B79,"交付金",'別紙（介護施設等整備事業交付金）'!$J$7:$J79,E$3,'別紙（介護施設等整備事業交付金）'!$C$7:$C79,$B50)</f>
        <v>0</v>
      </c>
      <c r="F50" s="55">
        <f>SUMIFS('別紙（介護施設等整備事業交付金）'!$P$7:$P79,'別紙（介護施設等整備事業交付金）'!$B$7:$B79,"交付金",'別紙（介護施設等整備事業交付金）'!$J$7:$J79,F$3,'別紙（介護施設等整備事業交付金）'!$C$7:$C79,$B50)</f>
        <v>0</v>
      </c>
      <c r="G50" s="47">
        <f>COUNTIFS('別紙（介護施設等整備事業交付金）'!$B$7:$B79,"交付金",'別紙（介護施設等整備事業交付金）'!$J$7:$J79,G$3,'別紙（介護施設等整備事業交付金）'!$C$7:$C79,$B50)</f>
        <v>0</v>
      </c>
      <c r="H50" s="55">
        <f>SUMIFS('別紙（介護施設等整備事業交付金）'!$P$7:$P79,'別紙（介護施設等整備事業交付金）'!$B$7:$B79,"交付金",'別紙（介護施設等整備事業交付金）'!$J$7:$J79,H$3,'別紙（介護施設等整備事業交付金）'!$C$7:$C79,$B50)</f>
        <v>0</v>
      </c>
      <c r="I50" s="47">
        <f>COUNTIFS('別紙（介護施設等整備事業交付金）'!$B$7:$B79,"交付金",'別紙（介護施設等整備事業交付金）'!$J$7:$J79,I$3,'別紙（介護施設等整備事業交付金）'!$C$7:$C79,$B50)</f>
        <v>0</v>
      </c>
      <c r="J50" s="55">
        <f>SUMIFS('別紙（介護施設等整備事業交付金）'!$P$7:$P79,'別紙（介護施設等整備事業交付金）'!$B$7:$B79,"交付金",'別紙（介護施設等整備事業交付金）'!$J$7:$J79,J$3,'別紙（介護施設等整備事業交付金）'!$C$7:$C79,$B50)</f>
        <v>0</v>
      </c>
      <c r="K50" s="47">
        <f>COUNTIFS('別紙（介護施設等整備事業交付金）'!$B$7:$B79,"交付金",'別紙（介護施設等整備事業交付金）'!$J$7:$J79,K$3,'別紙（介護施設等整備事業交付金）'!$C$7:$C79,$B50)</f>
        <v>0</v>
      </c>
      <c r="L50" s="55">
        <f>SUMIFS('別紙（介護施設等整備事業交付金）'!$P$7:$P79,'別紙（介護施設等整備事業交付金）'!$B$7:$B79,"交付金",'別紙（介護施設等整備事業交付金）'!$J$7:$J79,L$3,'別紙（介護施設等整備事業交付金）'!$C$7:$C79,$B50)</f>
        <v>0</v>
      </c>
      <c r="M50" s="47">
        <f>COUNTIFS('別紙（介護施設等整備事業交付金）'!$B$7:$B79,"交付金",'別紙（介護施設等整備事業交付金）'!$J$7:$J79,"⑦_①*",'別紙（介護施設等整備事業交付金）'!$C$7:$C79,$B50)</f>
        <v>0</v>
      </c>
      <c r="N50" s="55">
        <f>SUMIFS('別紙（介護施設等整備事業交付金）'!$P$7:$P79,'別紙（介護施設等整備事業交付金）'!$B$7:$B79,"交付金",'別紙（介護施設等整備事業交付金）'!$J$7:$J79,"⑦_①*",'別紙（介護施設等整備事業交付金）'!$C$7:$C79,$B50)</f>
        <v>0</v>
      </c>
      <c r="O50" s="47">
        <f>COUNTIFS('別紙（介護施設等整備事業交付金）'!$B$7:$B79,"交付金",'別紙（介護施設等整備事業交付金）'!$J$7:$J79,O$3,'別紙（介護施設等整備事業交付金）'!$C$7:$C79,$B50)</f>
        <v>0</v>
      </c>
      <c r="P50" s="55">
        <f>SUMIFS('別紙（介護施設等整備事業交付金）'!$P$7:$P79,'別紙（介護施設等整備事業交付金）'!$B$7:$B79,"交付金",'別紙（介護施設等整備事業交付金）'!$J$7:$J79,P$3,'別紙（介護施設等整備事業交付金）'!$C$7:$C79,$B50)</f>
        <v>0</v>
      </c>
      <c r="Q50" s="47">
        <f>COUNTIFS('別紙（介護施設等整備事業交付金）'!$B$7:$B79,"交付金",'別紙（介護施設等整備事業交付金）'!$J$7:$J79,"⑦_③*",'別紙（介護施設等整備事業交付金）'!$C$7:$C79,$B50)</f>
        <v>0</v>
      </c>
      <c r="R50" s="55">
        <f>SUMIFS('別紙（介護施設等整備事業交付金）'!$P$7:$P79,'別紙（介護施設等整備事業交付金）'!$B$7:$B79,"交付金",'別紙（介護施設等整備事業交付金）'!$J$7:$J79,"⑦_③*",'別紙（介護施設等整備事業交付金）'!$C$7:$C79,$B50)</f>
        <v>0</v>
      </c>
      <c r="S50" s="47">
        <f>COUNTIFS('別紙（介護施設等整備事業交付金）'!$B$7:$B79,"交付金",'別紙（介護施設等整備事業交付金）'!$J$7:$J79,S$3,'別紙（介護施設等整備事業交付金）'!$C$7:$C79,$B50)</f>
        <v>0</v>
      </c>
      <c r="T50" s="55">
        <f>SUMIFS('別紙（介護施設等整備事業交付金）'!$P$7:$P79,'別紙（介護施設等整備事業交付金）'!$B$7:$B79,"交付金",'別紙（介護施設等整備事業交付金）'!$J$7:$J79,T$3,'別紙（介護施設等整備事業交付金）'!$C$7:$C79,$B50)</f>
        <v>0</v>
      </c>
      <c r="U50" s="47">
        <f>COUNTIFS('別紙（介護施設等整備事業交付金）'!$B$7:$B79,"交付金",'別紙（介護施設等整備事業交付金）'!$J$7:$J79,U$3,'別紙（介護施設等整備事業交付金）'!$C$7:$C79,$B50)</f>
        <v>0</v>
      </c>
      <c r="V50" s="55">
        <f>SUMIFS('別紙（介護施設等整備事業交付金）'!$P$7:$P79,'別紙（介護施設等整備事業交付金）'!$B$7:$B79,"交付金",'別紙（介護施設等整備事業交付金）'!$J$7:$J79,V$3,'別紙（介護施設等整備事業交付金）'!$C$7:$C79,$B50)</f>
        <v>0</v>
      </c>
      <c r="W50" s="47">
        <f>COUNTIFS('別紙（介護施設等整備事業交付金）'!$B$7:$B79,"交付金",'別紙（介護施設等整備事業交付金）'!$J$7:$J79,W$3,'別紙（介護施設等整備事業交付金）'!$C$7:$C79,$B50)</f>
        <v>0</v>
      </c>
      <c r="X50" s="55">
        <f>SUMIFS('別紙（介護施設等整備事業交付金）'!$P$7:$P79,'別紙（介護施設等整備事業交付金）'!$B$7:$B79,"交付金",'別紙（介護施設等整備事業交付金）'!$J$7:$J79,X$3,'別紙（介護施設等整備事業交付金）'!$C$7:$C79,$B50)</f>
        <v>0</v>
      </c>
      <c r="Y50" s="47">
        <f>COUNTIFS('別紙（介護施設等整備事業交付金）'!$B$7:$B79,"交付金",'別紙（介護施設等整備事業交付金）'!$J$7:$J79,Y$3,'別紙（介護施設等整備事業交付金）'!$C$7:$C79,$B50)</f>
        <v>0</v>
      </c>
      <c r="Z50" s="55">
        <f>SUMIFS('別紙（介護施設等整備事業交付金）'!$P$7:$P79,'別紙（介護施設等整備事業交付金）'!$B$7:$B79,"交付金",'別紙（介護施設等整備事業交付金）'!$J$7:$J79,Z$3,'別紙（介護施設等整備事業交付金）'!$C$7:$C79,$B50)</f>
        <v>0</v>
      </c>
      <c r="AA50" s="47">
        <f>COUNTIFS('別紙（介護施設等整備事業交付金）'!$B$7:$B79,"交付金",'別紙（介護施設等整備事業交付金）'!$J$7:$J79,AA$3,'別紙（介護施設等整備事業交付金）'!$C$7:$C79,$B50)</f>
        <v>0</v>
      </c>
      <c r="AB50" s="55">
        <f>SUMIFS('別紙（介護施設等整備事業交付金）'!$P$7:$P79,'別紙（介護施設等整備事業交付金）'!$B$7:$B79,"交付金",'別紙（介護施設等整備事業交付金）'!$J$7:$J79,AB$3,'別紙（介護施設等整備事業交付金）'!$C$7:$C79,$B50)</f>
        <v>0</v>
      </c>
      <c r="AC50" s="47">
        <f>COUNTIFS('別紙（介護施設等整備事業交付金）'!$B$7:$B79,"交付金",'別紙（介護施設等整備事業交付金）'!$J$7:$J79,AC$3,'別紙（介護施設等整備事業交付金）'!$C$7:$C79,$B50)</f>
        <v>0</v>
      </c>
      <c r="AD50" s="55">
        <f>SUMIFS('別紙（介護施設等整備事業交付金）'!$P$7:$P79,'別紙（介護施設等整備事業交付金）'!$B$7:$B79,"交付金",'別紙（介護施設等整備事業交付金）'!$J$7:$J79,AD$3,'別紙（介護施設等整備事業交付金）'!$C$7:$C79,$B50)</f>
        <v>0</v>
      </c>
      <c r="AE50" s="47">
        <f>COUNTIFS('別紙（介護施設等整備事業交付金）'!$B$7:$B79,"交付金",'別紙（介護施設等整備事業交付金）'!$J$7:$J79,AE$3,'別紙（介護施設等整備事業交付金）'!$C$7:$C79,$B50)</f>
        <v>0</v>
      </c>
      <c r="AF50" s="55">
        <f>SUMIFS('別紙（介護施設等整備事業交付金）'!$P$7:$P79,'別紙（介護施設等整備事業交付金）'!$B$7:$B79,"交付金",'別紙（介護施設等整備事業交付金）'!$J$7:$J79,AF$3,'別紙（介護施設等整備事業交付金）'!$C$7:$C79,$B50)</f>
        <v>0</v>
      </c>
      <c r="AG50" s="47">
        <f>COUNTIFS('別紙（介護施設等整備事業交付金）'!$B$7:$B79,"交付金",'別紙（介護施設等整備事業交付金）'!$J$7:$J79,AG$3,'別紙（介護施設等整備事業交付金）'!$C$7:$C79,$B50)</f>
        <v>0</v>
      </c>
      <c r="AH50" s="55">
        <f>SUMIFS('別紙（介護施設等整備事業交付金）'!$P$7:$P79,'別紙（介護施設等整備事業交付金）'!$B$7:$B79,"交付金",'別紙（介護施設等整備事業交付金）'!$J$7:$J79,AH$3,'別紙（介護施設等整備事業交付金）'!$C$7:$C79,$B50)</f>
        <v>0</v>
      </c>
      <c r="AI50" s="47">
        <f>COUNTIFS('別紙（介護施設等整備事業交付金）'!$B$7:$B79,"交付金",'別紙（介護施設等整備事業交付金）'!$J$7:$J79,AI$3,'別紙（介護施設等整備事業交付金）'!$C$7:$C79,$B50)</f>
        <v>0</v>
      </c>
      <c r="AJ50" s="55">
        <f>SUMIFS('別紙（介護施設等整備事業交付金）'!$P$7:$P79,'別紙（介護施設等整備事業交付金）'!$B$7:$B79,"交付金",'別紙（介護施設等整備事業交付金）'!$J$7:$J79,AJ$3,'別紙（介護施設等整備事業交付金）'!$C$7:$C79,$B50)</f>
        <v>0</v>
      </c>
      <c r="AK50" s="47">
        <f>COUNTIFS('別紙（介護施設等整備事業交付金）'!$B$7:$B79,"交付金",'別紙（介護施設等整備事業交付金）'!$J$7:$J79,AK$3,'別紙（介護施設等整備事業交付金）'!$C$7:$C79,$B50)</f>
        <v>0</v>
      </c>
      <c r="AL50" s="55">
        <f>SUMIFS('別紙（介護施設等整備事業交付金）'!$P$7:$P79,'別紙（介護施設等整備事業交付金）'!$B$7:$B79,"交付金",'別紙（介護施設等整備事業交付金）'!$J$7:$J79,AL$3,'別紙（介護施設等整備事業交付金）'!$C$7:$C79,$B50)</f>
        <v>0</v>
      </c>
      <c r="AM50" s="47">
        <f>COUNTIFS('別紙（介護施設等整備事業交付金）'!$B$7:$B79,"交付金",'別紙（介護施設等整備事業交付金）'!$J$7:$J79,AM$3,'別紙（介護施設等整備事業交付金）'!$C$7:$C79,$B50)</f>
        <v>0</v>
      </c>
      <c r="AN50" s="55">
        <f>SUMIFS('別紙（介護施設等整備事業交付金）'!$P$7:$P79,'別紙（介護施設等整備事業交付金）'!$B$7:$B79,"交付金",'別紙（介護施設等整備事業交付金）'!$J$7:$J79,AN$3,'別紙（介護施設等整備事業交付金）'!$C$7:$C79,$B50)</f>
        <v>0</v>
      </c>
      <c r="AO50" s="47">
        <f>COUNTIFS('別紙（介護施設等整備事業交付金）'!$B$7:$B79,"交付金",'別紙（介護施設等整備事業交付金）'!$J$7:$J79,AO$3,'別紙（介護施設等整備事業交付金）'!$C$7:$C79,$B50)</f>
        <v>0</v>
      </c>
      <c r="AP50" s="55">
        <f>SUMIFS('別紙（介護施設等整備事業交付金）'!$P$7:$P79,'別紙（介護施設等整備事業交付金）'!$B$7:$B79,"交付金",'別紙（介護施設等整備事業交付金）'!$J$7:$J79,AP$3,'別紙（介護施設等整備事業交付金）'!$C$7:$C79,$B50)</f>
        <v>0</v>
      </c>
      <c r="AQ50" s="47">
        <f t="shared" si="0"/>
        <v>0</v>
      </c>
      <c r="AR50" s="55">
        <f t="shared" si="1"/>
        <v>0</v>
      </c>
    </row>
    <row r="51" spans="1:44" hidden="1" x14ac:dyDescent="0.4">
      <c r="A51" s="45">
        <v>47</v>
      </c>
      <c r="B51" s="45" t="s">
        <v>169</v>
      </c>
      <c r="C51" s="47">
        <f>COUNTIFS('別紙（介護施設等整備事業交付金）'!$B$7:$B80,"交付金",'別紙（介護施設等整備事業交付金）'!$J$7:$J80,C$3,'別紙（介護施設等整備事業交付金）'!$C$7:$C80,$B51)</f>
        <v>0</v>
      </c>
      <c r="D51" s="55">
        <f>SUMIFS('別紙（介護施設等整備事業交付金）'!$P$7:$P80,'別紙（介護施設等整備事業交付金）'!$B$7:$B80,"交付金",'別紙（介護施設等整備事業交付金）'!$J$7:$J80,D$3,'別紙（介護施設等整備事業交付金）'!$C$7:$C80,$B51)</f>
        <v>0</v>
      </c>
      <c r="E51" s="47">
        <f>COUNTIFS('別紙（介護施設等整備事業交付金）'!$B$7:$B80,"交付金",'別紙（介護施設等整備事業交付金）'!$J$7:$J80,E$3,'別紙（介護施設等整備事業交付金）'!$C$7:$C80,$B51)</f>
        <v>0</v>
      </c>
      <c r="F51" s="55">
        <f>SUMIFS('別紙（介護施設等整備事業交付金）'!$P$7:$P80,'別紙（介護施設等整備事業交付金）'!$B$7:$B80,"交付金",'別紙（介護施設等整備事業交付金）'!$J$7:$J80,F$3,'別紙（介護施設等整備事業交付金）'!$C$7:$C80,$B51)</f>
        <v>0</v>
      </c>
      <c r="G51" s="47">
        <f>COUNTIFS('別紙（介護施設等整備事業交付金）'!$B$7:$B80,"交付金",'別紙（介護施設等整備事業交付金）'!$J$7:$J80,G$3,'別紙（介護施設等整備事業交付金）'!$C$7:$C80,$B51)</f>
        <v>0</v>
      </c>
      <c r="H51" s="55">
        <f>SUMIFS('別紙（介護施設等整備事業交付金）'!$P$7:$P80,'別紙（介護施設等整備事業交付金）'!$B$7:$B80,"交付金",'別紙（介護施設等整備事業交付金）'!$J$7:$J80,H$3,'別紙（介護施設等整備事業交付金）'!$C$7:$C80,$B51)</f>
        <v>0</v>
      </c>
      <c r="I51" s="47">
        <f>COUNTIFS('別紙（介護施設等整備事業交付金）'!$B$7:$B80,"交付金",'別紙（介護施設等整備事業交付金）'!$J$7:$J80,I$3,'別紙（介護施設等整備事業交付金）'!$C$7:$C80,$B51)</f>
        <v>0</v>
      </c>
      <c r="J51" s="55">
        <f>SUMIFS('別紙（介護施設等整備事業交付金）'!$P$7:$P80,'別紙（介護施設等整備事業交付金）'!$B$7:$B80,"交付金",'別紙（介護施設等整備事業交付金）'!$J$7:$J80,J$3,'別紙（介護施設等整備事業交付金）'!$C$7:$C80,$B51)</f>
        <v>0</v>
      </c>
      <c r="K51" s="47">
        <f>COUNTIFS('別紙（介護施設等整備事業交付金）'!$B$7:$B80,"交付金",'別紙（介護施設等整備事業交付金）'!$J$7:$J80,K$3,'別紙（介護施設等整備事業交付金）'!$C$7:$C80,$B51)</f>
        <v>0</v>
      </c>
      <c r="L51" s="55">
        <f>SUMIFS('別紙（介護施設等整備事業交付金）'!$P$7:$P80,'別紙（介護施設等整備事業交付金）'!$B$7:$B80,"交付金",'別紙（介護施設等整備事業交付金）'!$J$7:$J80,L$3,'別紙（介護施設等整備事業交付金）'!$C$7:$C80,$B51)</f>
        <v>0</v>
      </c>
      <c r="M51" s="47">
        <f>COUNTIFS('別紙（介護施設等整備事業交付金）'!$B$7:$B80,"交付金",'別紙（介護施設等整備事業交付金）'!$J$7:$J80,"⑦_①*",'別紙（介護施設等整備事業交付金）'!$C$7:$C80,$B51)</f>
        <v>0</v>
      </c>
      <c r="N51" s="55">
        <f>SUMIFS('別紙（介護施設等整備事業交付金）'!$P$7:$P80,'別紙（介護施設等整備事業交付金）'!$B$7:$B80,"交付金",'別紙（介護施設等整備事業交付金）'!$J$7:$J80,"⑦_①*",'別紙（介護施設等整備事業交付金）'!$C$7:$C80,$B51)</f>
        <v>0</v>
      </c>
      <c r="O51" s="47">
        <f>COUNTIFS('別紙（介護施設等整備事業交付金）'!$B$7:$B80,"交付金",'別紙（介護施設等整備事業交付金）'!$J$7:$J80,O$3,'別紙（介護施設等整備事業交付金）'!$C$7:$C80,$B51)</f>
        <v>0</v>
      </c>
      <c r="P51" s="55">
        <f>SUMIFS('別紙（介護施設等整備事業交付金）'!$P$7:$P80,'別紙（介護施設等整備事業交付金）'!$B$7:$B80,"交付金",'別紙（介護施設等整備事業交付金）'!$J$7:$J80,P$3,'別紙（介護施設等整備事業交付金）'!$C$7:$C80,$B51)</f>
        <v>0</v>
      </c>
      <c r="Q51" s="47">
        <f>COUNTIFS('別紙（介護施設等整備事業交付金）'!$B$7:$B80,"交付金",'別紙（介護施設等整備事業交付金）'!$J$7:$J80,"⑦_③*",'別紙（介護施設等整備事業交付金）'!$C$7:$C80,$B51)</f>
        <v>0</v>
      </c>
      <c r="R51" s="55">
        <f>SUMIFS('別紙（介護施設等整備事業交付金）'!$P$7:$P80,'別紙（介護施設等整備事業交付金）'!$B$7:$B80,"交付金",'別紙（介護施設等整備事業交付金）'!$J$7:$J80,"⑦_③*",'別紙（介護施設等整備事業交付金）'!$C$7:$C80,$B51)</f>
        <v>0</v>
      </c>
      <c r="S51" s="47">
        <f>COUNTIFS('別紙（介護施設等整備事業交付金）'!$B$7:$B80,"交付金",'別紙（介護施設等整備事業交付金）'!$J$7:$J80,S$3,'別紙（介護施設等整備事業交付金）'!$C$7:$C80,$B51)</f>
        <v>0</v>
      </c>
      <c r="T51" s="55">
        <f>SUMIFS('別紙（介護施設等整備事業交付金）'!$P$7:$P80,'別紙（介護施設等整備事業交付金）'!$B$7:$B80,"交付金",'別紙（介護施設等整備事業交付金）'!$J$7:$J80,T$3,'別紙（介護施設等整備事業交付金）'!$C$7:$C80,$B51)</f>
        <v>0</v>
      </c>
      <c r="U51" s="47">
        <f>COUNTIFS('別紙（介護施設等整備事業交付金）'!$B$7:$B80,"交付金",'別紙（介護施設等整備事業交付金）'!$J$7:$J80,U$3,'別紙（介護施設等整備事業交付金）'!$C$7:$C80,$B51)</f>
        <v>0</v>
      </c>
      <c r="V51" s="55">
        <f>SUMIFS('別紙（介護施設等整備事業交付金）'!$P$7:$P80,'別紙（介護施設等整備事業交付金）'!$B$7:$B80,"交付金",'別紙（介護施設等整備事業交付金）'!$J$7:$J80,V$3,'別紙（介護施設等整備事業交付金）'!$C$7:$C80,$B51)</f>
        <v>0</v>
      </c>
      <c r="W51" s="47">
        <f>COUNTIFS('別紙（介護施設等整備事業交付金）'!$B$7:$B80,"交付金",'別紙（介護施設等整備事業交付金）'!$J$7:$J80,W$3,'別紙（介護施設等整備事業交付金）'!$C$7:$C80,$B51)</f>
        <v>0</v>
      </c>
      <c r="X51" s="55">
        <f>SUMIFS('別紙（介護施設等整備事業交付金）'!$P$7:$P80,'別紙（介護施設等整備事業交付金）'!$B$7:$B80,"交付金",'別紙（介護施設等整備事業交付金）'!$J$7:$J80,X$3,'別紙（介護施設等整備事業交付金）'!$C$7:$C80,$B51)</f>
        <v>0</v>
      </c>
      <c r="Y51" s="47">
        <f>COUNTIFS('別紙（介護施設等整備事業交付金）'!$B$7:$B80,"交付金",'別紙（介護施設等整備事業交付金）'!$J$7:$J80,Y$3,'別紙（介護施設等整備事業交付金）'!$C$7:$C80,$B51)</f>
        <v>0</v>
      </c>
      <c r="Z51" s="55">
        <f>SUMIFS('別紙（介護施設等整備事業交付金）'!$P$7:$P80,'別紙（介護施設等整備事業交付金）'!$B$7:$B80,"交付金",'別紙（介護施設等整備事業交付金）'!$J$7:$J80,Z$3,'別紙（介護施設等整備事業交付金）'!$C$7:$C80,$B51)</f>
        <v>0</v>
      </c>
      <c r="AA51" s="47">
        <f>COUNTIFS('別紙（介護施設等整備事業交付金）'!$B$7:$B80,"交付金",'別紙（介護施設等整備事業交付金）'!$J$7:$J80,AA$3,'別紙（介護施設等整備事業交付金）'!$C$7:$C80,$B51)</f>
        <v>0</v>
      </c>
      <c r="AB51" s="55">
        <f>SUMIFS('別紙（介護施設等整備事業交付金）'!$P$7:$P80,'別紙（介護施設等整備事業交付金）'!$B$7:$B80,"交付金",'別紙（介護施設等整備事業交付金）'!$J$7:$J80,AB$3,'別紙（介護施設等整備事業交付金）'!$C$7:$C80,$B51)</f>
        <v>0</v>
      </c>
      <c r="AC51" s="47">
        <f>COUNTIFS('別紙（介護施設等整備事業交付金）'!$B$7:$B80,"交付金",'別紙（介護施設等整備事業交付金）'!$J$7:$J80,AC$3,'別紙（介護施設等整備事業交付金）'!$C$7:$C80,$B51)</f>
        <v>0</v>
      </c>
      <c r="AD51" s="55">
        <f>SUMIFS('別紙（介護施設等整備事業交付金）'!$P$7:$P80,'別紙（介護施設等整備事業交付金）'!$B$7:$B80,"交付金",'別紙（介護施設等整備事業交付金）'!$J$7:$J80,AD$3,'別紙（介護施設等整備事業交付金）'!$C$7:$C80,$B51)</f>
        <v>0</v>
      </c>
      <c r="AE51" s="47">
        <f>COUNTIFS('別紙（介護施設等整備事業交付金）'!$B$7:$B80,"交付金",'別紙（介護施設等整備事業交付金）'!$J$7:$J80,AE$3,'別紙（介護施設等整備事業交付金）'!$C$7:$C80,$B51)</f>
        <v>0</v>
      </c>
      <c r="AF51" s="55">
        <f>SUMIFS('別紙（介護施設等整備事業交付金）'!$P$7:$P80,'別紙（介護施設等整備事業交付金）'!$B$7:$B80,"交付金",'別紙（介護施設等整備事業交付金）'!$J$7:$J80,AF$3,'別紙（介護施設等整備事業交付金）'!$C$7:$C80,$B51)</f>
        <v>0</v>
      </c>
      <c r="AG51" s="47">
        <f>COUNTIFS('別紙（介護施設等整備事業交付金）'!$B$7:$B80,"交付金",'別紙（介護施設等整備事業交付金）'!$J$7:$J80,AG$3,'別紙（介護施設等整備事業交付金）'!$C$7:$C80,$B51)</f>
        <v>0</v>
      </c>
      <c r="AH51" s="55">
        <f>SUMIFS('別紙（介護施設等整備事業交付金）'!$P$7:$P80,'別紙（介護施設等整備事業交付金）'!$B$7:$B80,"交付金",'別紙（介護施設等整備事業交付金）'!$J$7:$J80,AH$3,'別紙（介護施設等整備事業交付金）'!$C$7:$C80,$B51)</f>
        <v>0</v>
      </c>
      <c r="AI51" s="47">
        <f>COUNTIFS('別紙（介護施設等整備事業交付金）'!$B$7:$B80,"交付金",'別紙（介護施設等整備事業交付金）'!$J$7:$J80,AI$3,'別紙（介護施設等整備事業交付金）'!$C$7:$C80,$B51)</f>
        <v>0</v>
      </c>
      <c r="AJ51" s="55">
        <f>SUMIFS('別紙（介護施設等整備事業交付金）'!$P$7:$P80,'別紙（介護施設等整備事業交付金）'!$B$7:$B80,"交付金",'別紙（介護施設等整備事業交付金）'!$J$7:$J80,AJ$3,'別紙（介護施設等整備事業交付金）'!$C$7:$C80,$B51)</f>
        <v>0</v>
      </c>
      <c r="AK51" s="47">
        <f>COUNTIFS('別紙（介護施設等整備事業交付金）'!$B$7:$B80,"交付金",'別紙（介護施設等整備事業交付金）'!$J$7:$J80,AK$3,'別紙（介護施設等整備事業交付金）'!$C$7:$C80,$B51)</f>
        <v>0</v>
      </c>
      <c r="AL51" s="55">
        <f>SUMIFS('別紙（介護施設等整備事業交付金）'!$P$7:$P80,'別紙（介護施設等整備事業交付金）'!$B$7:$B80,"交付金",'別紙（介護施設等整備事業交付金）'!$J$7:$J80,AL$3,'別紙（介護施設等整備事業交付金）'!$C$7:$C80,$B51)</f>
        <v>0</v>
      </c>
      <c r="AM51" s="47">
        <f>COUNTIFS('別紙（介護施設等整備事業交付金）'!$B$7:$B80,"交付金",'別紙（介護施設等整備事業交付金）'!$J$7:$J80,AM$3,'別紙（介護施設等整備事業交付金）'!$C$7:$C80,$B51)</f>
        <v>0</v>
      </c>
      <c r="AN51" s="55">
        <f>SUMIFS('別紙（介護施設等整備事業交付金）'!$P$7:$P80,'別紙（介護施設等整備事業交付金）'!$B$7:$B80,"交付金",'別紙（介護施設等整備事業交付金）'!$J$7:$J80,AN$3,'別紙（介護施設等整備事業交付金）'!$C$7:$C80,$B51)</f>
        <v>0</v>
      </c>
      <c r="AO51" s="47">
        <f>COUNTIFS('別紙（介護施設等整備事業交付金）'!$B$7:$B80,"交付金",'別紙（介護施設等整備事業交付金）'!$J$7:$J80,AO$3,'別紙（介護施設等整備事業交付金）'!$C$7:$C80,$B51)</f>
        <v>0</v>
      </c>
      <c r="AP51" s="55">
        <f>SUMIFS('別紙（介護施設等整備事業交付金）'!$P$7:$P80,'別紙（介護施設等整備事業交付金）'!$B$7:$B80,"交付金",'別紙（介護施設等整備事業交付金）'!$J$7:$J80,AP$3,'別紙（介護施設等整備事業交付金）'!$C$7:$C80,$B51)</f>
        <v>0</v>
      </c>
      <c r="AQ51" s="47">
        <f t="shared" si="0"/>
        <v>0</v>
      </c>
      <c r="AR51" s="55">
        <f t="shared" si="1"/>
        <v>0</v>
      </c>
    </row>
    <row r="52" spans="1:44" hidden="1" x14ac:dyDescent="0.4">
      <c r="A52" s="45">
        <v>48</v>
      </c>
      <c r="B52" s="45" t="s">
        <v>170</v>
      </c>
      <c r="C52" s="47">
        <f>COUNTIFS('別紙（介護施設等整備事業交付金）'!$B$7:$B81,"交付金",'別紙（介護施設等整備事業交付金）'!$J$7:$J81,C$3,'別紙（介護施設等整備事業交付金）'!$C$7:$C81,$B52)</f>
        <v>0</v>
      </c>
      <c r="D52" s="55">
        <f>SUMIFS('別紙（介護施設等整備事業交付金）'!$P$7:$P81,'別紙（介護施設等整備事業交付金）'!$B$7:$B81,"交付金",'別紙（介護施設等整備事業交付金）'!$J$7:$J81,D$3,'別紙（介護施設等整備事業交付金）'!$C$7:$C81,$B52)</f>
        <v>0</v>
      </c>
      <c r="E52" s="47">
        <f>COUNTIFS('別紙（介護施設等整備事業交付金）'!$B$7:$B81,"交付金",'別紙（介護施設等整備事業交付金）'!$J$7:$J81,E$3,'別紙（介護施設等整備事業交付金）'!$C$7:$C81,$B52)</f>
        <v>0</v>
      </c>
      <c r="F52" s="55">
        <f>SUMIFS('別紙（介護施設等整備事業交付金）'!$P$7:$P81,'別紙（介護施設等整備事業交付金）'!$B$7:$B81,"交付金",'別紙（介護施設等整備事業交付金）'!$J$7:$J81,F$3,'別紙（介護施設等整備事業交付金）'!$C$7:$C81,$B52)</f>
        <v>0</v>
      </c>
      <c r="G52" s="47">
        <f>COUNTIFS('別紙（介護施設等整備事業交付金）'!$B$7:$B81,"交付金",'別紙（介護施設等整備事業交付金）'!$J$7:$J81,G$3,'別紙（介護施設等整備事業交付金）'!$C$7:$C81,$B52)</f>
        <v>0</v>
      </c>
      <c r="H52" s="55">
        <f>SUMIFS('別紙（介護施設等整備事業交付金）'!$P$7:$P81,'別紙（介護施設等整備事業交付金）'!$B$7:$B81,"交付金",'別紙（介護施設等整備事業交付金）'!$J$7:$J81,H$3,'別紙（介護施設等整備事業交付金）'!$C$7:$C81,$B52)</f>
        <v>0</v>
      </c>
      <c r="I52" s="47">
        <f>COUNTIFS('別紙（介護施設等整備事業交付金）'!$B$7:$B81,"交付金",'別紙（介護施設等整備事業交付金）'!$J$7:$J81,I$3,'別紙（介護施設等整備事業交付金）'!$C$7:$C81,$B52)</f>
        <v>0</v>
      </c>
      <c r="J52" s="55">
        <f>SUMIFS('別紙（介護施設等整備事業交付金）'!$P$7:$P81,'別紙（介護施設等整備事業交付金）'!$B$7:$B81,"交付金",'別紙（介護施設等整備事業交付金）'!$J$7:$J81,J$3,'別紙（介護施設等整備事業交付金）'!$C$7:$C81,$B52)</f>
        <v>0</v>
      </c>
      <c r="K52" s="47">
        <f>COUNTIFS('別紙（介護施設等整備事業交付金）'!$B$7:$B81,"交付金",'別紙（介護施設等整備事業交付金）'!$J$7:$J81,K$3,'別紙（介護施設等整備事業交付金）'!$C$7:$C81,$B52)</f>
        <v>0</v>
      </c>
      <c r="L52" s="55">
        <f>SUMIFS('別紙（介護施設等整備事業交付金）'!$P$7:$P81,'別紙（介護施設等整備事業交付金）'!$B$7:$B81,"交付金",'別紙（介護施設等整備事業交付金）'!$J$7:$J81,L$3,'別紙（介護施設等整備事業交付金）'!$C$7:$C81,$B52)</f>
        <v>0</v>
      </c>
      <c r="M52" s="47">
        <f>COUNTIFS('別紙（介護施設等整備事業交付金）'!$B$7:$B81,"交付金",'別紙（介護施設等整備事業交付金）'!$J$7:$J81,"⑦_①*",'別紙（介護施設等整備事業交付金）'!$C$7:$C81,$B52)</f>
        <v>0</v>
      </c>
      <c r="N52" s="55">
        <f>SUMIFS('別紙（介護施設等整備事業交付金）'!$P$7:$P81,'別紙（介護施設等整備事業交付金）'!$B$7:$B81,"交付金",'別紙（介護施設等整備事業交付金）'!$J$7:$J81,"⑦_①*",'別紙（介護施設等整備事業交付金）'!$C$7:$C81,$B52)</f>
        <v>0</v>
      </c>
      <c r="O52" s="47">
        <f>COUNTIFS('別紙（介護施設等整備事業交付金）'!$B$7:$B81,"交付金",'別紙（介護施設等整備事業交付金）'!$J$7:$J81,O$3,'別紙（介護施設等整備事業交付金）'!$C$7:$C81,$B52)</f>
        <v>0</v>
      </c>
      <c r="P52" s="55">
        <f>SUMIFS('別紙（介護施設等整備事業交付金）'!$P$7:$P81,'別紙（介護施設等整備事業交付金）'!$B$7:$B81,"交付金",'別紙（介護施設等整備事業交付金）'!$J$7:$J81,P$3,'別紙（介護施設等整備事業交付金）'!$C$7:$C81,$B52)</f>
        <v>0</v>
      </c>
      <c r="Q52" s="47">
        <f>COUNTIFS('別紙（介護施設等整備事業交付金）'!$B$7:$B81,"交付金",'別紙（介護施設等整備事業交付金）'!$J$7:$J81,"⑦_③*",'別紙（介護施設等整備事業交付金）'!$C$7:$C81,$B52)</f>
        <v>0</v>
      </c>
      <c r="R52" s="55">
        <f>SUMIFS('別紙（介護施設等整備事業交付金）'!$P$7:$P81,'別紙（介護施設等整備事業交付金）'!$B$7:$B81,"交付金",'別紙（介護施設等整備事業交付金）'!$J$7:$J81,"⑦_③*",'別紙（介護施設等整備事業交付金）'!$C$7:$C81,$B52)</f>
        <v>0</v>
      </c>
      <c r="S52" s="47">
        <f>COUNTIFS('別紙（介護施設等整備事業交付金）'!$B$7:$B81,"交付金",'別紙（介護施設等整備事業交付金）'!$J$7:$J81,S$3,'別紙（介護施設等整備事業交付金）'!$C$7:$C81,$B52)</f>
        <v>0</v>
      </c>
      <c r="T52" s="55">
        <f>SUMIFS('別紙（介護施設等整備事業交付金）'!$P$7:$P81,'別紙（介護施設等整備事業交付金）'!$B$7:$B81,"交付金",'別紙（介護施設等整備事業交付金）'!$J$7:$J81,T$3,'別紙（介護施設等整備事業交付金）'!$C$7:$C81,$B52)</f>
        <v>0</v>
      </c>
      <c r="U52" s="47">
        <f>COUNTIFS('別紙（介護施設等整備事業交付金）'!$B$7:$B81,"交付金",'別紙（介護施設等整備事業交付金）'!$J$7:$J81,U$3,'別紙（介護施設等整備事業交付金）'!$C$7:$C81,$B52)</f>
        <v>0</v>
      </c>
      <c r="V52" s="55">
        <f>SUMIFS('別紙（介護施設等整備事業交付金）'!$P$7:$P81,'別紙（介護施設等整備事業交付金）'!$B$7:$B81,"交付金",'別紙（介護施設等整備事業交付金）'!$J$7:$J81,V$3,'別紙（介護施設等整備事業交付金）'!$C$7:$C81,$B52)</f>
        <v>0</v>
      </c>
      <c r="W52" s="47">
        <f>COUNTIFS('別紙（介護施設等整備事業交付金）'!$B$7:$B81,"交付金",'別紙（介護施設等整備事業交付金）'!$J$7:$J81,W$3,'別紙（介護施設等整備事業交付金）'!$C$7:$C81,$B52)</f>
        <v>0</v>
      </c>
      <c r="X52" s="55">
        <f>SUMIFS('別紙（介護施設等整備事業交付金）'!$P$7:$P81,'別紙（介護施設等整備事業交付金）'!$B$7:$B81,"交付金",'別紙（介護施設等整備事業交付金）'!$J$7:$J81,X$3,'別紙（介護施設等整備事業交付金）'!$C$7:$C81,$B52)</f>
        <v>0</v>
      </c>
      <c r="Y52" s="47">
        <f>COUNTIFS('別紙（介護施設等整備事業交付金）'!$B$7:$B81,"交付金",'別紙（介護施設等整備事業交付金）'!$J$7:$J81,Y$3,'別紙（介護施設等整備事業交付金）'!$C$7:$C81,$B52)</f>
        <v>0</v>
      </c>
      <c r="Z52" s="55">
        <f>SUMIFS('別紙（介護施設等整備事業交付金）'!$P$7:$P81,'別紙（介護施設等整備事業交付金）'!$B$7:$B81,"交付金",'別紙（介護施設等整備事業交付金）'!$J$7:$J81,Z$3,'別紙（介護施設等整備事業交付金）'!$C$7:$C81,$B52)</f>
        <v>0</v>
      </c>
      <c r="AA52" s="47">
        <f>COUNTIFS('別紙（介護施設等整備事業交付金）'!$B$7:$B81,"交付金",'別紙（介護施設等整備事業交付金）'!$J$7:$J81,AA$3,'別紙（介護施設等整備事業交付金）'!$C$7:$C81,$B52)</f>
        <v>0</v>
      </c>
      <c r="AB52" s="55">
        <f>SUMIFS('別紙（介護施設等整備事業交付金）'!$P$7:$P81,'別紙（介護施設等整備事業交付金）'!$B$7:$B81,"交付金",'別紙（介護施設等整備事業交付金）'!$J$7:$J81,AB$3,'別紙（介護施設等整備事業交付金）'!$C$7:$C81,$B52)</f>
        <v>0</v>
      </c>
      <c r="AC52" s="47">
        <f>COUNTIFS('別紙（介護施設等整備事業交付金）'!$B$7:$B81,"交付金",'別紙（介護施設等整備事業交付金）'!$J$7:$J81,AC$3,'別紙（介護施設等整備事業交付金）'!$C$7:$C81,$B52)</f>
        <v>0</v>
      </c>
      <c r="AD52" s="55">
        <f>SUMIFS('別紙（介護施設等整備事業交付金）'!$P$7:$P81,'別紙（介護施設等整備事業交付金）'!$B$7:$B81,"交付金",'別紙（介護施設等整備事業交付金）'!$J$7:$J81,AD$3,'別紙（介護施設等整備事業交付金）'!$C$7:$C81,$B52)</f>
        <v>0</v>
      </c>
      <c r="AE52" s="47">
        <f>COUNTIFS('別紙（介護施設等整備事業交付金）'!$B$7:$B81,"交付金",'別紙（介護施設等整備事業交付金）'!$J$7:$J81,AE$3,'別紙（介護施設等整備事業交付金）'!$C$7:$C81,$B52)</f>
        <v>0</v>
      </c>
      <c r="AF52" s="55">
        <f>SUMIFS('別紙（介護施設等整備事業交付金）'!$P$7:$P81,'別紙（介護施設等整備事業交付金）'!$B$7:$B81,"交付金",'別紙（介護施設等整備事業交付金）'!$J$7:$J81,AF$3,'別紙（介護施設等整備事業交付金）'!$C$7:$C81,$B52)</f>
        <v>0</v>
      </c>
      <c r="AG52" s="47">
        <f>COUNTIFS('別紙（介護施設等整備事業交付金）'!$B$7:$B81,"交付金",'別紙（介護施設等整備事業交付金）'!$J$7:$J81,AG$3,'別紙（介護施設等整備事業交付金）'!$C$7:$C81,$B52)</f>
        <v>0</v>
      </c>
      <c r="AH52" s="55">
        <f>SUMIFS('別紙（介護施設等整備事業交付金）'!$P$7:$P81,'別紙（介護施設等整備事業交付金）'!$B$7:$B81,"交付金",'別紙（介護施設等整備事業交付金）'!$J$7:$J81,AH$3,'別紙（介護施設等整備事業交付金）'!$C$7:$C81,$B52)</f>
        <v>0</v>
      </c>
      <c r="AI52" s="47">
        <f>COUNTIFS('別紙（介護施設等整備事業交付金）'!$B$7:$B81,"交付金",'別紙（介護施設等整備事業交付金）'!$J$7:$J81,AI$3,'別紙（介護施設等整備事業交付金）'!$C$7:$C81,$B52)</f>
        <v>0</v>
      </c>
      <c r="AJ52" s="55">
        <f>SUMIFS('別紙（介護施設等整備事業交付金）'!$P$7:$P81,'別紙（介護施設等整備事業交付金）'!$B$7:$B81,"交付金",'別紙（介護施設等整備事業交付金）'!$J$7:$J81,AJ$3,'別紙（介護施設等整備事業交付金）'!$C$7:$C81,$B52)</f>
        <v>0</v>
      </c>
      <c r="AK52" s="47">
        <f>COUNTIFS('別紙（介護施設等整備事業交付金）'!$B$7:$B81,"交付金",'別紙（介護施設等整備事業交付金）'!$J$7:$J81,AK$3,'別紙（介護施設等整備事業交付金）'!$C$7:$C81,$B52)</f>
        <v>0</v>
      </c>
      <c r="AL52" s="55">
        <f>SUMIFS('別紙（介護施設等整備事業交付金）'!$P$7:$P81,'別紙（介護施設等整備事業交付金）'!$B$7:$B81,"交付金",'別紙（介護施設等整備事業交付金）'!$J$7:$J81,AL$3,'別紙（介護施設等整備事業交付金）'!$C$7:$C81,$B52)</f>
        <v>0</v>
      </c>
      <c r="AM52" s="47">
        <f>COUNTIFS('別紙（介護施設等整備事業交付金）'!$B$7:$B81,"交付金",'別紙（介護施設等整備事業交付金）'!$J$7:$J81,AM$3,'別紙（介護施設等整備事業交付金）'!$C$7:$C81,$B52)</f>
        <v>0</v>
      </c>
      <c r="AN52" s="55">
        <f>SUMIFS('別紙（介護施設等整備事業交付金）'!$P$7:$P81,'別紙（介護施設等整備事業交付金）'!$B$7:$B81,"交付金",'別紙（介護施設等整備事業交付金）'!$J$7:$J81,AN$3,'別紙（介護施設等整備事業交付金）'!$C$7:$C81,$B52)</f>
        <v>0</v>
      </c>
      <c r="AO52" s="47">
        <f>COUNTIFS('別紙（介護施設等整備事業交付金）'!$B$7:$B81,"交付金",'別紙（介護施設等整備事業交付金）'!$J$7:$J81,AO$3,'別紙（介護施設等整備事業交付金）'!$C$7:$C81,$B52)</f>
        <v>0</v>
      </c>
      <c r="AP52" s="55">
        <f>SUMIFS('別紙（介護施設等整備事業交付金）'!$P$7:$P81,'別紙（介護施設等整備事業交付金）'!$B$7:$B81,"交付金",'別紙（介護施設等整備事業交付金）'!$J$7:$J81,AP$3,'別紙（介護施設等整備事業交付金）'!$C$7:$C81,$B52)</f>
        <v>0</v>
      </c>
      <c r="AQ52" s="47">
        <f t="shared" si="0"/>
        <v>0</v>
      </c>
      <c r="AR52" s="55">
        <f t="shared" si="1"/>
        <v>0</v>
      </c>
    </row>
    <row r="53" spans="1:44" hidden="1" x14ac:dyDescent="0.4">
      <c r="A53" s="45">
        <v>49</v>
      </c>
      <c r="B53" s="45" t="s">
        <v>171</v>
      </c>
      <c r="C53" s="47">
        <f>COUNTIFS('別紙（介護施設等整備事業交付金）'!$B$7:$B82,"交付金",'別紙（介護施設等整備事業交付金）'!$J$7:$J82,C$3,'別紙（介護施設等整備事業交付金）'!$C$7:$C82,$B53)</f>
        <v>0</v>
      </c>
      <c r="D53" s="55">
        <f>SUMIFS('別紙（介護施設等整備事業交付金）'!$P$7:$P82,'別紙（介護施設等整備事業交付金）'!$B$7:$B82,"交付金",'別紙（介護施設等整備事業交付金）'!$J$7:$J82,D$3,'別紙（介護施設等整備事業交付金）'!$C$7:$C82,$B53)</f>
        <v>0</v>
      </c>
      <c r="E53" s="47">
        <f>COUNTIFS('別紙（介護施設等整備事業交付金）'!$B$7:$B82,"交付金",'別紙（介護施設等整備事業交付金）'!$J$7:$J82,E$3,'別紙（介護施設等整備事業交付金）'!$C$7:$C82,$B53)</f>
        <v>0</v>
      </c>
      <c r="F53" s="55">
        <f>SUMIFS('別紙（介護施設等整備事業交付金）'!$P$7:$P82,'別紙（介護施設等整備事業交付金）'!$B$7:$B82,"交付金",'別紙（介護施設等整備事業交付金）'!$J$7:$J82,F$3,'別紙（介護施設等整備事業交付金）'!$C$7:$C82,$B53)</f>
        <v>0</v>
      </c>
      <c r="G53" s="47">
        <f>COUNTIFS('別紙（介護施設等整備事業交付金）'!$B$7:$B82,"交付金",'別紙（介護施設等整備事業交付金）'!$J$7:$J82,G$3,'別紙（介護施設等整備事業交付金）'!$C$7:$C82,$B53)</f>
        <v>0</v>
      </c>
      <c r="H53" s="55">
        <f>SUMIFS('別紙（介護施設等整備事業交付金）'!$P$7:$P82,'別紙（介護施設等整備事業交付金）'!$B$7:$B82,"交付金",'別紙（介護施設等整備事業交付金）'!$J$7:$J82,H$3,'別紙（介護施設等整備事業交付金）'!$C$7:$C82,$B53)</f>
        <v>0</v>
      </c>
      <c r="I53" s="47">
        <f>COUNTIFS('別紙（介護施設等整備事業交付金）'!$B$7:$B82,"交付金",'別紙（介護施設等整備事業交付金）'!$J$7:$J82,I$3,'別紙（介護施設等整備事業交付金）'!$C$7:$C82,$B53)</f>
        <v>0</v>
      </c>
      <c r="J53" s="55">
        <f>SUMIFS('別紙（介護施設等整備事業交付金）'!$P$7:$P82,'別紙（介護施設等整備事業交付金）'!$B$7:$B82,"交付金",'別紙（介護施設等整備事業交付金）'!$J$7:$J82,J$3,'別紙（介護施設等整備事業交付金）'!$C$7:$C82,$B53)</f>
        <v>0</v>
      </c>
      <c r="K53" s="47">
        <f>COUNTIFS('別紙（介護施設等整備事業交付金）'!$B$7:$B82,"交付金",'別紙（介護施設等整備事業交付金）'!$J$7:$J82,K$3,'別紙（介護施設等整備事業交付金）'!$C$7:$C82,$B53)</f>
        <v>0</v>
      </c>
      <c r="L53" s="55">
        <f>SUMIFS('別紙（介護施設等整備事業交付金）'!$P$7:$P82,'別紙（介護施設等整備事業交付金）'!$B$7:$B82,"交付金",'別紙（介護施設等整備事業交付金）'!$J$7:$J82,L$3,'別紙（介護施設等整備事業交付金）'!$C$7:$C82,$B53)</f>
        <v>0</v>
      </c>
      <c r="M53" s="47">
        <f>COUNTIFS('別紙（介護施設等整備事業交付金）'!$B$7:$B82,"交付金",'別紙（介護施設等整備事業交付金）'!$J$7:$J82,"⑦_①*",'別紙（介護施設等整備事業交付金）'!$C$7:$C82,$B53)</f>
        <v>0</v>
      </c>
      <c r="N53" s="55">
        <f>SUMIFS('別紙（介護施設等整備事業交付金）'!$P$7:$P82,'別紙（介護施設等整備事業交付金）'!$B$7:$B82,"交付金",'別紙（介護施設等整備事業交付金）'!$J$7:$J82,"⑦_①*",'別紙（介護施設等整備事業交付金）'!$C$7:$C82,$B53)</f>
        <v>0</v>
      </c>
      <c r="O53" s="47">
        <f>COUNTIFS('別紙（介護施設等整備事業交付金）'!$B$7:$B82,"交付金",'別紙（介護施設等整備事業交付金）'!$J$7:$J82,O$3,'別紙（介護施設等整備事業交付金）'!$C$7:$C82,$B53)</f>
        <v>0</v>
      </c>
      <c r="P53" s="55">
        <f>SUMIFS('別紙（介護施設等整備事業交付金）'!$P$7:$P82,'別紙（介護施設等整備事業交付金）'!$B$7:$B82,"交付金",'別紙（介護施設等整備事業交付金）'!$J$7:$J82,P$3,'別紙（介護施設等整備事業交付金）'!$C$7:$C82,$B53)</f>
        <v>0</v>
      </c>
      <c r="Q53" s="47">
        <f>COUNTIFS('別紙（介護施設等整備事業交付金）'!$B$7:$B82,"交付金",'別紙（介護施設等整備事業交付金）'!$J$7:$J82,"⑦_③*",'別紙（介護施設等整備事業交付金）'!$C$7:$C82,$B53)</f>
        <v>0</v>
      </c>
      <c r="R53" s="55">
        <f>SUMIFS('別紙（介護施設等整備事業交付金）'!$P$7:$P82,'別紙（介護施設等整備事業交付金）'!$B$7:$B82,"交付金",'別紙（介護施設等整備事業交付金）'!$J$7:$J82,"⑦_③*",'別紙（介護施設等整備事業交付金）'!$C$7:$C82,$B53)</f>
        <v>0</v>
      </c>
      <c r="S53" s="47">
        <f>COUNTIFS('別紙（介護施設等整備事業交付金）'!$B$7:$B82,"交付金",'別紙（介護施設等整備事業交付金）'!$J$7:$J82,S$3,'別紙（介護施設等整備事業交付金）'!$C$7:$C82,$B53)</f>
        <v>0</v>
      </c>
      <c r="T53" s="55">
        <f>SUMIFS('別紙（介護施設等整備事業交付金）'!$P$7:$P82,'別紙（介護施設等整備事業交付金）'!$B$7:$B82,"交付金",'別紙（介護施設等整備事業交付金）'!$J$7:$J82,T$3,'別紙（介護施設等整備事業交付金）'!$C$7:$C82,$B53)</f>
        <v>0</v>
      </c>
      <c r="U53" s="47">
        <f>COUNTIFS('別紙（介護施設等整備事業交付金）'!$B$7:$B82,"交付金",'別紙（介護施設等整備事業交付金）'!$J$7:$J82,U$3,'別紙（介護施設等整備事業交付金）'!$C$7:$C82,$B53)</f>
        <v>0</v>
      </c>
      <c r="V53" s="55">
        <f>SUMIFS('別紙（介護施設等整備事業交付金）'!$P$7:$P82,'別紙（介護施設等整備事業交付金）'!$B$7:$B82,"交付金",'別紙（介護施設等整備事業交付金）'!$J$7:$J82,V$3,'別紙（介護施設等整備事業交付金）'!$C$7:$C82,$B53)</f>
        <v>0</v>
      </c>
      <c r="W53" s="47">
        <f>COUNTIFS('別紙（介護施設等整備事業交付金）'!$B$7:$B82,"交付金",'別紙（介護施設等整備事業交付金）'!$J$7:$J82,W$3,'別紙（介護施設等整備事業交付金）'!$C$7:$C82,$B53)</f>
        <v>0</v>
      </c>
      <c r="X53" s="55">
        <f>SUMIFS('別紙（介護施設等整備事業交付金）'!$P$7:$P82,'別紙（介護施設等整備事業交付金）'!$B$7:$B82,"交付金",'別紙（介護施設等整備事業交付金）'!$J$7:$J82,X$3,'別紙（介護施設等整備事業交付金）'!$C$7:$C82,$B53)</f>
        <v>0</v>
      </c>
      <c r="Y53" s="47">
        <f>COUNTIFS('別紙（介護施設等整備事業交付金）'!$B$7:$B82,"交付金",'別紙（介護施設等整備事業交付金）'!$J$7:$J82,Y$3,'別紙（介護施設等整備事業交付金）'!$C$7:$C82,$B53)</f>
        <v>0</v>
      </c>
      <c r="Z53" s="55">
        <f>SUMIFS('別紙（介護施設等整備事業交付金）'!$P$7:$P82,'別紙（介護施設等整備事業交付金）'!$B$7:$B82,"交付金",'別紙（介護施設等整備事業交付金）'!$J$7:$J82,Z$3,'別紙（介護施設等整備事業交付金）'!$C$7:$C82,$B53)</f>
        <v>0</v>
      </c>
      <c r="AA53" s="47">
        <f>COUNTIFS('別紙（介護施設等整備事業交付金）'!$B$7:$B82,"交付金",'別紙（介護施設等整備事業交付金）'!$J$7:$J82,AA$3,'別紙（介護施設等整備事業交付金）'!$C$7:$C82,$B53)</f>
        <v>0</v>
      </c>
      <c r="AB53" s="55">
        <f>SUMIFS('別紙（介護施設等整備事業交付金）'!$P$7:$P82,'別紙（介護施設等整備事業交付金）'!$B$7:$B82,"交付金",'別紙（介護施設等整備事業交付金）'!$J$7:$J82,AB$3,'別紙（介護施設等整備事業交付金）'!$C$7:$C82,$B53)</f>
        <v>0</v>
      </c>
      <c r="AC53" s="47">
        <f>COUNTIFS('別紙（介護施設等整備事業交付金）'!$B$7:$B82,"交付金",'別紙（介護施設等整備事業交付金）'!$J$7:$J82,AC$3,'別紙（介護施設等整備事業交付金）'!$C$7:$C82,$B53)</f>
        <v>0</v>
      </c>
      <c r="AD53" s="55">
        <f>SUMIFS('別紙（介護施設等整備事業交付金）'!$P$7:$P82,'別紙（介護施設等整備事業交付金）'!$B$7:$B82,"交付金",'別紙（介護施設等整備事業交付金）'!$J$7:$J82,AD$3,'別紙（介護施設等整備事業交付金）'!$C$7:$C82,$B53)</f>
        <v>0</v>
      </c>
      <c r="AE53" s="47">
        <f>COUNTIFS('別紙（介護施設等整備事業交付金）'!$B$7:$B82,"交付金",'別紙（介護施設等整備事業交付金）'!$J$7:$J82,AE$3,'別紙（介護施設等整備事業交付金）'!$C$7:$C82,$B53)</f>
        <v>0</v>
      </c>
      <c r="AF53" s="55">
        <f>SUMIFS('別紙（介護施設等整備事業交付金）'!$P$7:$P82,'別紙（介護施設等整備事業交付金）'!$B$7:$B82,"交付金",'別紙（介護施設等整備事業交付金）'!$J$7:$J82,AF$3,'別紙（介護施設等整備事業交付金）'!$C$7:$C82,$B53)</f>
        <v>0</v>
      </c>
      <c r="AG53" s="47">
        <f>COUNTIFS('別紙（介護施設等整備事業交付金）'!$B$7:$B82,"交付金",'別紙（介護施設等整備事業交付金）'!$J$7:$J82,AG$3,'別紙（介護施設等整備事業交付金）'!$C$7:$C82,$B53)</f>
        <v>0</v>
      </c>
      <c r="AH53" s="55">
        <f>SUMIFS('別紙（介護施設等整備事業交付金）'!$P$7:$P82,'別紙（介護施設等整備事業交付金）'!$B$7:$B82,"交付金",'別紙（介護施設等整備事業交付金）'!$J$7:$J82,AH$3,'別紙（介護施設等整備事業交付金）'!$C$7:$C82,$B53)</f>
        <v>0</v>
      </c>
      <c r="AI53" s="47">
        <f>COUNTIFS('別紙（介護施設等整備事業交付金）'!$B$7:$B82,"交付金",'別紙（介護施設等整備事業交付金）'!$J$7:$J82,AI$3,'別紙（介護施設等整備事業交付金）'!$C$7:$C82,$B53)</f>
        <v>0</v>
      </c>
      <c r="AJ53" s="55">
        <f>SUMIFS('別紙（介護施設等整備事業交付金）'!$P$7:$P82,'別紙（介護施設等整備事業交付金）'!$B$7:$B82,"交付金",'別紙（介護施設等整備事業交付金）'!$J$7:$J82,AJ$3,'別紙（介護施設等整備事業交付金）'!$C$7:$C82,$B53)</f>
        <v>0</v>
      </c>
      <c r="AK53" s="47">
        <f>COUNTIFS('別紙（介護施設等整備事業交付金）'!$B$7:$B82,"交付金",'別紙（介護施設等整備事業交付金）'!$J$7:$J82,AK$3,'別紙（介護施設等整備事業交付金）'!$C$7:$C82,$B53)</f>
        <v>0</v>
      </c>
      <c r="AL53" s="55">
        <f>SUMIFS('別紙（介護施設等整備事業交付金）'!$P$7:$P82,'別紙（介護施設等整備事業交付金）'!$B$7:$B82,"交付金",'別紙（介護施設等整備事業交付金）'!$J$7:$J82,AL$3,'別紙（介護施設等整備事業交付金）'!$C$7:$C82,$B53)</f>
        <v>0</v>
      </c>
      <c r="AM53" s="47">
        <f>COUNTIFS('別紙（介護施設等整備事業交付金）'!$B$7:$B82,"交付金",'別紙（介護施設等整備事業交付金）'!$J$7:$J82,AM$3,'別紙（介護施設等整備事業交付金）'!$C$7:$C82,$B53)</f>
        <v>0</v>
      </c>
      <c r="AN53" s="55">
        <f>SUMIFS('別紙（介護施設等整備事業交付金）'!$P$7:$P82,'別紙（介護施設等整備事業交付金）'!$B$7:$B82,"交付金",'別紙（介護施設等整備事業交付金）'!$J$7:$J82,AN$3,'別紙（介護施設等整備事業交付金）'!$C$7:$C82,$B53)</f>
        <v>0</v>
      </c>
      <c r="AO53" s="47">
        <f>COUNTIFS('別紙（介護施設等整備事業交付金）'!$B$7:$B82,"交付金",'別紙（介護施設等整備事業交付金）'!$J$7:$J82,AO$3,'別紙（介護施設等整備事業交付金）'!$C$7:$C82,$B53)</f>
        <v>0</v>
      </c>
      <c r="AP53" s="55">
        <f>SUMIFS('別紙（介護施設等整備事業交付金）'!$P$7:$P82,'別紙（介護施設等整備事業交付金）'!$B$7:$B82,"交付金",'別紙（介護施設等整備事業交付金）'!$J$7:$J82,AP$3,'別紙（介護施設等整備事業交付金）'!$C$7:$C82,$B53)</f>
        <v>0</v>
      </c>
      <c r="AQ53" s="47">
        <f t="shared" si="0"/>
        <v>0</v>
      </c>
      <c r="AR53" s="55">
        <f t="shared" si="1"/>
        <v>0</v>
      </c>
    </row>
    <row r="54" spans="1:44" hidden="1" x14ac:dyDescent="0.4">
      <c r="A54" s="45">
        <v>50</v>
      </c>
      <c r="B54" s="45" t="s">
        <v>172</v>
      </c>
      <c r="C54" s="47">
        <f>COUNTIFS('別紙（介護施設等整備事業交付金）'!$B$7:$B83,"交付金",'別紙（介護施設等整備事業交付金）'!$J$7:$J83,C$3,'別紙（介護施設等整備事業交付金）'!$C$7:$C83,$B54)</f>
        <v>0</v>
      </c>
      <c r="D54" s="55">
        <f>SUMIFS('別紙（介護施設等整備事業交付金）'!$P$7:$P83,'別紙（介護施設等整備事業交付金）'!$B$7:$B83,"交付金",'別紙（介護施設等整備事業交付金）'!$J$7:$J83,D$3,'別紙（介護施設等整備事業交付金）'!$C$7:$C83,$B54)</f>
        <v>0</v>
      </c>
      <c r="E54" s="47">
        <f>COUNTIFS('別紙（介護施設等整備事業交付金）'!$B$7:$B83,"交付金",'別紙（介護施設等整備事業交付金）'!$J$7:$J83,E$3,'別紙（介護施設等整備事業交付金）'!$C$7:$C83,$B54)</f>
        <v>0</v>
      </c>
      <c r="F54" s="55">
        <f>SUMIFS('別紙（介護施設等整備事業交付金）'!$P$7:$P83,'別紙（介護施設等整備事業交付金）'!$B$7:$B83,"交付金",'別紙（介護施設等整備事業交付金）'!$J$7:$J83,F$3,'別紙（介護施設等整備事業交付金）'!$C$7:$C83,$B54)</f>
        <v>0</v>
      </c>
      <c r="G54" s="47">
        <f>COUNTIFS('別紙（介護施設等整備事業交付金）'!$B$7:$B83,"交付金",'別紙（介護施設等整備事業交付金）'!$J$7:$J83,G$3,'別紙（介護施設等整備事業交付金）'!$C$7:$C83,$B54)</f>
        <v>0</v>
      </c>
      <c r="H54" s="55">
        <f>SUMIFS('別紙（介護施設等整備事業交付金）'!$P$7:$P83,'別紙（介護施設等整備事業交付金）'!$B$7:$B83,"交付金",'別紙（介護施設等整備事業交付金）'!$J$7:$J83,H$3,'別紙（介護施設等整備事業交付金）'!$C$7:$C83,$B54)</f>
        <v>0</v>
      </c>
      <c r="I54" s="47">
        <f>COUNTIFS('別紙（介護施設等整備事業交付金）'!$B$7:$B83,"交付金",'別紙（介護施設等整備事業交付金）'!$J$7:$J83,I$3,'別紙（介護施設等整備事業交付金）'!$C$7:$C83,$B54)</f>
        <v>0</v>
      </c>
      <c r="J54" s="55">
        <f>SUMIFS('別紙（介護施設等整備事業交付金）'!$P$7:$P83,'別紙（介護施設等整備事業交付金）'!$B$7:$B83,"交付金",'別紙（介護施設等整備事業交付金）'!$J$7:$J83,J$3,'別紙（介護施設等整備事業交付金）'!$C$7:$C83,$B54)</f>
        <v>0</v>
      </c>
      <c r="K54" s="47">
        <f>COUNTIFS('別紙（介護施設等整備事業交付金）'!$B$7:$B83,"交付金",'別紙（介護施設等整備事業交付金）'!$J$7:$J83,K$3,'別紙（介護施設等整備事業交付金）'!$C$7:$C83,$B54)</f>
        <v>0</v>
      </c>
      <c r="L54" s="55">
        <f>SUMIFS('別紙（介護施設等整備事業交付金）'!$P$7:$P83,'別紙（介護施設等整備事業交付金）'!$B$7:$B83,"交付金",'別紙（介護施設等整備事業交付金）'!$J$7:$J83,L$3,'別紙（介護施設等整備事業交付金）'!$C$7:$C83,$B54)</f>
        <v>0</v>
      </c>
      <c r="M54" s="47">
        <f>COUNTIFS('別紙（介護施設等整備事業交付金）'!$B$7:$B83,"交付金",'別紙（介護施設等整備事業交付金）'!$J$7:$J83,"⑦_①*",'別紙（介護施設等整備事業交付金）'!$C$7:$C83,$B54)</f>
        <v>0</v>
      </c>
      <c r="N54" s="55">
        <f>SUMIFS('別紙（介護施設等整備事業交付金）'!$P$7:$P83,'別紙（介護施設等整備事業交付金）'!$B$7:$B83,"交付金",'別紙（介護施設等整備事業交付金）'!$J$7:$J83,"⑦_①*",'別紙（介護施設等整備事業交付金）'!$C$7:$C83,$B54)</f>
        <v>0</v>
      </c>
      <c r="O54" s="47">
        <f>COUNTIFS('別紙（介護施設等整備事業交付金）'!$B$7:$B83,"交付金",'別紙（介護施設等整備事業交付金）'!$J$7:$J83,O$3,'別紙（介護施設等整備事業交付金）'!$C$7:$C83,$B54)</f>
        <v>0</v>
      </c>
      <c r="P54" s="55">
        <f>SUMIFS('別紙（介護施設等整備事業交付金）'!$P$7:$P83,'別紙（介護施設等整備事業交付金）'!$B$7:$B83,"交付金",'別紙（介護施設等整備事業交付金）'!$J$7:$J83,P$3,'別紙（介護施設等整備事業交付金）'!$C$7:$C83,$B54)</f>
        <v>0</v>
      </c>
      <c r="Q54" s="47">
        <f>COUNTIFS('別紙（介護施設等整備事業交付金）'!$B$7:$B83,"交付金",'別紙（介護施設等整備事業交付金）'!$J$7:$J83,"⑦_③*",'別紙（介護施設等整備事業交付金）'!$C$7:$C83,$B54)</f>
        <v>0</v>
      </c>
      <c r="R54" s="55">
        <f>SUMIFS('別紙（介護施設等整備事業交付金）'!$P$7:$P83,'別紙（介護施設等整備事業交付金）'!$B$7:$B83,"交付金",'別紙（介護施設等整備事業交付金）'!$J$7:$J83,"⑦_③*",'別紙（介護施設等整備事業交付金）'!$C$7:$C83,$B54)</f>
        <v>0</v>
      </c>
      <c r="S54" s="47">
        <f>COUNTIFS('別紙（介護施設等整備事業交付金）'!$B$7:$B83,"交付金",'別紙（介護施設等整備事業交付金）'!$J$7:$J83,S$3,'別紙（介護施設等整備事業交付金）'!$C$7:$C83,$B54)</f>
        <v>0</v>
      </c>
      <c r="T54" s="55">
        <f>SUMIFS('別紙（介護施設等整備事業交付金）'!$P$7:$P83,'別紙（介護施設等整備事業交付金）'!$B$7:$B83,"交付金",'別紙（介護施設等整備事業交付金）'!$J$7:$J83,T$3,'別紙（介護施設等整備事業交付金）'!$C$7:$C83,$B54)</f>
        <v>0</v>
      </c>
      <c r="U54" s="47">
        <f>COUNTIFS('別紙（介護施設等整備事業交付金）'!$B$7:$B83,"交付金",'別紙（介護施設等整備事業交付金）'!$J$7:$J83,U$3,'別紙（介護施設等整備事業交付金）'!$C$7:$C83,$B54)</f>
        <v>0</v>
      </c>
      <c r="V54" s="55">
        <f>SUMIFS('別紙（介護施設等整備事業交付金）'!$P$7:$P83,'別紙（介護施設等整備事業交付金）'!$B$7:$B83,"交付金",'別紙（介護施設等整備事業交付金）'!$J$7:$J83,V$3,'別紙（介護施設等整備事業交付金）'!$C$7:$C83,$B54)</f>
        <v>0</v>
      </c>
      <c r="W54" s="47">
        <f>COUNTIFS('別紙（介護施設等整備事業交付金）'!$B$7:$B83,"交付金",'別紙（介護施設等整備事業交付金）'!$J$7:$J83,W$3,'別紙（介護施設等整備事業交付金）'!$C$7:$C83,$B54)</f>
        <v>0</v>
      </c>
      <c r="X54" s="55">
        <f>SUMIFS('別紙（介護施設等整備事業交付金）'!$P$7:$P83,'別紙（介護施設等整備事業交付金）'!$B$7:$B83,"交付金",'別紙（介護施設等整備事業交付金）'!$J$7:$J83,X$3,'別紙（介護施設等整備事業交付金）'!$C$7:$C83,$B54)</f>
        <v>0</v>
      </c>
      <c r="Y54" s="47">
        <f>COUNTIFS('別紙（介護施設等整備事業交付金）'!$B$7:$B83,"交付金",'別紙（介護施設等整備事業交付金）'!$J$7:$J83,Y$3,'別紙（介護施設等整備事業交付金）'!$C$7:$C83,$B54)</f>
        <v>0</v>
      </c>
      <c r="Z54" s="55">
        <f>SUMIFS('別紙（介護施設等整備事業交付金）'!$P$7:$P83,'別紙（介護施設等整備事業交付金）'!$B$7:$B83,"交付金",'別紙（介護施設等整備事業交付金）'!$J$7:$J83,Z$3,'別紙（介護施設等整備事業交付金）'!$C$7:$C83,$B54)</f>
        <v>0</v>
      </c>
      <c r="AA54" s="47">
        <f>COUNTIFS('別紙（介護施設等整備事業交付金）'!$B$7:$B83,"交付金",'別紙（介護施設等整備事業交付金）'!$J$7:$J83,AA$3,'別紙（介護施設等整備事業交付金）'!$C$7:$C83,$B54)</f>
        <v>0</v>
      </c>
      <c r="AB54" s="55">
        <f>SUMIFS('別紙（介護施設等整備事業交付金）'!$P$7:$P83,'別紙（介護施設等整備事業交付金）'!$B$7:$B83,"交付金",'別紙（介護施設等整備事業交付金）'!$J$7:$J83,AB$3,'別紙（介護施設等整備事業交付金）'!$C$7:$C83,$B54)</f>
        <v>0</v>
      </c>
      <c r="AC54" s="47">
        <f>COUNTIFS('別紙（介護施設等整備事業交付金）'!$B$7:$B83,"交付金",'別紙（介護施設等整備事業交付金）'!$J$7:$J83,AC$3,'別紙（介護施設等整備事業交付金）'!$C$7:$C83,$B54)</f>
        <v>0</v>
      </c>
      <c r="AD54" s="55">
        <f>SUMIFS('別紙（介護施設等整備事業交付金）'!$P$7:$P83,'別紙（介護施設等整備事業交付金）'!$B$7:$B83,"交付金",'別紙（介護施設等整備事業交付金）'!$J$7:$J83,AD$3,'別紙（介護施設等整備事業交付金）'!$C$7:$C83,$B54)</f>
        <v>0</v>
      </c>
      <c r="AE54" s="47">
        <f>COUNTIFS('別紙（介護施設等整備事業交付金）'!$B$7:$B83,"交付金",'別紙（介護施設等整備事業交付金）'!$J$7:$J83,AE$3,'別紙（介護施設等整備事業交付金）'!$C$7:$C83,$B54)</f>
        <v>0</v>
      </c>
      <c r="AF54" s="55">
        <f>SUMIFS('別紙（介護施設等整備事業交付金）'!$P$7:$P83,'別紙（介護施設等整備事業交付金）'!$B$7:$B83,"交付金",'別紙（介護施設等整備事業交付金）'!$J$7:$J83,AF$3,'別紙（介護施設等整備事業交付金）'!$C$7:$C83,$B54)</f>
        <v>0</v>
      </c>
      <c r="AG54" s="47">
        <f>COUNTIFS('別紙（介護施設等整備事業交付金）'!$B$7:$B83,"交付金",'別紙（介護施設等整備事業交付金）'!$J$7:$J83,AG$3,'別紙（介護施設等整備事業交付金）'!$C$7:$C83,$B54)</f>
        <v>0</v>
      </c>
      <c r="AH54" s="55">
        <f>SUMIFS('別紙（介護施設等整備事業交付金）'!$P$7:$P83,'別紙（介護施設等整備事業交付金）'!$B$7:$B83,"交付金",'別紙（介護施設等整備事業交付金）'!$J$7:$J83,AH$3,'別紙（介護施設等整備事業交付金）'!$C$7:$C83,$B54)</f>
        <v>0</v>
      </c>
      <c r="AI54" s="47">
        <f>COUNTIFS('別紙（介護施設等整備事業交付金）'!$B$7:$B83,"交付金",'別紙（介護施設等整備事業交付金）'!$J$7:$J83,AI$3,'別紙（介護施設等整備事業交付金）'!$C$7:$C83,$B54)</f>
        <v>0</v>
      </c>
      <c r="AJ54" s="55">
        <f>SUMIFS('別紙（介護施設等整備事業交付金）'!$P$7:$P83,'別紙（介護施設等整備事業交付金）'!$B$7:$B83,"交付金",'別紙（介護施設等整備事業交付金）'!$J$7:$J83,AJ$3,'別紙（介護施設等整備事業交付金）'!$C$7:$C83,$B54)</f>
        <v>0</v>
      </c>
      <c r="AK54" s="47">
        <f>COUNTIFS('別紙（介護施設等整備事業交付金）'!$B$7:$B83,"交付金",'別紙（介護施設等整備事業交付金）'!$J$7:$J83,AK$3,'別紙（介護施設等整備事業交付金）'!$C$7:$C83,$B54)</f>
        <v>0</v>
      </c>
      <c r="AL54" s="55">
        <f>SUMIFS('別紙（介護施設等整備事業交付金）'!$P$7:$P83,'別紙（介護施設等整備事業交付金）'!$B$7:$B83,"交付金",'別紙（介護施設等整備事業交付金）'!$J$7:$J83,AL$3,'別紙（介護施設等整備事業交付金）'!$C$7:$C83,$B54)</f>
        <v>0</v>
      </c>
      <c r="AM54" s="47">
        <f>COUNTIFS('別紙（介護施設等整備事業交付金）'!$B$7:$B83,"交付金",'別紙（介護施設等整備事業交付金）'!$J$7:$J83,AM$3,'別紙（介護施設等整備事業交付金）'!$C$7:$C83,$B54)</f>
        <v>0</v>
      </c>
      <c r="AN54" s="55">
        <f>SUMIFS('別紙（介護施設等整備事業交付金）'!$P$7:$P83,'別紙（介護施設等整備事業交付金）'!$B$7:$B83,"交付金",'別紙（介護施設等整備事業交付金）'!$J$7:$J83,AN$3,'別紙（介護施設等整備事業交付金）'!$C$7:$C83,$B54)</f>
        <v>0</v>
      </c>
      <c r="AO54" s="47">
        <f>COUNTIFS('別紙（介護施設等整備事業交付金）'!$B$7:$B83,"交付金",'別紙（介護施設等整備事業交付金）'!$J$7:$J83,AO$3,'別紙（介護施設等整備事業交付金）'!$C$7:$C83,$B54)</f>
        <v>0</v>
      </c>
      <c r="AP54" s="55">
        <f>SUMIFS('別紙（介護施設等整備事業交付金）'!$P$7:$P83,'別紙（介護施設等整備事業交付金）'!$B$7:$B83,"交付金",'別紙（介護施設等整備事業交付金）'!$J$7:$J83,AP$3,'別紙（介護施設等整備事業交付金）'!$C$7:$C83,$B54)</f>
        <v>0</v>
      </c>
      <c r="AQ54" s="47">
        <f t="shared" si="0"/>
        <v>0</v>
      </c>
      <c r="AR54" s="55">
        <f t="shared" si="1"/>
        <v>0</v>
      </c>
    </row>
    <row r="55" spans="1:44" hidden="1" x14ac:dyDescent="0.4">
      <c r="A55" s="45">
        <v>51</v>
      </c>
      <c r="B55" s="45" t="s">
        <v>173</v>
      </c>
      <c r="C55" s="47">
        <f>COUNTIFS('別紙（介護施設等整備事業交付金）'!$B$7:$B84,"交付金",'別紙（介護施設等整備事業交付金）'!$J$7:$J84,C$3,'別紙（介護施設等整備事業交付金）'!$C$7:$C84,$B55)</f>
        <v>0</v>
      </c>
      <c r="D55" s="55">
        <f>SUMIFS('別紙（介護施設等整備事業交付金）'!$P$7:$P84,'別紙（介護施設等整備事業交付金）'!$B$7:$B84,"交付金",'別紙（介護施設等整備事業交付金）'!$J$7:$J84,D$3,'別紙（介護施設等整備事業交付金）'!$C$7:$C84,$B55)</f>
        <v>0</v>
      </c>
      <c r="E55" s="47">
        <f>COUNTIFS('別紙（介護施設等整備事業交付金）'!$B$7:$B84,"交付金",'別紙（介護施設等整備事業交付金）'!$J$7:$J84,E$3,'別紙（介護施設等整備事業交付金）'!$C$7:$C84,$B55)</f>
        <v>0</v>
      </c>
      <c r="F55" s="55">
        <f>SUMIFS('別紙（介護施設等整備事業交付金）'!$P$7:$P84,'別紙（介護施設等整備事業交付金）'!$B$7:$B84,"交付金",'別紙（介護施設等整備事業交付金）'!$J$7:$J84,F$3,'別紙（介護施設等整備事業交付金）'!$C$7:$C84,$B55)</f>
        <v>0</v>
      </c>
      <c r="G55" s="47">
        <f>COUNTIFS('別紙（介護施設等整備事業交付金）'!$B$7:$B84,"交付金",'別紙（介護施設等整備事業交付金）'!$J$7:$J84,G$3,'別紙（介護施設等整備事業交付金）'!$C$7:$C84,$B55)</f>
        <v>0</v>
      </c>
      <c r="H55" s="55">
        <f>SUMIFS('別紙（介護施設等整備事業交付金）'!$P$7:$P84,'別紙（介護施設等整備事業交付金）'!$B$7:$B84,"交付金",'別紙（介護施設等整備事業交付金）'!$J$7:$J84,H$3,'別紙（介護施設等整備事業交付金）'!$C$7:$C84,$B55)</f>
        <v>0</v>
      </c>
      <c r="I55" s="47">
        <f>COUNTIFS('別紙（介護施設等整備事業交付金）'!$B$7:$B84,"交付金",'別紙（介護施設等整備事業交付金）'!$J$7:$J84,I$3,'別紙（介護施設等整備事業交付金）'!$C$7:$C84,$B55)</f>
        <v>0</v>
      </c>
      <c r="J55" s="55">
        <f>SUMIFS('別紙（介護施設等整備事業交付金）'!$P$7:$P84,'別紙（介護施設等整備事業交付金）'!$B$7:$B84,"交付金",'別紙（介護施設等整備事業交付金）'!$J$7:$J84,J$3,'別紙（介護施設等整備事業交付金）'!$C$7:$C84,$B55)</f>
        <v>0</v>
      </c>
      <c r="K55" s="47">
        <f>COUNTIFS('別紙（介護施設等整備事業交付金）'!$B$7:$B84,"交付金",'別紙（介護施設等整備事業交付金）'!$J$7:$J84,K$3,'別紙（介護施設等整備事業交付金）'!$C$7:$C84,$B55)</f>
        <v>0</v>
      </c>
      <c r="L55" s="55">
        <f>SUMIFS('別紙（介護施設等整備事業交付金）'!$P$7:$P84,'別紙（介護施設等整備事業交付金）'!$B$7:$B84,"交付金",'別紙（介護施設等整備事業交付金）'!$J$7:$J84,L$3,'別紙（介護施設等整備事業交付金）'!$C$7:$C84,$B55)</f>
        <v>0</v>
      </c>
      <c r="M55" s="47">
        <f>COUNTIFS('別紙（介護施設等整備事業交付金）'!$B$7:$B84,"交付金",'別紙（介護施設等整備事業交付金）'!$J$7:$J84,"⑦_①*",'別紙（介護施設等整備事業交付金）'!$C$7:$C84,$B55)</f>
        <v>0</v>
      </c>
      <c r="N55" s="55">
        <f>SUMIFS('別紙（介護施設等整備事業交付金）'!$P$7:$P84,'別紙（介護施設等整備事業交付金）'!$B$7:$B84,"交付金",'別紙（介護施設等整備事業交付金）'!$J$7:$J84,"⑦_①*",'別紙（介護施設等整備事業交付金）'!$C$7:$C84,$B55)</f>
        <v>0</v>
      </c>
      <c r="O55" s="47">
        <f>COUNTIFS('別紙（介護施設等整備事業交付金）'!$B$7:$B84,"交付金",'別紙（介護施設等整備事業交付金）'!$J$7:$J84,O$3,'別紙（介護施設等整備事業交付金）'!$C$7:$C84,$B55)</f>
        <v>0</v>
      </c>
      <c r="P55" s="55">
        <f>SUMIFS('別紙（介護施設等整備事業交付金）'!$P$7:$P84,'別紙（介護施設等整備事業交付金）'!$B$7:$B84,"交付金",'別紙（介護施設等整備事業交付金）'!$J$7:$J84,P$3,'別紙（介護施設等整備事業交付金）'!$C$7:$C84,$B55)</f>
        <v>0</v>
      </c>
      <c r="Q55" s="47">
        <f>COUNTIFS('別紙（介護施設等整備事業交付金）'!$B$7:$B84,"交付金",'別紙（介護施設等整備事業交付金）'!$J$7:$J84,"⑦_③*",'別紙（介護施設等整備事業交付金）'!$C$7:$C84,$B55)</f>
        <v>0</v>
      </c>
      <c r="R55" s="55">
        <f>SUMIFS('別紙（介護施設等整備事業交付金）'!$P$7:$P84,'別紙（介護施設等整備事業交付金）'!$B$7:$B84,"交付金",'別紙（介護施設等整備事業交付金）'!$J$7:$J84,"⑦_③*",'別紙（介護施設等整備事業交付金）'!$C$7:$C84,$B55)</f>
        <v>0</v>
      </c>
      <c r="S55" s="47">
        <f>COUNTIFS('別紙（介護施設等整備事業交付金）'!$B$7:$B84,"交付金",'別紙（介護施設等整備事業交付金）'!$J$7:$J84,S$3,'別紙（介護施設等整備事業交付金）'!$C$7:$C84,$B55)</f>
        <v>0</v>
      </c>
      <c r="T55" s="55">
        <f>SUMIFS('別紙（介護施設等整備事業交付金）'!$P$7:$P84,'別紙（介護施設等整備事業交付金）'!$B$7:$B84,"交付金",'別紙（介護施設等整備事業交付金）'!$J$7:$J84,T$3,'別紙（介護施設等整備事業交付金）'!$C$7:$C84,$B55)</f>
        <v>0</v>
      </c>
      <c r="U55" s="47">
        <f>COUNTIFS('別紙（介護施設等整備事業交付金）'!$B$7:$B84,"交付金",'別紙（介護施設等整備事業交付金）'!$J$7:$J84,U$3,'別紙（介護施設等整備事業交付金）'!$C$7:$C84,$B55)</f>
        <v>0</v>
      </c>
      <c r="V55" s="55">
        <f>SUMIFS('別紙（介護施設等整備事業交付金）'!$P$7:$P84,'別紙（介護施設等整備事業交付金）'!$B$7:$B84,"交付金",'別紙（介護施設等整備事業交付金）'!$J$7:$J84,V$3,'別紙（介護施設等整備事業交付金）'!$C$7:$C84,$B55)</f>
        <v>0</v>
      </c>
      <c r="W55" s="47">
        <f>COUNTIFS('別紙（介護施設等整備事業交付金）'!$B$7:$B84,"交付金",'別紙（介護施設等整備事業交付金）'!$J$7:$J84,W$3,'別紙（介護施設等整備事業交付金）'!$C$7:$C84,$B55)</f>
        <v>0</v>
      </c>
      <c r="X55" s="55">
        <f>SUMIFS('別紙（介護施設等整備事業交付金）'!$P$7:$P84,'別紙（介護施設等整備事業交付金）'!$B$7:$B84,"交付金",'別紙（介護施設等整備事業交付金）'!$J$7:$J84,X$3,'別紙（介護施設等整備事業交付金）'!$C$7:$C84,$B55)</f>
        <v>0</v>
      </c>
      <c r="Y55" s="47">
        <f>COUNTIFS('別紙（介護施設等整備事業交付金）'!$B$7:$B84,"交付金",'別紙（介護施設等整備事業交付金）'!$J$7:$J84,Y$3,'別紙（介護施設等整備事業交付金）'!$C$7:$C84,$B55)</f>
        <v>0</v>
      </c>
      <c r="Z55" s="55">
        <f>SUMIFS('別紙（介護施設等整備事業交付金）'!$P$7:$P84,'別紙（介護施設等整備事業交付金）'!$B$7:$B84,"交付金",'別紙（介護施設等整備事業交付金）'!$J$7:$J84,Z$3,'別紙（介護施設等整備事業交付金）'!$C$7:$C84,$B55)</f>
        <v>0</v>
      </c>
      <c r="AA55" s="47">
        <f>COUNTIFS('別紙（介護施設等整備事業交付金）'!$B$7:$B84,"交付金",'別紙（介護施設等整備事業交付金）'!$J$7:$J84,AA$3,'別紙（介護施設等整備事業交付金）'!$C$7:$C84,$B55)</f>
        <v>0</v>
      </c>
      <c r="AB55" s="55">
        <f>SUMIFS('別紙（介護施設等整備事業交付金）'!$P$7:$P84,'別紙（介護施設等整備事業交付金）'!$B$7:$B84,"交付金",'別紙（介護施設等整備事業交付金）'!$J$7:$J84,AB$3,'別紙（介護施設等整備事業交付金）'!$C$7:$C84,$B55)</f>
        <v>0</v>
      </c>
      <c r="AC55" s="47">
        <f>COUNTIFS('別紙（介護施設等整備事業交付金）'!$B$7:$B84,"交付金",'別紙（介護施設等整備事業交付金）'!$J$7:$J84,AC$3,'別紙（介護施設等整備事業交付金）'!$C$7:$C84,$B55)</f>
        <v>0</v>
      </c>
      <c r="AD55" s="55">
        <f>SUMIFS('別紙（介護施設等整備事業交付金）'!$P$7:$P84,'別紙（介護施設等整備事業交付金）'!$B$7:$B84,"交付金",'別紙（介護施設等整備事業交付金）'!$J$7:$J84,AD$3,'別紙（介護施設等整備事業交付金）'!$C$7:$C84,$B55)</f>
        <v>0</v>
      </c>
      <c r="AE55" s="47">
        <f>COUNTIFS('別紙（介護施設等整備事業交付金）'!$B$7:$B84,"交付金",'別紙（介護施設等整備事業交付金）'!$J$7:$J84,AE$3,'別紙（介護施設等整備事業交付金）'!$C$7:$C84,$B55)</f>
        <v>0</v>
      </c>
      <c r="AF55" s="55">
        <f>SUMIFS('別紙（介護施設等整備事業交付金）'!$P$7:$P84,'別紙（介護施設等整備事業交付金）'!$B$7:$B84,"交付金",'別紙（介護施設等整備事業交付金）'!$J$7:$J84,AF$3,'別紙（介護施設等整備事業交付金）'!$C$7:$C84,$B55)</f>
        <v>0</v>
      </c>
      <c r="AG55" s="47">
        <f>COUNTIFS('別紙（介護施設等整備事業交付金）'!$B$7:$B84,"交付金",'別紙（介護施設等整備事業交付金）'!$J$7:$J84,AG$3,'別紙（介護施設等整備事業交付金）'!$C$7:$C84,$B55)</f>
        <v>0</v>
      </c>
      <c r="AH55" s="55">
        <f>SUMIFS('別紙（介護施設等整備事業交付金）'!$P$7:$P84,'別紙（介護施設等整備事業交付金）'!$B$7:$B84,"交付金",'別紙（介護施設等整備事業交付金）'!$J$7:$J84,AH$3,'別紙（介護施設等整備事業交付金）'!$C$7:$C84,$B55)</f>
        <v>0</v>
      </c>
      <c r="AI55" s="47">
        <f>COUNTIFS('別紙（介護施設等整備事業交付金）'!$B$7:$B84,"交付金",'別紙（介護施設等整備事業交付金）'!$J$7:$J84,AI$3,'別紙（介護施設等整備事業交付金）'!$C$7:$C84,$B55)</f>
        <v>0</v>
      </c>
      <c r="AJ55" s="55">
        <f>SUMIFS('別紙（介護施設等整備事業交付金）'!$P$7:$P84,'別紙（介護施設等整備事業交付金）'!$B$7:$B84,"交付金",'別紙（介護施設等整備事業交付金）'!$J$7:$J84,AJ$3,'別紙（介護施設等整備事業交付金）'!$C$7:$C84,$B55)</f>
        <v>0</v>
      </c>
      <c r="AK55" s="47">
        <f>COUNTIFS('別紙（介護施設等整備事業交付金）'!$B$7:$B84,"交付金",'別紙（介護施設等整備事業交付金）'!$J$7:$J84,AK$3,'別紙（介護施設等整備事業交付金）'!$C$7:$C84,$B55)</f>
        <v>0</v>
      </c>
      <c r="AL55" s="55">
        <f>SUMIFS('別紙（介護施設等整備事業交付金）'!$P$7:$P84,'別紙（介護施設等整備事業交付金）'!$B$7:$B84,"交付金",'別紙（介護施設等整備事業交付金）'!$J$7:$J84,AL$3,'別紙（介護施設等整備事業交付金）'!$C$7:$C84,$B55)</f>
        <v>0</v>
      </c>
      <c r="AM55" s="47">
        <f>COUNTIFS('別紙（介護施設等整備事業交付金）'!$B$7:$B84,"交付金",'別紙（介護施設等整備事業交付金）'!$J$7:$J84,AM$3,'別紙（介護施設等整備事業交付金）'!$C$7:$C84,$B55)</f>
        <v>0</v>
      </c>
      <c r="AN55" s="55">
        <f>SUMIFS('別紙（介護施設等整備事業交付金）'!$P$7:$P84,'別紙（介護施設等整備事業交付金）'!$B$7:$B84,"交付金",'別紙（介護施設等整備事業交付金）'!$J$7:$J84,AN$3,'別紙（介護施設等整備事業交付金）'!$C$7:$C84,$B55)</f>
        <v>0</v>
      </c>
      <c r="AO55" s="47">
        <f>COUNTIFS('別紙（介護施設等整備事業交付金）'!$B$7:$B84,"交付金",'別紙（介護施設等整備事業交付金）'!$J$7:$J84,AO$3,'別紙（介護施設等整備事業交付金）'!$C$7:$C84,$B55)</f>
        <v>0</v>
      </c>
      <c r="AP55" s="55">
        <f>SUMIFS('別紙（介護施設等整備事業交付金）'!$P$7:$P84,'別紙（介護施設等整備事業交付金）'!$B$7:$B84,"交付金",'別紙（介護施設等整備事業交付金）'!$J$7:$J84,AP$3,'別紙（介護施設等整備事業交付金）'!$C$7:$C84,$B55)</f>
        <v>0</v>
      </c>
      <c r="AQ55" s="47">
        <f t="shared" si="0"/>
        <v>0</v>
      </c>
      <c r="AR55" s="55">
        <f t="shared" si="1"/>
        <v>0</v>
      </c>
    </row>
    <row r="56" spans="1:44" hidden="1" x14ac:dyDescent="0.4">
      <c r="A56" s="45">
        <v>52</v>
      </c>
      <c r="B56" s="45" t="s">
        <v>174</v>
      </c>
      <c r="C56" s="47">
        <f>COUNTIFS('別紙（介護施設等整備事業交付金）'!$B$7:$B85,"交付金",'別紙（介護施設等整備事業交付金）'!$J$7:$J85,C$3,'別紙（介護施設等整備事業交付金）'!$C$7:$C85,$B56)</f>
        <v>0</v>
      </c>
      <c r="D56" s="55">
        <f>SUMIFS('別紙（介護施設等整備事業交付金）'!$P$7:$P85,'別紙（介護施設等整備事業交付金）'!$B$7:$B85,"交付金",'別紙（介護施設等整備事業交付金）'!$J$7:$J85,D$3,'別紙（介護施設等整備事業交付金）'!$C$7:$C85,$B56)</f>
        <v>0</v>
      </c>
      <c r="E56" s="47">
        <f>COUNTIFS('別紙（介護施設等整備事業交付金）'!$B$7:$B85,"交付金",'別紙（介護施設等整備事業交付金）'!$J$7:$J85,E$3,'別紙（介護施設等整備事業交付金）'!$C$7:$C85,$B56)</f>
        <v>0</v>
      </c>
      <c r="F56" s="55">
        <f>SUMIFS('別紙（介護施設等整備事業交付金）'!$P$7:$P85,'別紙（介護施設等整備事業交付金）'!$B$7:$B85,"交付金",'別紙（介護施設等整備事業交付金）'!$J$7:$J85,F$3,'別紙（介護施設等整備事業交付金）'!$C$7:$C85,$B56)</f>
        <v>0</v>
      </c>
      <c r="G56" s="47">
        <f>COUNTIFS('別紙（介護施設等整備事業交付金）'!$B$7:$B85,"交付金",'別紙（介護施設等整備事業交付金）'!$J$7:$J85,G$3,'別紙（介護施設等整備事業交付金）'!$C$7:$C85,$B56)</f>
        <v>0</v>
      </c>
      <c r="H56" s="55">
        <f>SUMIFS('別紙（介護施設等整備事業交付金）'!$P$7:$P85,'別紙（介護施設等整備事業交付金）'!$B$7:$B85,"交付金",'別紙（介護施設等整備事業交付金）'!$J$7:$J85,H$3,'別紙（介護施設等整備事業交付金）'!$C$7:$C85,$B56)</f>
        <v>0</v>
      </c>
      <c r="I56" s="47">
        <f>COUNTIFS('別紙（介護施設等整備事業交付金）'!$B$7:$B85,"交付金",'別紙（介護施設等整備事業交付金）'!$J$7:$J85,I$3,'別紙（介護施設等整備事業交付金）'!$C$7:$C85,$B56)</f>
        <v>0</v>
      </c>
      <c r="J56" s="55">
        <f>SUMIFS('別紙（介護施設等整備事業交付金）'!$P$7:$P85,'別紙（介護施設等整備事業交付金）'!$B$7:$B85,"交付金",'別紙（介護施設等整備事業交付金）'!$J$7:$J85,J$3,'別紙（介護施設等整備事業交付金）'!$C$7:$C85,$B56)</f>
        <v>0</v>
      </c>
      <c r="K56" s="47">
        <f>COUNTIFS('別紙（介護施設等整備事業交付金）'!$B$7:$B85,"交付金",'別紙（介護施設等整備事業交付金）'!$J$7:$J85,K$3,'別紙（介護施設等整備事業交付金）'!$C$7:$C85,$B56)</f>
        <v>0</v>
      </c>
      <c r="L56" s="55">
        <f>SUMIFS('別紙（介護施設等整備事業交付金）'!$P$7:$P85,'別紙（介護施設等整備事業交付金）'!$B$7:$B85,"交付金",'別紙（介護施設等整備事業交付金）'!$J$7:$J85,L$3,'別紙（介護施設等整備事業交付金）'!$C$7:$C85,$B56)</f>
        <v>0</v>
      </c>
      <c r="M56" s="47">
        <f>COUNTIFS('別紙（介護施設等整備事業交付金）'!$B$7:$B85,"交付金",'別紙（介護施設等整備事業交付金）'!$J$7:$J85,"⑦_①*",'別紙（介護施設等整備事業交付金）'!$C$7:$C85,$B56)</f>
        <v>0</v>
      </c>
      <c r="N56" s="55">
        <f>SUMIFS('別紙（介護施設等整備事業交付金）'!$P$7:$P85,'別紙（介護施設等整備事業交付金）'!$B$7:$B85,"交付金",'別紙（介護施設等整備事業交付金）'!$J$7:$J85,"⑦_①*",'別紙（介護施設等整備事業交付金）'!$C$7:$C85,$B56)</f>
        <v>0</v>
      </c>
      <c r="O56" s="47">
        <f>COUNTIFS('別紙（介護施設等整備事業交付金）'!$B$7:$B85,"交付金",'別紙（介護施設等整備事業交付金）'!$J$7:$J85,O$3,'別紙（介護施設等整備事業交付金）'!$C$7:$C85,$B56)</f>
        <v>0</v>
      </c>
      <c r="P56" s="55">
        <f>SUMIFS('別紙（介護施設等整備事業交付金）'!$P$7:$P85,'別紙（介護施設等整備事業交付金）'!$B$7:$B85,"交付金",'別紙（介護施設等整備事業交付金）'!$J$7:$J85,P$3,'別紙（介護施設等整備事業交付金）'!$C$7:$C85,$B56)</f>
        <v>0</v>
      </c>
      <c r="Q56" s="47">
        <f>COUNTIFS('別紙（介護施設等整備事業交付金）'!$B$7:$B85,"交付金",'別紙（介護施設等整備事業交付金）'!$J$7:$J85,"⑦_③*",'別紙（介護施設等整備事業交付金）'!$C$7:$C85,$B56)</f>
        <v>0</v>
      </c>
      <c r="R56" s="55">
        <f>SUMIFS('別紙（介護施設等整備事業交付金）'!$P$7:$P85,'別紙（介護施設等整備事業交付金）'!$B$7:$B85,"交付金",'別紙（介護施設等整備事業交付金）'!$J$7:$J85,"⑦_③*",'別紙（介護施設等整備事業交付金）'!$C$7:$C85,$B56)</f>
        <v>0</v>
      </c>
      <c r="S56" s="47">
        <f>COUNTIFS('別紙（介護施設等整備事業交付金）'!$B$7:$B85,"交付金",'別紙（介護施設等整備事業交付金）'!$J$7:$J85,S$3,'別紙（介護施設等整備事業交付金）'!$C$7:$C85,$B56)</f>
        <v>0</v>
      </c>
      <c r="T56" s="55">
        <f>SUMIFS('別紙（介護施設等整備事業交付金）'!$P$7:$P85,'別紙（介護施設等整備事業交付金）'!$B$7:$B85,"交付金",'別紙（介護施設等整備事業交付金）'!$J$7:$J85,T$3,'別紙（介護施設等整備事業交付金）'!$C$7:$C85,$B56)</f>
        <v>0</v>
      </c>
      <c r="U56" s="47">
        <f>COUNTIFS('別紙（介護施設等整備事業交付金）'!$B$7:$B85,"交付金",'別紙（介護施設等整備事業交付金）'!$J$7:$J85,U$3,'別紙（介護施設等整備事業交付金）'!$C$7:$C85,$B56)</f>
        <v>0</v>
      </c>
      <c r="V56" s="55">
        <f>SUMIFS('別紙（介護施設等整備事業交付金）'!$P$7:$P85,'別紙（介護施設等整備事業交付金）'!$B$7:$B85,"交付金",'別紙（介護施設等整備事業交付金）'!$J$7:$J85,V$3,'別紙（介護施設等整備事業交付金）'!$C$7:$C85,$B56)</f>
        <v>0</v>
      </c>
      <c r="W56" s="47">
        <f>COUNTIFS('別紙（介護施設等整備事業交付金）'!$B$7:$B85,"交付金",'別紙（介護施設等整備事業交付金）'!$J$7:$J85,W$3,'別紙（介護施設等整備事業交付金）'!$C$7:$C85,$B56)</f>
        <v>0</v>
      </c>
      <c r="X56" s="55">
        <f>SUMIFS('別紙（介護施設等整備事業交付金）'!$P$7:$P85,'別紙（介護施設等整備事業交付金）'!$B$7:$B85,"交付金",'別紙（介護施設等整備事業交付金）'!$J$7:$J85,X$3,'別紙（介護施設等整備事業交付金）'!$C$7:$C85,$B56)</f>
        <v>0</v>
      </c>
      <c r="Y56" s="47">
        <f>COUNTIFS('別紙（介護施設等整備事業交付金）'!$B$7:$B85,"交付金",'別紙（介護施設等整備事業交付金）'!$J$7:$J85,Y$3,'別紙（介護施設等整備事業交付金）'!$C$7:$C85,$B56)</f>
        <v>0</v>
      </c>
      <c r="Z56" s="55">
        <f>SUMIFS('別紙（介護施設等整備事業交付金）'!$P$7:$P85,'別紙（介護施設等整備事業交付金）'!$B$7:$B85,"交付金",'別紙（介護施設等整備事業交付金）'!$J$7:$J85,Z$3,'別紙（介護施設等整備事業交付金）'!$C$7:$C85,$B56)</f>
        <v>0</v>
      </c>
      <c r="AA56" s="47">
        <f>COUNTIFS('別紙（介護施設等整備事業交付金）'!$B$7:$B85,"交付金",'別紙（介護施設等整備事業交付金）'!$J$7:$J85,AA$3,'別紙（介護施設等整備事業交付金）'!$C$7:$C85,$B56)</f>
        <v>0</v>
      </c>
      <c r="AB56" s="55">
        <f>SUMIFS('別紙（介護施設等整備事業交付金）'!$P$7:$P85,'別紙（介護施設等整備事業交付金）'!$B$7:$B85,"交付金",'別紙（介護施設等整備事業交付金）'!$J$7:$J85,AB$3,'別紙（介護施設等整備事業交付金）'!$C$7:$C85,$B56)</f>
        <v>0</v>
      </c>
      <c r="AC56" s="47">
        <f>COUNTIFS('別紙（介護施設等整備事業交付金）'!$B$7:$B85,"交付金",'別紙（介護施設等整備事業交付金）'!$J$7:$J85,AC$3,'別紙（介護施設等整備事業交付金）'!$C$7:$C85,$B56)</f>
        <v>0</v>
      </c>
      <c r="AD56" s="55">
        <f>SUMIFS('別紙（介護施設等整備事業交付金）'!$P$7:$P85,'別紙（介護施設等整備事業交付金）'!$B$7:$B85,"交付金",'別紙（介護施設等整備事業交付金）'!$J$7:$J85,AD$3,'別紙（介護施設等整備事業交付金）'!$C$7:$C85,$B56)</f>
        <v>0</v>
      </c>
      <c r="AE56" s="47">
        <f>COUNTIFS('別紙（介護施設等整備事業交付金）'!$B$7:$B85,"交付金",'別紙（介護施設等整備事業交付金）'!$J$7:$J85,AE$3,'別紙（介護施設等整備事業交付金）'!$C$7:$C85,$B56)</f>
        <v>0</v>
      </c>
      <c r="AF56" s="55">
        <f>SUMIFS('別紙（介護施設等整備事業交付金）'!$P$7:$P85,'別紙（介護施設等整備事業交付金）'!$B$7:$B85,"交付金",'別紙（介護施設等整備事業交付金）'!$J$7:$J85,AF$3,'別紙（介護施設等整備事業交付金）'!$C$7:$C85,$B56)</f>
        <v>0</v>
      </c>
      <c r="AG56" s="47">
        <f>COUNTIFS('別紙（介護施設等整備事業交付金）'!$B$7:$B85,"交付金",'別紙（介護施設等整備事業交付金）'!$J$7:$J85,AG$3,'別紙（介護施設等整備事業交付金）'!$C$7:$C85,$B56)</f>
        <v>0</v>
      </c>
      <c r="AH56" s="55">
        <f>SUMIFS('別紙（介護施設等整備事業交付金）'!$P$7:$P85,'別紙（介護施設等整備事業交付金）'!$B$7:$B85,"交付金",'別紙（介護施設等整備事業交付金）'!$J$7:$J85,AH$3,'別紙（介護施設等整備事業交付金）'!$C$7:$C85,$B56)</f>
        <v>0</v>
      </c>
      <c r="AI56" s="47">
        <f>COUNTIFS('別紙（介護施設等整備事業交付金）'!$B$7:$B85,"交付金",'別紙（介護施設等整備事業交付金）'!$J$7:$J85,AI$3,'別紙（介護施設等整備事業交付金）'!$C$7:$C85,$B56)</f>
        <v>0</v>
      </c>
      <c r="AJ56" s="55">
        <f>SUMIFS('別紙（介護施設等整備事業交付金）'!$P$7:$P85,'別紙（介護施設等整備事業交付金）'!$B$7:$B85,"交付金",'別紙（介護施設等整備事業交付金）'!$J$7:$J85,AJ$3,'別紙（介護施設等整備事業交付金）'!$C$7:$C85,$B56)</f>
        <v>0</v>
      </c>
      <c r="AK56" s="47">
        <f>COUNTIFS('別紙（介護施設等整備事業交付金）'!$B$7:$B85,"交付金",'別紙（介護施設等整備事業交付金）'!$J$7:$J85,AK$3,'別紙（介護施設等整備事業交付金）'!$C$7:$C85,$B56)</f>
        <v>0</v>
      </c>
      <c r="AL56" s="55">
        <f>SUMIFS('別紙（介護施設等整備事業交付金）'!$P$7:$P85,'別紙（介護施設等整備事業交付金）'!$B$7:$B85,"交付金",'別紙（介護施設等整備事業交付金）'!$J$7:$J85,AL$3,'別紙（介護施設等整備事業交付金）'!$C$7:$C85,$B56)</f>
        <v>0</v>
      </c>
      <c r="AM56" s="47">
        <f>COUNTIFS('別紙（介護施設等整備事業交付金）'!$B$7:$B85,"交付金",'別紙（介護施設等整備事業交付金）'!$J$7:$J85,AM$3,'別紙（介護施設等整備事業交付金）'!$C$7:$C85,$B56)</f>
        <v>0</v>
      </c>
      <c r="AN56" s="55">
        <f>SUMIFS('別紙（介護施設等整備事業交付金）'!$P$7:$P85,'別紙（介護施設等整備事業交付金）'!$B$7:$B85,"交付金",'別紙（介護施設等整備事業交付金）'!$J$7:$J85,AN$3,'別紙（介護施設等整備事業交付金）'!$C$7:$C85,$B56)</f>
        <v>0</v>
      </c>
      <c r="AO56" s="47">
        <f>COUNTIFS('別紙（介護施設等整備事業交付金）'!$B$7:$B85,"交付金",'別紙（介護施設等整備事業交付金）'!$J$7:$J85,AO$3,'別紙（介護施設等整備事業交付金）'!$C$7:$C85,$B56)</f>
        <v>0</v>
      </c>
      <c r="AP56" s="55">
        <f>SUMIFS('別紙（介護施設等整備事業交付金）'!$P$7:$P85,'別紙（介護施設等整備事業交付金）'!$B$7:$B85,"交付金",'別紙（介護施設等整備事業交付金）'!$J$7:$J85,AP$3,'別紙（介護施設等整備事業交付金）'!$C$7:$C85,$B56)</f>
        <v>0</v>
      </c>
      <c r="AQ56" s="47">
        <f t="shared" si="0"/>
        <v>0</v>
      </c>
      <c r="AR56" s="55">
        <f t="shared" si="1"/>
        <v>0</v>
      </c>
    </row>
    <row r="57" spans="1:44" hidden="1" x14ac:dyDescent="0.4">
      <c r="A57" s="45">
        <v>53</v>
      </c>
      <c r="B57" s="45" t="s">
        <v>175</v>
      </c>
      <c r="C57" s="47">
        <f>COUNTIFS('別紙（介護施設等整備事業交付金）'!$B$7:$B86,"交付金",'別紙（介護施設等整備事業交付金）'!$J$7:$J86,C$3,'別紙（介護施設等整備事業交付金）'!$C$7:$C86,$B57)</f>
        <v>0</v>
      </c>
      <c r="D57" s="55">
        <f>SUMIFS('別紙（介護施設等整備事業交付金）'!$P$7:$P86,'別紙（介護施設等整備事業交付金）'!$B$7:$B86,"交付金",'別紙（介護施設等整備事業交付金）'!$J$7:$J86,D$3,'別紙（介護施設等整備事業交付金）'!$C$7:$C86,$B57)</f>
        <v>0</v>
      </c>
      <c r="E57" s="47">
        <f>COUNTIFS('別紙（介護施設等整備事業交付金）'!$B$7:$B86,"交付金",'別紙（介護施設等整備事業交付金）'!$J$7:$J86,E$3,'別紙（介護施設等整備事業交付金）'!$C$7:$C86,$B57)</f>
        <v>0</v>
      </c>
      <c r="F57" s="55">
        <f>SUMIFS('別紙（介護施設等整備事業交付金）'!$P$7:$P86,'別紙（介護施設等整備事業交付金）'!$B$7:$B86,"交付金",'別紙（介護施設等整備事業交付金）'!$J$7:$J86,F$3,'別紙（介護施設等整備事業交付金）'!$C$7:$C86,$B57)</f>
        <v>0</v>
      </c>
      <c r="G57" s="47">
        <f>COUNTIFS('別紙（介護施設等整備事業交付金）'!$B$7:$B86,"交付金",'別紙（介護施設等整備事業交付金）'!$J$7:$J86,G$3,'別紙（介護施設等整備事業交付金）'!$C$7:$C86,$B57)</f>
        <v>0</v>
      </c>
      <c r="H57" s="55">
        <f>SUMIFS('別紙（介護施設等整備事業交付金）'!$P$7:$P86,'別紙（介護施設等整備事業交付金）'!$B$7:$B86,"交付金",'別紙（介護施設等整備事業交付金）'!$J$7:$J86,H$3,'別紙（介護施設等整備事業交付金）'!$C$7:$C86,$B57)</f>
        <v>0</v>
      </c>
      <c r="I57" s="47">
        <f>COUNTIFS('別紙（介護施設等整備事業交付金）'!$B$7:$B86,"交付金",'別紙（介護施設等整備事業交付金）'!$J$7:$J86,I$3,'別紙（介護施設等整備事業交付金）'!$C$7:$C86,$B57)</f>
        <v>0</v>
      </c>
      <c r="J57" s="55">
        <f>SUMIFS('別紙（介護施設等整備事業交付金）'!$P$7:$P86,'別紙（介護施設等整備事業交付金）'!$B$7:$B86,"交付金",'別紙（介護施設等整備事業交付金）'!$J$7:$J86,J$3,'別紙（介護施設等整備事業交付金）'!$C$7:$C86,$B57)</f>
        <v>0</v>
      </c>
      <c r="K57" s="47">
        <f>COUNTIFS('別紙（介護施設等整備事業交付金）'!$B$7:$B86,"交付金",'別紙（介護施設等整備事業交付金）'!$J$7:$J86,K$3,'別紙（介護施設等整備事業交付金）'!$C$7:$C86,$B57)</f>
        <v>0</v>
      </c>
      <c r="L57" s="55">
        <f>SUMIFS('別紙（介護施設等整備事業交付金）'!$P$7:$P86,'別紙（介護施設等整備事業交付金）'!$B$7:$B86,"交付金",'別紙（介護施設等整備事業交付金）'!$J$7:$J86,L$3,'別紙（介護施設等整備事業交付金）'!$C$7:$C86,$B57)</f>
        <v>0</v>
      </c>
      <c r="M57" s="47">
        <f>COUNTIFS('別紙（介護施設等整備事業交付金）'!$B$7:$B86,"交付金",'別紙（介護施設等整備事業交付金）'!$J$7:$J86,"⑦_①*",'別紙（介護施設等整備事業交付金）'!$C$7:$C86,$B57)</f>
        <v>0</v>
      </c>
      <c r="N57" s="55">
        <f>SUMIFS('別紙（介護施設等整備事業交付金）'!$P$7:$P86,'別紙（介護施設等整備事業交付金）'!$B$7:$B86,"交付金",'別紙（介護施設等整備事業交付金）'!$J$7:$J86,"⑦_①*",'別紙（介護施設等整備事業交付金）'!$C$7:$C86,$B57)</f>
        <v>0</v>
      </c>
      <c r="O57" s="47">
        <f>COUNTIFS('別紙（介護施設等整備事業交付金）'!$B$7:$B86,"交付金",'別紙（介護施設等整備事業交付金）'!$J$7:$J86,O$3,'別紙（介護施設等整備事業交付金）'!$C$7:$C86,$B57)</f>
        <v>0</v>
      </c>
      <c r="P57" s="55">
        <f>SUMIFS('別紙（介護施設等整備事業交付金）'!$P$7:$P86,'別紙（介護施設等整備事業交付金）'!$B$7:$B86,"交付金",'別紙（介護施設等整備事業交付金）'!$J$7:$J86,P$3,'別紙（介護施設等整備事業交付金）'!$C$7:$C86,$B57)</f>
        <v>0</v>
      </c>
      <c r="Q57" s="47">
        <f>COUNTIFS('別紙（介護施設等整備事業交付金）'!$B$7:$B86,"交付金",'別紙（介護施設等整備事業交付金）'!$J$7:$J86,"⑦_③*",'別紙（介護施設等整備事業交付金）'!$C$7:$C86,$B57)</f>
        <v>0</v>
      </c>
      <c r="R57" s="55">
        <f>SUMIFS('別紙（介護施設等整備事業交付金）'!$P$7:$P86,'別紙（介護施設等整備事業交付金）'!$B$7:$B86,"交付金",'別紙（介護施設等整備事業交付金）'!$J$7:$J86,"⑦_③*",'別紙（介護施設等整備事業交付金）'!$C$7:$C86,$B57)</f>
        <v>0</v>
      </c>
      <c r="S57" s="47">
        <f>COUNTIFS('別紙（介護施設等整備事業交付金）'!$B$7:$B86,"交付金",'別紙（介護施設等整備事業交付金）'!$J$7:$J86,S$3,'別紙（介護施設等整備事業交付金）'!$C$7:$C86,$B57)</f>
        <v>0</v>
      </c>
      <c r="T57" s="55">
        <f>SUMIFS('別紙（介護施設等整備事業交付金）'!$P$7:$P86,'別紙（介護施設等整備事業交付金）'!$B$7:$B86,"交付金",'別紙（介護施設等整備事業交付金）'!$J$7:$J86,T$3,'別紙（介護施設等整備事業交付金）'!$C$7:$C86,$B57)</f>
        <v>0</v>
      </c>
      <c r="U57" s="47">
        <f>COUNTIFS('別紙（介護施設等整備事業交付金）'!$B$7:$B86,"交付金",'別紙（介護施設等整備事業交付金）'!$J$7:$J86,U$3,'別紙（介護施設等整備事業交付金）'!$C$7:$C86,$B57)</f>
        <v>0</v>
      </c>
      <c r="V57" s="55">
        <f>SUMIFS('別紙（介護施設等整備事業交付金）'!$P$7:$P86,'別紙（介護施設等整備事業交付金）'!$B$7:$B86,"交付金",'別紙（介護施設等整備事業交付金）'!$J$7:$J86,V$3,'別紙（介護施設等整備事業交付金）'!$C$7:$C86,$B57)</f>
        <v>0</v>
      </c>
      <c r="W57" s="47">
        <f>COUNTIFS('別紙（介護施設等整備事業交付金）'!$B$7:$B86,"交付金",'別紙（介護施設等整備事業交付金）'!$J$7:$J86,W$3,'別紙（介護施設等整備事業交付金）'!$C$7:$C86,$B57)</f>
        <v>0</v>
      </c>
      <c r="X57" s="55">
        <f>SUMIFS('別紙（介護施設等整備事業交付金）'!$P$7:$P86,'別紙（介護施設等整備事業交付金）'!$B$7:$B86,"交付金",'別紙（介護施設等整備事業交付金）'!$J$7:$J86,X$3,'別紙（介護施設等整備事業交付金）'!$C$7:$C86,$B57)</f>
        <v>0</v>
      </c>
      <c r="Y57" s="47">
        <f>COUNTIFS('別紙（介護施設等整備事業交付金）'!$B$7:$B86,"交付金",'別紙（介護施設等整備事業交付金）'!$J$7:$J86,Y$3,'別紙（介護施設等整備事業交付金）'!$C$7:$C86,$B57)</f>
        <v>0</v>
      </c>
      <c r="Z57" s="55">
        <f>SUMIFS('別紙（介護施設等整備事業交付金）'!$P$7:$P86,'別紙（介護施設等整備事業交付金）'!$B$7:$B86,"交付金",'別紙（介護施設等整備事業交付金）'!$J$7:$J86,Z$3,'別紙（介護施設等整備事業交付金）'!$C$7:$C86,$B57)</f>
        <v>0</v>
      </c>
      <c r="AA57" s="47">
        <f>COUNTIFS('別紙（介護施設等整備事業交付金）'!$B$7:$B86,"交付金",'別紙（介護施設等整備事業交付金）'!$J$7:$J86,AA$3,'別紙（介護施設等整備事業交付金）'!$C$7:$C86,$B57)</f>
        <v>0</v>
      </c>
      <c r="AB57" s="55">
        <f>SUMIFS('別紙（介護施設等整備事業交付金）'!$P$7:$P86,'別紙（介護施設等整備事業交付金）'!$B$7:$B86,"交付金",'別紙（介護施設等整備事業交付金）'!$J$7:$J86,AB$3,'別紙（介護施設等整備事業交付金）'!$C$7:$C86,$B57)</f>
        <v>0</v>
      </c>
      <c r="AC57" s="47">
        <f>COUNTIFS('別紙（介護施設等整備事業交付金）'!$B$7:$B86,"交付金",'別紙（介護施設等整備事業交付金）'!$J$7:$J86,AC$3,'別紙（介護施設等整備事業交付金）'!$C$7:$C86,$B57)</f>
        <v>0</v>
      </c>
      <c r="AD57" s="55">
        <f>SUMIFS('別紙（介護施設等整備事業交付金）'!$P$7:$P86,'別紙（介護施設等整備事業交付金）'!$B$7:$B86,"交付金",'別紙（介護施設等整備事業交付金）'!$J$7:$J86,AD$3,'別紙（介護施設等整備事業交付金）'!$C$7:$C86,$B57)</f>
        <v>0</v>
      </c>
      <c r="AE57" s="47">
        <f>COUNTIFS('別紙（介護施設等整備事業交付金）'!$B$7:$B86,"交付金",'別紙（介護施設等整備事業交付金）'!$J$7:$J86,AE$3,'別紙（介護施設等整備事業交付金）'!$C$7:$C86,$B57)</f>
        <v>0</v>
      </c>
      <c r="AF57" s="55">
        <f>SUMIFS('別紙（介護施設等整備事業交付金）'!$P$7:$P86,'別紙（介護施設等整備事業交付金）'!$B$7:$B86,"交付金",'別紙（介護施設等整備事業交付金）'!$J$7:$J86,AF$3,'別紙（介護施設等整備事業交付金）'!$C$7:$C86,$B57)</f>
        <v>0</v>
      </c>
      <c r="AG57" s="47">
        <f>COUNTIFS('別紙（介護施設等整備事業交付金）'!$B$7:$B86,"交付金",'別紙（介護施設等整備事業交付金）'!$J$7:$J86,AG$3,'別紙（介護施設等整備事業交付金）'!$C$7:$C86,$B57)</f>
        <v>0</v>
      </c>
      <c r="AH57" s="55">
        <f>SUMIFS('別紙（介護施設等整備事業交付金）'!$P$7:$P86,'別紙（介護施設等整備事業交付金）'!$B$7:$B86,"交付金",'別紙（介護施設等整備事業交付金）'!$J$7:$J86,AH$3,'別紙（介護施設等整備事業交付金）'!$C$7:$C86,$B57)</f>
        <v>0</v>
      </c>
      <c r="AI57" s="47">
        <f>COUNTIFS('別紙（介護施設等整備事業交付金）'!$B$7:$B86,"交付金",'別紙（介護施設等整備事業交付金）'!$J$7:$J86,AI$3,'別紙（介護施設等整備事業交付金）'!$C$7:$C86,$B57)</f>
        <v>0</v>
      </c>
      <c r="AJ57" s="55">
        <f>SUMIFS('別紙（介護施設等整備事業交付金）'!$P$7:$P86,'別紙（介護施設等整備事業交付金）'!$B$7:$B86,"交付金",'別紙（介護施設等整備事業交付金）'!$J$7:$J86,AJ$3,'別紙（介護施設等整備事業交付金）'!$C$7:$C86,$B57)</f>
        <v>0</v>
      </c>
      <c r="AK57" s="47">
        <f>COUNTIFS('別紙（介護施設等整備事業交付金）'!$B$7:$B86,"交付金",'別紙（介護施設等整備事業交付金）'!$J$7:$J86,AK$3,'別紙（介護施設等整備事業交付金）'!$C$7:$C86,$B57)</f>
        <v>0</v>
      </c>
      <c r="AL57" s="55">
        <f>SUMIFS('別紙（介護施設等整備事業交付金）'!$P$7:$P86,'別紙（介護施設等整備事業交付金）'!$B$7:$B86,"交付金",'別紙（介護施設等整備事業交付金）'!$J$7:$J86,AL$3,'別紙（介護施設等整備事業交付金）'!$C$7:$C86,$B57)</f>
        <v>0</v>
      </c>
      <c r="AM57" s="47">
        <f>COUNTIFS('別紙（介護施設等整備事業交付金）'!$B$7:$B86,"交付金",'別紙（介護施設等整備事業交付金）'!$J$7:$J86,AM$3,'別紙（介護施設等整備事業交付金）'!$C$7:$C86,$B57)</f>
        <v>0</v>
      </c>
      <c r="AN57" s="55">
        <f>SUMIFS('別紙（介護施設等整備事業交付金）'!$P$7:$P86,'別紙（介護施設等整備事業交付金）'!$B$7:$B86,"交付金",'別紙（介護施設等整備事業交付金）'!$J$7:$J86,AN$3,'別紙（介護施設等整備事業交付金）'!$C$7:$C86,$B57)</f>
        <v>0</v>
      </c>
      <c r="AO57" s="47">
        <f>COUNTIFS('別紙（介護施設等整備事業交付金）'!$B$7:$B86,"交付金",'別紙（介護施設等整備事業交付金）'!$J$7:$J86,AO$3,'別紙（介護施設等整備事業交付金）'!$C$7:$C86,$B57)</f>
        <v>0</v>
      </c>
      <c r="AP57" s="55">
        <f>SUMIFS('別紙（介護施設等整備事業交付金）'!$P$7:$P86,'別紙（介護施設等整備事業交付金）'!$B$7:$B86,"交付金",'別紙（介護施設等整備事業交付金）'!$J$7:$J86,AP$3,'別紙（介護施設等整備事業交付金）'!$C$7:$C86,$B57)</f>
        <v>0</v>
      </c>
      <c r="AQ57" s="47">
        <f t="shared" si="0"/>
        <v>0</v>
      </c>
      <c r="AR57" s="55">
        <f t="shared" si="1"/>
        <v>0</v>
      </c>
    </row>
    <row r="58" spans="1:44" hidden="1" x14ac:dyDescent="0.4">
      <c r="A58" s="45">
        <v>54</v>
      </c>
      <c r="B58" s="45" t="s">
        <v>176</v>
      </c>
      <c r="C58" s="47">
        <f>COUNTIFS('別紙（介護施設等整備事業交付金）'!$B$7:$B87,"交付金",'別紙（介護施設等整備事業交付金）'!$J$7:$J87,C$3,'別紙（介護施設等整備事業交付金）'!$C$7:$C87,$B58)</f>
        <v>0</v>
      </c>
      <c r="D58" s="55">
        <f>SUMIFS('別紙（介護施設等整備事業交付金）'!$P$7:$P87,'別紙（介護施設等整備事業交付金）'!$B$7:$B87,"交付金",'別紙（介護施設等整備事業交付金）'!$J$7:$J87,D$3,'別紙（介護施設等整備事業交付金）'!$C$7:$C87,$B58)</f>
        <v>0</v>
      </c>
      <c r="E58" s="47">
        <f>COUNTIFS('別紙（介護施設等整備事業交付金）'!$B$7:$B87,"交付金",'別紙（介護施設等整備事業交付金）'!$J$7:$J87,E$3,'別紙（介護施設等整備事業交付金）'!$C$7:$C87,$B58)</f>
        <v>0</v>
      </c>
      <c r="F58" s="55">
        <f>SUMIFS('別紙（介護施設等整備事業交付金）'!$P$7:$P87,'別紙（介護施設等整備事業交付金）'!$B$7:$B87,"交付金",'別紙（介護施設等整備事業交付金）'!$J$7:$J87,F$3,'別紙（介護施設等整備事業交付金）'!$C$7:$C87,$B58)</f>
        <v>0</v>
      </c>
      <c r="G58" s="47">
        <f>COUNTIFS('別紙（介護施設等整備事業交付金）'!$B$7:$B87,"交付金",'別紙（介護施設等整備事業交付金）'!$J$7:$J87,G$3,'別紙（介護施設等整備事業交付金）'!$C$7:$C87,$B58)</f>
        <v>0</v>
      </c>
      <c r="H58" s="55">
        <f>SUMIFS('別紙（介護施設等整備事業交付金）'!$P$7:$P87,'別紙（介護施設等整備事業交付金）'!$B$7:$B87,"交付金",'別紙（介護施設等整備事業交付金）'!$J$7:$J87,H$3,'別紙（介護施設等整備事業交付金）'!$C$7:$C87,$B58)</f>
        <v>0</v>
      </c>
      <c r="I58" s="47">
        <f>COUNTIFS('別紙（介護施設等整備事業交付金）'!$B$7:$B87,"交付金",'別紙（介護施設等整備事業交付金）'!$J$7:$J87,I$3,'別紙（介護施設等整備事業交付金）'!$C$7:$C87,$B58)</f>
        <v>0</v>
      </c>
      <c r="J58" s="55">
        <f>SUMIFS('別紙（介護施設等整備事業交付金）'!$P$7:$P87,'別紙（介護施設等整備事業交付金）'!$B$7:$B87,"交付金",'別紙（介護施設等整備事業交付金）'!$J$7:$J87,J$3,'別紙（介護施設等整備事業交付金）'!$C$7:$C87,$B58)</f>
        <v>0</v>
      </c>
      <c r="K58" s="47">
        <f>COUNTIFS('別紙（介護施設等整備事業交付金）'!$B$7:$B87,"交付金",'別紙（介護施設等整備事業交付金）'!$J$7:$J87,K$3,'別紙（介護施設等整備事業交付金）'!$C$7:$C87,$B58)</f>
        <v>0</v>
      </c>
      <c r="L58" s="55">
        <f>SUMIFS('別紙（介護施設等整備事業交付金）'!$P$7:$P87,'別紙（介護施設等整備事業交付金）'!$B$7:$B87,"交付金",'別紙（介護施設等整備事業交付金）'!$J$7:$J87,L$3,'別紙（介護施設等整備事業交付金）'!$C$7:$C87,$B58)</f>
        <v>0</v>
      </c>
      <c r="M58" s="47">
        <f>COUNTIFS('別紙（介護施設等整備事業交付金）'!$B$7:$B87,"交付金",'別紙（介護施設等整備事業交付金）'!$J$7:$J87,"⑦_①*",'別紙（介護施設等整備事業交付金）'!$C$7:$C87,$B58)</f>
        <v>0</v>
      </c>
      <c r="N58" s="55">
        <f>SUMIFS('別紙（介護施設等整備事業交付金）'!$P$7:$P87,'別紙（介護施設等整備事業交付金）'!$B$7:$B87,"交付金",'別紙（介護施設等整備事業交付金）'!$J$7:$J87,"⑦_①*",'別紙（介護施設等整備事業交付金）'!$C$7:$C87,$B58)</f>
        <v>0</v>
      </c>
      <c r="O58" s="47">
        <f>COUNTIFS('別紙（介護施設等整備事業交付金）'!$B$7:$B87,"交付金",'別紙（介護施設等整備事業交付金）'!$J$7:$J87,O$3,'別紙（介護施設等整備事業交付金）'!$C$7:$C87,$B58)</f>
        <v>0</v>
      </c>
      <c r="P58" s="55">
        <f>SUMIFS('別紙（介護施設等整備事業交付金）'!$P$7:$P87,'別紙（介護施設等整備事業交付金）'!$B$7:$B87,"交付金",'別紙（介護施設等整備事業交付金）'!$J$7:$J87,P$3,'別紙（介護施設等整備事業交付金）'!$C$7:$C87,$B58)</f>
        <v>0</v>
      </c>
      <c r="Q58" s="47">
        <f>COUNTIFS('別紙（介護施設等整備事業交付金）'!$B$7:$B87,"交付金",'別紙（介護施設等整備事業交付金）'!$J$7:$J87,"⑦_③*",'別紙（介護施設等整備事業交付金）'!$C$7:$C87,$B58)</f>
        <v>0</v>
      </c>
      <c r="R58" s="55">
        <f>SUMIFS('別紙（介護施設等整備事業交付金）'!$P$7:$P87,'別紙（介護施設等整備事業交付金）'!$B$7:$B87,"交付金",'別紙（介護施設等整備事業交付金）'!$J$7:$J87,"⑦_③*",'別紙（介護施設等整備事業交付金）'!$C$7:$C87,$B58)</f>
        <v>0</v>
      </c>
      <c r="S58" s="47">
        <f>COUNTIFS('別紙（介護施設等整備事業交付金）'!$B$7:$B87,"交付金",'別紙（介護施設等整備事業交付金）'!$J$7:$J87,S$3,'別紙（介護施設等整備事業交付金）'!$C$7:$C87,$B58)</f>
        <v>0</v>
      </c>
      <c r="T58" s="55">
        <f>SUMIFS('別紙（介護施設等整備事業交付金）'!$P$7:$P87,'別紙（介護施設等整備事業交付金）'!$B$7:$B87,"交付金",'別紙（介護施設等整備事業交付金）'!$J$7:$J87,T$3,'別紙（介護施設等整備事業交付金）'!$C$7:$C87,$B58)</f>
        <v>0</v>
      </c>
      <c r="U58" s="47">
        <f>COUNTIFS('別紙（介護施設等整備事業交付金）'!$B$7:$B87,"交付金",'別紙（介護施設等整備事業交付金）'!$J$7:$J87,U$3,'別紙（介護施設等整備事業交付金）'!$C$7:$C87,$B58)</f>
        <v>0</v>
      </c>
      <c r="V58" s="55">
        <f>SUMIFS('別紙（介護施設等整備事業交付金）'!$P$7:$P87,'別紙（介護施設等整備事業交付金）'!$B$7:$B87,"交付金",'別紙（介護施設等整備事業交付金）'!$J$7:$J87,V$3,'別紙（介護施設等整備事業交付金）'!$C$7:$C87,$B58)</f>
        <v>0</v>
      </c>
      <c r="W58" s="47">
        <f>COUNTIFS('別紙（介護施設等整備事業交付金）'!$B$7:$B87,"交付金",'別紙（介護施設等整備事業交付金）'!$J$7:$J87,W$3,'別紙（介護施設等整備事業交付金）'!$C$7:$C87,$B58)</f>
        <v>0</v>
      </c>
      <c r="X58" s="55">
        <f>SUMIFS('別紙（介護施設等整備事業交付金）'!$P$7:$P87,'別紙（介護施設等整備事業交付金）'!$B$7:$B87,"交付金",'別紙（介護施設等整備事業交付金）'!$J$7:$J87,X$3,'別紙（介護施設等整備事業交付金）'!$C$7:$C87,$B58)</f>
        <v>0</v>
      </c>
      <c r="Y58" s="47">
        <f>COUNTIFS('別紙（介護施設等整備事業交付金）'!$B$7:$B87,"交付金",'別紙（介護施設等整備事業交付金）'!$J$7:$J87,Y$3,'別紙（介護施設等整備事業交付金）'!$C$7:$C87,$B58)</f>
        <v>0</v>
      </c>
      <c r="Z58" s="55">
        <f>SUMIFS('別紙（介護施設等整備事業交付金）'!$P$7:$P87,'別紙（介護施設等整備事業交付金）'!$B$7:$B87,"交付金",'別紙（介護施設等整備事業交付金）'!$J$7:$J87,Z$3,'別紙（介護施設等整備事業交付金）'!$C$7:$C87,$B58)</f>
        <v>0</v>
      </c>
      <c r="AA58" s="47">
        <f>COUNTIFS('別紙（介護施設等整備事業交付金）'!$B$7:$B87,"交付金",'別紙（介護施設等整備事業交付金）'!$J$7:$J87,AA$3,'別紙（介護施設等整備事業交付金）'!$C$7:$C87,$B58)</f>
        <v>0</v>
      </c>
      <c r="AB58" s="55">
        <f>SUMIFS('別紙（介護施設等整備事業交付金）'!$P$7:$P87,'別紙（介護施設等整備事業交付金）'!$B$7:$B87,"交付金",'別紙（介護施設等整備事業交付金）'!$J$7:$J87,AB$3,'別紙（介護施設等整備事業交付金）'!$C$7:$C87,$B58)</f>
        <v>0</v>
      </c>
      <c r="AC58" s="47">
        <f>COUNTIFS('別紙（介護施設等整備事業交付金）'!$B$7:$B87,"交付金",'別紙（介護施設等整備事業交付金）'!$J$7:$J87,AC$3,'別紙（介護施設等整備事業交付金）'!$C$7:$C87,$B58)</f>
        <v>0</v>
      </c>
      <c r="AD58" s="55">
        <f>SUMIFS('別紙（介護施設等整備事業交付金）'!$P$7:$P87,'別紙（介護施設等整備事業交付金）'!$B$7:$B87,"交付金",'別紙（介護施設等整備事業交付金）'!$J$7:$J87,AD$3,'別紙（介護施設等整備事業交付金）'!$C$7:$C87,$B58)</f>
        <v>0</v>
      </c>
      <c r="AE58" s="47">
        <f>COUNTIFS('別紙（介護施設等整備事業交付金）'!$B$7:$B87,"交付金",'別紙（介護施設等整備事業交付金）'!$J$7:$J87,AE$3,'別紙（介護施設等整備事業交付金）'!$C$7:$C87,$B58)</f>
        <v>0</v>
      </c>
      <c r="AF58" s="55">
        <f>SUMIFS('別紙（介護施設等整備事業交付金）'!$P$7:$P87,'別紙（介護施設等整備事業交付金）'!$B$7:$B87,"交付金",'別紙（介護施設等整備事業交付金）'!$J$7:$J87,AF$3,'別紙（介護施設等整備事業交付金）'!$C$7:$C87,$B58)</f>
        <v>0</v>
      </c>
      <c r="AG58" s="47">
        <f>COUNTIFS('別紙（介護施設等整備事業交付金）'!$B$7:$B87,"交付金",'別紙（介護施設等整備事業交付金）'!$J$7:$J87,AG$3,'別紙（介護施設等整備事業交付金）'!$C$7:$C87,$B58)</f>
        <v>0</v>
      </c>
      <c r="AH58" s="55">
        <f>SUMIFS('別紙（介護施設等整備事業交付金）'!$P$7:$P87,'別紙（介護施設等整備事業交付金）'!$B$7:$B87,"交付金",'別紙（介護施設等整備事業交付金）'!$J$7:$J87,AH$3,'別紙（介護施設等整備事業交付金）'!$C$7:$C87,$B58)</f>
        <v>0</v>
      </c>
      <c r="AI58" s="47">
        <f>COUNTIFS('別紙（介護施設等整備事業交付金）'!$B$7:$B87,"交付金",'別紙（介護施設等整備事業交付金）'!$J$7:$J87,AI$3,'別紙（介護施設等整備事業交付金）'!$C$7:$C87,$B58)</f>
        <v>0</v>
      </c>
      <c r="AJ58" s="55">
        <f>SUMIFS('別紙（介護施設等整備事業交付金）'!$P$7:$P87,'別紙（介護施設等整備事業交付金）'!$B$7:$B87,"交付金",'別紙（介護施設等整備事業交付金）'!$J$7:$J87,AJ$3,'別紙（介護施設等整備事業交付金）'!$C$7:$C87,$B58)</f>
        <v>0</v>
      </c>
      <c r="AK58" s="47">
        <f>COUNTIFS('別紙（介護施設等整備事業交付金）'!$B$7:$B87,"交付金",'別紙（介護施設等整備事業交付金）'!$J$7:$J87,AK$3,'別紙（介護施設等整備事業交付金）'!$C$7:$C87,$B58)</f>
        <v>0</v>
      </c>
      <c r="AL58" s="55">
        <f>SUMIFS('別紙（介護施設等整備事業交付金）'!$P$7:$P87,'別紙（介護施設等整備事業交付金）'!$B$7:$B87,"交付金",'別紙（介護施設等整備事業交付金）'!$J$7:$J87,AL$3,'別紙（介護施設等整備事業交付金）'!$C$7:$C87,$B58)</f>
        <v>0</v>
      </c>
      <c r="AM58" s="47">
        <f>COUNTIFS('別紙（介護施設等整備事業交付金）'!$B$7:$B87,"交付金",'別紙（介護施設等整備事業交付金）'!$J$7:$J87,AM$3,'別紙（介護施設等整備事業交付金）'!$C$7:$C87,$B58)</f>
        <v>0</v>
      </c>
      <c r="AN58" s="55">
        <f>SUMIFS('別紙（介護施設等整備事業交付金）'!$P$7:$P87,'別紙（介護施設等整備事業交付金）'!$B$7:$B87,"交付金",'別紙（介護施設等整備事業交付金）'!$J$7:$J87,AN$3,'別紙（介護施設等整備事業交付金）'!$C$7:$C87,$B58)</f>
        <v>0</v>
      </c>
      <c r="AO58" s="47">
        <f>COUNTIFS('別紙（介護施設等整備事業交付金）'!$B$7:$B87,"交付金",'別紙（介護施設等整備事業交付金）'!$J$7:$J87,AO$3,'別紙（介護施設等整備事業交付金）'!$C$7:$C87,$B58)</f>
        <v>0</v>
      </c>
      <c r="AP58" s="55">
        <f>SUMIFS('別紙（介護施設等整備事業交付金）'!$P$7:$P87,'別紙（介護施設等整備事業交付金）'!$B$7:$B87,"交付金",'別紙（介護施設等整備事業交付金）'!$J$7:$J87,AP$3,'別紙（介護施設等整備事業交付金）'!$C$7:$C87,$B58)</f>
        <v>0</v>
      </c>
      <c r="AQ58" s="47">
        <f t="shared" si="0"/>
        <v>0</v>
      </c>
      <c r="AR58" s="55">
        <f t="shared" si="1"/>
        <v>0</v>
      </c>
    </row>
    <row r="59" spans="1:44" hidden="1" x14ac:dyDescent="0.4">
      <c r="C59"/>
      <c r="D59" s="61"/>
      <c r="E59"/>
      <c r="F59" s="61"/>
      <c r="G59"/>
      <c r="H59" s="61"/>
      <c r="I59"/>
      <c r="J59" s="61"/>
      <c r="K59"/>
      <c r="L59" s="61"/>
      <c r="M59"/>
      <c r="N59" s="61"/>
      <c r="O59"/>
      <c r="P59" s="61"/>
      <c r="Q59"/>
      <c r="R59" s="61"/>
      <c r="S59"/>
      <c r="T59" s="61"/>
      <c r="U59"/>
      <c r="V59" s="61"/>
      <c r="W59"/>
      <c r="X59" s="61"/>
      <c r="Y59"/>
      <c r="Z59" s="61"/>
      <c r="AA59"/>
      <c r="AB59" s="61"/>
      <c r="AC59"/>
      <c r="AD59" s="61"/>
      <c r="AE59"/>
      <c r="AF59" s="61"/>
      <c r="AG59"/>
      <c r="AH59" s="61"/>
      <c r="AI59"/>
      <c r="AJ59" s="61"/>
      <c r="AK59"/>
      <c r="AL59" s="61"/>
      <c r="AM59"/>
      <c r="AN59" s="61"/>
      <c r="AO59"/>
      <c r="AP59" s="61"/>
      <c r="AQ59"/>
    </row>
    <row r="60" spans="1:44" x14ac:dyDescent="0.4">
      <c r="B60" s="45" t="s">
        <v>180</v>
      </c>
      <c r="C60">
        <f>SUM(C5:C58)</f>
        <v>0</v>
      </c>
      <c r="D60" s="61">
        <f>SUM(D5:D58)</f>
        <v>0</v>
      </c>
      <c r="E60">
        <f t="shared" ref="E60:AR60" si="2">SUM(E5:E58)</f>
        <v>0</v>
      </c>
      <c r="F60" s="61">
        <f t="shared" si="2"/>
        <v>0</v>
      </c>
      <c r="G60">
        <f t="shared" si="2"/>
        <v>0</v>
      </c>
      <c r="H60" s="61">
        <f t="shared" si="2"/>
        <v>0</v>
      </c>
      <c r="I60">
        <f t="shared" si="2"/>
        <v>0</v>
      </c>
      <c r="J60" s="61">
        <f t="shared" si="2"/>
        <v>0</v>
      </c>
      <c r="K60">
        <f t="shared" si="2"/>
        <v>0</v>
      </c>
      <c r="L60" s="61">
        <f t="shared" si="2"/>
        <v>0</v>
      </c>
      <c r="M60">
        <f t="shared" si="2"/>
        <v>0</v>
      </c>
      <c r="N60" s="61">
        <f t="shared" si="2"/>
        <v>0</v>
      </c>
      <c r="O60">
        <f t="shared" si="2"/>
        <v>0</v>
      </c>
      <c r="P60" s="61">
        <f t="shared" si="2"/>
        <v>0</v>
      </c>
      <c r="Q60">
        <f t="shared" si="2"/>
        <v>0</v>
      </c>
      <c r="R60" s="61">
        <f>SUM(R5:R58)</f>
        <v>0</v>
      </c>
      <c r="S60">
        <f t="shared" si="2"/>
        <v>0</v>
      </c>
      <c r="T60" s="61">
        <f t="shared" si="2"/>
        <v>0</v>
      </c>
      <c r="U60">
        <f t="shared" si="2"/>
        <v>0</v>
      </c>
      <c r="V60" s="61">
        <f t="shared" si="2"/>
        <v>0</v>
      </c>
      <c r="W60">
        <f t="shared" si="2"/>
        <v>0</v>
      </c>
      <c r="X60" s="61">
        <f t="shared" si="2"/>
        <v>0</v>
      </c>
      <c r="Y60">
        <f t="shared" si="2"/>
        <v>0</v>
      </c>
      <c r="Z60" s="61">
        <f t="shared" si="2"/>
        <v>0</v>
      </c>
      <c r="AA60">
        <f t="shared" si="2"/>
        <v>0</v>
      </c>
      <c r="AB60" s="61">
        <f t="shared" si="2"/>
        <v>0</v>
      </c>
      <c r="AC60">
        <f t="shared" si="2"/>
        <v>0</v>
      </c>
      <c r="AD60" s="61">
        <f t="shared" si="2"/>
        <v>0</v>
      </c>
      <c r="AE60">
        <f t="shared" si="2"/>
        <v>0</v>
      </c>
      <c r="AF60" s="61">
        <f t="shared" si="2"/>
        <v>0</v>
      </c>
      <c r="AG60">
        <f t="shared" si="2"/>
        <v>0</v>
      </c>
      <c r="AH60" s="61">
        <f t="shared" si="2"/>
        <v>0</v>
      </c>
      <c r="AI60">
        <f t="shared" si="2"/>
        <v>0</v>
      </c>
      <c r="AJ60" s="61">
        <f t="shared" si="2"/>
        <v>0</v>
      </c>
      <c r="AK60">
        <f t="shared" ref="AK60:AL60" si="3">SUM(AK5:AK58)</f>
        <v>0</v>
      </c>
      <c r="AL60" s="61">
        <f t="shared" si="3"/>
        <v>0</v>
      </c>
      <c r="AM60">
        <f t="shared" si="2"/>
        <v>0</v>
      </c>
      <c r="AN60" s="61">
        <f t="shared" si="2"/>
        <v>0</v>
      </c>
      <c r="AO60">
        <f t="shared" si="2"/>
        <v>0</v>
      </c>
      <c r="AP60" s="61">
        <f t="shared" si="2"/>
        <v>0</v>
      </c>
      <c r="AQ60">
        <f t="shared" si="2"/>
        <v>0</v>
      </c>
      <c r="AR60" s="61">
        <f t="shared" si="2"/>
        <v>0</v>
      </c>
    </row>
    <row r="61" spans="1:44" x14ac:dyDescent="0.4">
      <c r="C61"/>
      <c r="D61" s="61"/>
      <c r="E61"/>
      <c r="F61" s="61"/>
      <c r="G61"/>
      <c r="H61" s="61"/>
      <c r="I61"/>
      <c r="J61" s="61"/>
      <c r="K61"/>
      <c r="L61" s="61"/>
      <c r="M61"/>
      <c r="N61" s="61"/>
      <c r="O61"/>
      <c r="P61" s="61"/>
      <c r="Q61"/>
      <c r="R61" s="61"/>
      <c r="S61"/>
      <c r="T61" s="61"/>
      <c r="U61"/>
      <c r="V61" s="61"/>
      <c r="W61"/>
      <c r="X61" s="61"/>
      <c r="Y61"/>
      <c r="Z61" s="61"/>
      <c r="AA61"/>
      <c r="AB61" s="61"/>
      <c r="AC61"/>
      <c r="AD61" s="61"/>
      <c r="AE61"/>
      <c r="AF61" s="61"/>
      <c r="AG61"/>
      <c r="AH61" s="61"/>
      <c r="AI61"/>
      <c r="AJ61" s="61"/>
      <c r="AK61"/>
      <c r="AL61" s="61"/>
      <c r="AM61"/>
      <c r="AN61" s="61"/>
      <c r="AO61"/>
      <c r="AP61" s="61"/>
      <c r="AQ61"/>
    </row>
    <row r="62" spans="1:44" x14ac:dyDescent="0.4">
      <c r="C62"/>
      <c r="D62" s="61"/>
      <c r="E62"/>
      <c r="F62" s="61"/>
      <c r="G62"/>
      <c r="H62" s="61"/>
      <c r="I62"/>
      <c r="J62" s="61"/>
      <c r="K62"/>
      <c r="L62" s="61"/>
      <c r="M62"/>
      <c r="N62" s="61"/>
      <c r="O62"/>
      <c r="P62" s="61"/>
      <c r="Q62"/>
      <c r="R62" s="61"/>
      <c r="S62"/>
      <c r="T62" s="61"/>
      <c r="U62"/>
      <c r="V62" s="61"/>
      <c r="W62"/>
      <c r="X62" s="61"/>
      <c r="Y62"/>
      <c r="Z62" s="61"/>
      <c r="AA62"/>
      <c r="AB62" s="61"/>
      <c r="AC62"/>
      <c r="AD62" s="61"/>
      <c r="AE62"/>
      <c r="AF62" s="61"/>
      <c r="AG62"/>
      <c r="AH62" s="61"/>
      <c r="AI62"/>
      <c r="AJ62" s="61"/>
      <c r="AK62"/>
      <c r="AL62" s="61"/>
      <c r="AM62"/>
      <c r="AN62" s="61"/>
      <c r="AO62"/>
      <c r="AP62" s="61"/>
      <c r="AQ62"/>
    </row>
    <row r="63" spans="1:44" x14ac:dyDescent="0.4">
      <c r="C63"/>
      <c r="D63" s="61"/>
      <c r="E63"/>
      <c r="F63" s="61"/>
      <c r="G63"/>
      <c r="H63" s="61"/>
      <c r="I63"/>
      <c r="J63" s="61"/>
      <c r="K63"/>
      <c r="L63" s="61"/>
      <c r="M63"/>
      <c r="N63" s="61"/>
      <c r="O63"/>
      <c r="P63" s="61"/>
      <c r="Q63"/>
      <c r="R63" s="61"/>
      <c r="S63"/>
      <c r="T63" s="61"/>
      <c r="U63"/>
      <c r="V63" s="61"/>
      <c r="W63"/>
      <c r="X63" s="61"/>
      <c r="Y63"/>
      <c r="Z63" s="61"/>
      <c r="AA63"/>
      <c r="AB63" s="61"/>
      <c r="AC63"/>
      <c r="AD63" s="61"/>
      <c r="AE63"/>
      <c r="AF63" s="61"/>
      <c r="AG63"/>
      <c r="AH63" s="61"/>
      <c r="AI63"/>
      <c r="AJ63" s="61"/>
      <c r="AK63"/>
      <c r="AL63" s="61"/>
      <c r="AM63"/>
      <c r="AN63" s="61"/>
      <c r="AO63"/>
      <c r="AP63" s="61"/>
      <c r="AQ63"/>
    </row>
    <row r="64" spans="1:44" x14ac:dyDescent="0.4">
      <c r="C64"/>
      <c r="D64" s="61"/>
      <c r="E64"/>
      <c r="F64" s="61"/>
      <c r="G64"/>
      <c r="H64" s="61"/>
      <c r="I64"/>
      <c r="J64" s="61"/>
      <c r="K64"/>
      <c r="L64" s="61"/>
      <c r="M64"/>
      <c r="N64" s="61"/>
      <c r="O64"/>
      <c r="P64" s="61"/>
      <c r="Q64"/>
      <c r="R64" s="61"/>
      <c r="S64"/>
      <c r="T64" s="61"/>
      <c r="U64"/>
      <c r="V64" s="61"/>
      <c r="W64"/>
      <c r="X64" s="61"/>
      <c r="Y64"/>
      <c r="Z64" s="61"/>
      <c r="AA64"/>
      <c r="AB64" s="61"/>
      <c r="AC64"/>
      <c r="AD64" s="61"/>
      <c r="AE64"/>
      <c r="AF64" s="61"/>
      <c r="AG64"/>
      <c r="AH64" s="61"/>
      <c r="AI64"/>
      <c r="AJ64" s="61"/>
      <c r="AK64"/>
      <c r="AL64" s="61"/>
      <c r="AM64"/>
      <c r="AN64" s="61"/>
      <c r="AO64"/>
      <c r="AP64" s="61"/>
      <c r="AQ64"/>
    </row>
    <row r="65" spans="4:42" customFormat="1" x14ac:dyDescent="0.4">
      <c r="D65" s="61"/>
      <c r="F65" s="61"/>
      <c r="H65" s="61"/>
      <c r="J65" s="61"/>
      <c r="L65" s="61"/>
      <c r="N65" s="61"/>
      <c r="P65" s="61"/>
      <c r="R65" s="61"/>
      <c r="T65" s="61"/>
      <c r="V65" s="61"/>
      <c r="X65" s="61"/>
      <c r="Z65" s="61"/>
      <c r="AB65" s="61"/>
      <c r="AD65" s="61"/>
      <c r="AF65" s="61"/>
      <c r="AH65" s="61"/>
      <c r="AJ65" s="61"/>
      <c r="AL65" s="61"/>
      <c r="AN65" s="61"/>
      <c r="AP65" s="61"/>
    </row>
    <row r="66" spans="4:42" customFormat="1" x14ac:dyDescent="0.4">
      <c r="D66" s="61"/>
      <c r="F66" s="61"/>
      <c r="H66" s="61"/>
      <c r="J66" s="61"/>
      <c r="L66" s="61"/>
      <c r="N66" s="61"/>
      <c r="P66" s="61"/>
      <c r="R66" s="61"/>
      <c r="T66" s="61"/>
      <c r="V66" s="61"/>
      <c r="X66" s="61"/>
      <c r="Z66" s="61"/>
      <c r="AB66" s="61"/>
      <c r="AD66" s="61"/>
      <c r="AF66" s="61"/>
      <c r="AH66" s="61"/>
      <c r="AJ66" s="61"/>
      <c r="AL66" s="61"/>
      <c r="AN66" s="61"/>
      <c r="AP66" s="61"/>
    </row>
    <row r="67" spans="4:42" customFormat="1" x14ac:dyDescent="0.4">
      <c r="D67" s="61"/>
      <c r="F67" s="61"/>
      <c r="H67" s="61"/>
      <c r="J67" s="61"/>
      <c r="L67" s="61"/>
      <c r="N67" s="61"/>
      <c r="P67" s="61"/>
      <c r="R67" s="61"/>
      <c r="T67" s="61"/>
      <c r="V67" s="61"/>
      <c r="X67" s="61"/>
      <c r="Z67" s="61"/>
      <c r="AB67" s="61"/>
      <c r="AD67" s="61"/>
      <c r="AF67" s="61"/>
      <c r="AH67" s="61"/>
      <c r="AJ67" s="61"/>
      <c r="AL67" s="61"/>
      <c r="AN67" s="61"/>
      <c r="AP67" s="61"/>
    </row>
    <row r="68" spans="4:42" customFormat="1" x14ac:dyDescent="0.4">
      <c r="D68" s="61"/>
      <c r="F68" s="61"/>
      <c r="H68" s="61"/>
      <c r="J68" s="61"/>
      <c r="L68" s="61"/>
      <c r="N68" s="61"/>
      <c r="P68" s="61"/>
      <c r="R68" s="61"/>
      <c r="T68" s="61"/>
      <c r="V68" s="61"/>
      <c r="X68" s="61"/>
      <c r="Z68" s="61"/>
      <c r="AB68" s="61"/>
      <c r="AD68" s="61"/>
      <c r="AF68" s="61"/>
      <c r="AH68" s="61"/>
      <c r="AJ68" s="61"/>
      <c r="AL68" s="61"/>
      <c r="AN68" s="61"/>
      <c r="AP68" s="61"/>
    </row>
    <row r="69" spans="4:42" customFormat="1" x14ac:dyDescent="0.4">
      <c r="D69" s="61"/>
      <c r="F69" s="61"/>
      <c r="H69" s="61"/>
      <c r="J69" s="61"/>
      <c r="L69" s="61"/>
      <c r="N69" s="61"/>
      <c r="P69" s="61"/>
      <c r="R69" s="61"/>
      <c r="T69" s="61"/>
      <c r="V69" s="61"/>
      <c r="X69" s="61"/>
      <c r="Z69" s="61"/>
      <c r="AB69" s="61"/>
      <c r="AD69" s="61"/>
      <c r="AF69" s="61"/>
      <c r="AH69" s="61"/>
      <c r="AJ69" s="61"/>
      <c r="AL69" s="61"/>
      <c r="AN69" s="61"/>
      <c r="AP69" s="61"/>
    </row>
    <row r="70" spans="4:42" customFormat="1" x14ac:dyDescent="0.4">
      <c r="D70" s="61"/>
      <c r="F70" s="61"/>
      <c r="H70" s="61"/>
      <c r="J70" s="61"/>
      <c r="L70" s="61"/>
      <c r="N70" s="61"/>
      <c r="P70" s="61"/>
      <c r="R70" s="61"/>
      <c r="T70" s="61"/>
      <c r="V70" s="61"/>
      <c r="X70" s="61"/>
      <c r="Z70" s="61"/>
      <c r="AB70" s="61"/>
      <c r="AD70" s="61"/>
      <c r="AF70" s="61"/>
      <c r="AH70" s="61"/>
      <c r="AJ70" s="61"/>
      <c r="AL70" s="61"/>
      <c r="AN70" s="61"/>
      <c r="AP70" s="61"/>
    </row>
    <row r="71" spans="4:42" customFormat="1" x14ac:dyDescent="0.4">
      <c r="D71" s="61"/>
      <c r="F71" s="61"/>
      <c r="H71" s="61"/>
      <c r="J71" s="61"/>
      <c r="L71" s="61"/>
      <c r="N71" s="61"/>
      <c r="P71" s="61"/>
      <c r="R71" s="61"/>
      <c r="T71" s="61"/>
      <c r="V71" s="61"/>
      <c r="X71" s="61"/>
      <c r="Z71" s="61"/>
      <c r="AB71" s="61"/>
      <c r="AD71" s="61"/>
      <c r="AF71" s="61"/>
      <c r="AH71" s="61"/>
      <c r="AJ71" s="61"/>
      <c r="AL71" s="61"/>
      <c r="AN71" s="61"/>
      <c r="AP71" s="61"/>
    </row>
    <row r="72" spans="4:42" customFormat="1" x14ac:dyDescent="0.4">
      <c r="D72" s="61"/>
      <c r="F72" s="61"/>
      <c r="H72" s="61"/>
      <c r="J72" s="61"/>
      <c r="L72" s="61"/>
      <c r="N72" s="61"/>
      <c r="P72" s="61"/>
      <c r="R72" s="61"/>
      <c r="T72" s="61"/>
      <c r="V72" s="61"/>
      <c r="X72" s="61"/>
      <c r="Z72" s="61"/>
      <c r="AB72" s="61"/>
      <c r="AD72" s="61"/>
      <c r="AF72" s="61"/>
      <c r="AH72" s="61"/>
      <c r="AJ72" s="61"/>
      <c r="AL72" s="61"/>
      <c r="AN72" s="61"/>
      <c r="AP72" s="61"/>
    </row>
    <row r="73" spans="4:42" customFormat="1" x14ac:dyDescent="0.4">
      <c r="D73" s="61"/>
      <c r="F73" s="61"/>
      <c r="H73" s="61"/>
      <c r="J73" s="61"/>
      <c r="L73" s="61"/>
      <c r="N73" s="61"/>
      <c r="P73" s="61"/>
      <c r="R73" s="61"/>
      <c r="T73" s="61"/>
      <c r="V73" s="61"/>
      <c r="X73" s="61"/>
      <c r="Z73" s="61"/>
      <c r="AB73" s="61"/>
      <c r="AD73" s="61"/>
      <c r="AF73" s="61"/>
      <c r="AH73" s="61"/>
      <c r="AJ73" s="61"/>
      <c r="AL73" s="61"/>
      <c r="AN73" s="61"/>
      <c r="AP73" s="61"/>
    </row>
    <row r="74" spans="4:42" customFormat="1" x14ac:dyDescent="0.4">
      <c r="D74" s="61"/>
      <c r="F74" s="61"/>
      <c r="H74" s="61"/>
      <c r="J74" s="61"/>
      <c r="L74" s="61"/>
      <c r="N74" s="61"/>
      <c r="P74" s="61"/>
      <c r="R74" s="61"/>
      <c r="T74" s="61"/>
      <c r="V74" s="61"/>
      <c r="X74" s="61"/>
      <c r="Z74" s="61"/>
      <c r="AB74" s="61"/>
      <c r="AD74" s="61"/>
      <c r="AF74" s="61"/>
      <c r="AH74" s="61"/>
      <c r="AJ74" s="61"/>
      <c r="AL74" s="61"/>
      <c r="AN74" s="61"/>
      <c r="AP74" s="61"/>
    </row>
    <row r="75" spans="4:42" customFormat="1" x14ac:dyDescent="0.4">
      <c r="D75" s="61"/>
      <c r="F75" s="61"/>
      <c r="H75" s="61"/>
      <c r="J75" s="61"/>
      <c r="L75" s="61"/>
      <c r="N75" s="61"/>
      <c r="P75" s="61"/>
      <c r="R75" s="61"/>
      <c r="T75" s="61"/>
      <c r="V75" s="61"/>
      <c r="X75" s="61"/>
      <c r="Z75" s="61"/>
      <c r="AB75" s="61"/>
      <c r="AD75" s="61"/>
      <c r="AF75" s="61"/>
      <c r="AH75" s="61"/>
      <c r="AJ75" s="61"/>
      <c r="AL75" s="61"/>
      <c r="AN75" s="61"/>
      <c r="AP75" s="61"/>
    </row>
    <row r="76" spans="4:42" customFormat="1" x14ac:dyDescent="0.4">
      <c r="D76" s="61"/>
      <c r="F76" s="61"/>
      <c r="H76" s="61"/>
      <c r="J76" s="61"/>
      <c r="L76" s="61"/>
      <c r="N76" s="61"/>
      <c r="P76" s="61"/>
      <c r="R76" s="61"/>
      <c r="T76" s="61"/>
      <c r="V76" s="61"/>
      <c r="X76" s="61"/>
      <c r="Z76" s="61"/>
      <c r="AB76" s="61"/>
      <c r="AD76" s="61"/>
      <c r="AF76" s="61"/>
      <c r="AH76" s="61"/>
      <c r="AJ76" s="61"/>
      <c r="AL76" s="61"/>
      <c r="AN76" s="61"/>
      <c r="AP76" s="61"/>
    </row>
    <row r="77" spans="4:42" customFormat="1" x14ac:dyDescent="0.4">
      <c r="D77" s="61"/>
      <c r="F77" s="61"/>
      <c r="H77" s="61"/>
      <c r="J77" s="61"/>
      <c r="L77" s="61"/>
      <c r="N77" s="61"/>
      <c r="P77" s="61"/>
      <c r="R77" s="61"/>
      <c r="T77" s="61"/>
      <c r="V77" s="61"/>
      <c r="X77" s="61"/>
      <c r="Z77" s="61"/>
      <c r="AB77" s="61"/>
      <c r="AD77" s="61"/>
      <c r="AF77" s="61"/>
      <c r="AH77" s="61"/>
      <c r="AJ77" s="61"/>
      <c r="AL77" s="61"/>
      <c r="AN77" s="61"/>
      <c r="AP77" s="61"/>
    </row>
    <row r="78" spans="4:42" customFormat="1" x14ac:dyDescent="0.4">
      <c r="D78" s="61"/>
      <c r="F78" s="61"/>
      <c r="H78" s="61"/>
      <c r="J78" s="61"/>
      <c r="L78" s="61"/>
      <c r="N78" s="61"/>
      <c r="P78" s="61"/>
      <c r="R78" s="61"/>
      <c r="T78" s="61"/>
      <c r="V78" s="61"/>
      <c r="X78" s="61"/>
      <c r="Z78" s="61"/>
      <c r="AB78" s="61"/>
      <c r="AD78" s="61"/>
      <c r="AF78" s="61"/>
      <c r="AH78" s="61"/>
      <c r="AJ78" s="61"/>
      <c r="AL78" s="61"/>
      <c r="AN78" s="61"/>
      <c r="AP78" s="61"/>
    </row>
    <row r="79" spans="4:42" customFormat="1" x14ac:dyDescent="0.4">
      <c r="D79" s="61"/>
      <c r="F79" s="61"/>
      <c r="H79" s="61"/>
      <c r="J79" s="61"/>
      <c r="L79" s="61"/>
      <c r="N79" s="61"/>
      <c r="P79" s="61"/>
      <c r="R79" s="61"/>
      <c r="T79" s="61"/>
      <c r="V79" s="61"/>
      <c r="X79" s="61"/>
      <c r="Z79" s="61"/>
      <c r="AB79" s="61"/>
      <c r="AD79" s="61"/>
      <c r="AF79" s="61"/>
      <c r="AH79" s="61"/>
      <c r="AJ79" s="61"/>
      <c r="AL79" s="61"/>
      <c r="AN79" s="61"/>
      <c r="AP79" s="61"/>
    </row>
    <row r="80" spans="4:42" customFormat="1" x14ac:dyDescent="0.4">
      <c r="D80" s="61"/>
      <c r="F80" s="61"/>
      <c r="H80" s="61"/>
      <c r="J80" s="61"/>
      <c r="L80" s="61"/>
      <c r="N80" s="61"/>
      <c r="P80" s="61"/>
      <c r="R80" s="61"/>
      <c r="T80" s="61"/>
      <c r="V80" s="61"/>
      <c r="X80" s="61"/>
      <c r="Z80" s="61"/>
      <c r="AB80" s="61"/>
      <c r="AD80" s="61"/>
      <c r="AF80" s="61"/>
      <c r="AH80" s="61"/>
      <c r="AJ80" s="61"/>
      <c r="AL80" s="61"/>
      <c r="AN80" s="61"/>
      <c r="AP80" s="61"/>
    </row>
    <row r="81" spans="4:42" customFormat="1" x14ac:dyDescent="0.4">
      <c r="D81" s="61"/>
      <c r="F81" s="61"/>
      <c r="H81" s="61"/>
      <c r="J81" s="61"/>
      <c r="L81" s="61"/>
      <c r="N81" s="61"/>
      <c r="P81" s="61"/>
      <c r="R81" s="61"/>
      <c r="T81" s="61"/>
      <c r="V81" s="61"/>
      <c r="X81" s="61"/>
      <c r="Z81" s="61"/>
      <c r="AB81" s="61"/>
      <c r="AD81" s="61"/>
      <c r="AF81" s="61"/>
      <c r="AH81" s="61"/>
      <c r="AJ81" s="61"/>
      <c r="AL81" s="61"/>
      <c r="AN81" s="61"/>
      <c r="AP81" s="61"/>
    </row>
    <row r="82" spans="4:42" customFormat="1" x14ac:dyDescent="0.4">
      <c r="D82" s="61"/>
      <c r="F82" s="61"/>
      <c r="H82" s="61"/>
      <c r="J82" s="61"/>
      <c r="L82" s="61"/>
      <c r="N82" s="61"/>
      <c r="P82" s="61"/>
      <c r="R82" s="61"/>
      <c r="T82" s="61"/>
      <c r="V82" s="61"/>
      <c r="X82" s="61"/>
      <c r="Z82" s="61"/>
      <c r="AB82" s="61"/>
      <c r="AD82" s="61"/>
      <c r="AF82" s="61"/>
      <c r="AH82" s="61"/>
      <c r="AJ82" s="61"/>
      <c r="AL82" s="61"/>
      <c r="AN82" s="61"/>
      <c r="AP82" s="61"/>
    </row>
    <row r="83" spans="4:42" customFormat="1" x14ac:dyDescent="0.4">
      <c r="D83" s="61"/>
      <c r="F83" s="61"/>
      <c r="H83" s="61"/>
      <c r="J83" s="61"/>
      <c r="L83" s="61"/>
      <c r="N83" s="61"/>
      <c r="P83" s="61"/>
      <c r="R83" s="61"/>
      <c r="T83" s="61"/>
      <c r="V83" s="61"/>
      <c r="X83" s="61"/>
      <c r="Z83" s="61"/>
      <c r="AB83" s="61"/>
      <c r="AD83" s="61"/>
      <c r="AF83" s="61"/>
      <c r="AH83" s="61"/>
      <c r="AJ83" s="61"/>
      <c r="AL83" s="61"/>
      <c r="AN83" s="61"/>
      <c r="AP83" s="61"/>
    </row>
    <row r="84" spans="4:42" customFormat="1" x14ac:dyDescent="0.4">
      <c r="D84" s="61"/>
      <c r="F84" s="61"/>
      <c r="H84" s="61"/>
      <c r="J84" s="61"/>
      <c r="L84" s="61"/>
      <c r="N84" s="61"/>
      <c r="P84" s="61"/>
      <c r="R84" s="61"/>
      <c r="T84" s="61"/>
      <c r="V84" s="61"/>
      <c r="X84" s="61"/>
      <c r="Z84" s="61"/>
      <c r="AB84" s="61"/>
      <c r="AD84" s="61"/>
      <c r="AF84" s="61"/>
      <c r="AH84" s="61"/>
      <c r="AJ84" s="61"/>
      <c r="AL84" s="61"/>
      <c r="AN84" s="61"/>
      <c r="AP84" s="61"/>
    </row>
    <row r="85" spans="4:42" customFormat="1" x14ac:dyDescent="0.4">
      <c r="D85" s="61"/>
      <c r="F85" s="61"/>
      <c r="H85" s="61"/>
      <c r="J85" s="61"/>
      <c r="L85" s="61"/>
      <c r="N85" s="61"/>
      <c r="P85" s="61"/>
      <c r="R85" s="61"/>
      <c r="T85" s="61"/>
      <c r="V85" s="61"/>
      <c r="X85" s="61"/>
      <c r="Z85" s="61"/>
      <c r="AB85" s="61"/>
      <c r="AD85" s="61"/>
      <c r="AF85" s="61"/>
      <c r="AH85" s="61"/>
      <c r="AJ85" s="61"/>
      <c r="AL85" s="61"/>
      <c r="AN85" s="61"/>
      <c r="AP85" s="61"/>
    </row>
    <row r="86" spans="4:42" customFormat="1" x14ac:dyDescent="0.4">
      <c r="D86" s="61"/>
      <c r="F86" s="61"/>
      <c r="H86" s="61"/>
      <c r="J86" s="61"/>
      <c r="L86" s="61"/>
      <c r="N86" s="61"/>
      <c r="P86" s="61"/>
      <c r="R86" s="61"/>
      <c r="T86" s="61"/>
      <c r="V86" s="61"/>
      <c r="X86" s="61"/>
      <c r="Z86" s="61"/>
      <c r="AB86" s="61"/>
      <c r="AD86" s="61"/>
      <c r="AF86" s="61"/>
      <c r="AH86" s="61"/>
      <c r="AJ86" s="61"/>
      <c r="AL86" s="61"/>
      <c r="AN86" s="61"/>
      <c r="AP86" s="61"/>
    </row>
    <row r="87" spans="4:42" customFormat="1" x14ac:dyDescent="0.4">
      <c r="D87" s="61"/>
      <c r="F87" s="61"/>
      <c r="H87" s="61"/>
      <c r="J87" s="61"/>
      <c r="L87" s="61"/>
      <c r="N87" s="61"/>
      <c r="P87" s="61"/>
      <c r="R87" s="61"/>
      <c r="T87" s="61"/>
      <c r="V87" s="61"/>
      <c r="X87" s="61"/>
      <c r="Z87" s="61"/>
      <c r="AB87" s="61"/>
      <c r="AD87" s="61"/>
      <c r="AF87" s="61"/>
      <c r="AH87" s="61"/>
      <c r="AJ87" s="61"/>
      <c r="AL87" s="61"/>
      <c r="AN87" s="61"/>
      <c r="AP87" s="61"/>
    </row>
    <row r="88" spans="4:42" customFormat="1" x14ac:dyDescent="0.4">
      <c r="D88" s="61"/>
      <c r="F88" s="61"/>
      <c r="H88" s="61"/>
      <c r="J88" s="61"/>
      <c r="L88" s="61"/>
      <c r="N88" s="61"/>
      <c r="P88" s="61"/>
      <c r="R88" s="61"/>
      <c r="T88" s="61"/>
      <c r="V88" s="61"/>
      <c r="X88" s="61"/>
      <c r="Z88" s="61"/>
      <c r="AB88" s="61"/>
      <c r="AD88" s="61"/>
      <c r="AF88" s="61"/>
      <c r="AH88" s="61"/>
      <c r="AJ88" s="61"/>
      <c r="AL88" s="61"/>
      <c r="AN88" s="61"/>
      <c r="AP88" s="61"/>
    </row>
    <row r="89" spans="4:42" customFormat="1" x14ac:dyDescent="0.4">
      <c r="D89" s="61"/>
      <c r="F89" s="61"/>
      <c r="H89" s="61"/>
      <c r="J89" s="61"/>
      <c r="L89" s="61"/>
      <c r="N89" s="61"/>
      <c r="P89" s="61"/>
      <c r="R89" s="61"/>
      <c r="T89" s="61"/>
      <c r="V89" s="61"/>
      <c r="X89" s="61"/>
      <c r="Z89" s="61"/>
      <c r="AB89" s="61"/>
      <c r="AD89" s="61"/>
      <c r="AF89" s="61"/>
      <c r="AH89" s="61"/>
      <c r="AJ89" s="61"/>
      <c r="AL89" s="61"/>
      <c r="AN89" s="61"/>
      <c r="AP89" s="61"/>
    </row>
    <row r="90" spans="4:42" customFormat="1" x14ac:dyDescent="0.4">
      <c r="D90" s="61"/>
      <c r="F90" s="61"/>
      <c r="H90" s="61"/>
      <c r="J90" s="61"/>
      <c r="L90" s="61"/>
      <c r="N90" s="61"/>
      <c r="P90" s="61"/>
      <c r="R90" s="61"/>
      <c r="T90" s="61"/>
      <c r="V90" s="61"/>
      <c r="X90" s="61"/>
      <c r="Z90" s="61"/>
      <c r="AB90" s="61"/>
      <c r="AD90" s="61"/>
      <c r="AF90" s="61"/>
      <c r="AH90" s="61"/>
      <c r="AJ90" s="61"/>
      <c r="AL90" s="61"/>
      <c r="AN90" s="61"/>
      <c r="AP90" s="61"/>
    </row>
    <row r="91" spans="4:42" customFormat="1" x14ac:dyDescent="0.4">
      <c r="D91" s="61"/>
      <c r="F91" s="61"/>
      <c r="H91" s="61"/>
      <c r="J91" s="61"/>
      <c r="L91" s="61"/>
      <c r="N91" s="61"/>
      <c r="P91" s="61"/>
      <c r="R91" s="61"/>
      <c r="T91" s="61"/>
      <c r="V91" s="61"/>
      <c r="X91" s="61"/>
      <c r="Z91" s="61"/>
      <c r="AB91" s="61"/>
      <c r="AD91" s="61"/>
      <c r="AF91" s="61"/>
      <c r="AH91" s="61"/>
      <c r="AJ91" s="61"/>
      <c r="AL91" s="61"/>
      <c r="AN91" s="61"/>
      <c r="AP91" s="61"/>
    </row>
    <row r="92" spans="4:42" customFormat="1" x14ac:dyDescent="0.4">
      <c r="D92" s="61"/>
      <c r="F92" s="61"/>
      <c r="H92" s="61"/>
      <c r="J92" s="61"/>
      <c r="L92" s="61"/>
      <c r="N92" s="61"/>
      <c r="P92" s="61"/>
      <c r="R92" s="61"/>
      <c r="T92" s="61"/>
      <c r="V92" s="61"/>
      <c r="X92" s="61"/>
      <c r="Z92" s="61"/>
      <c r="AB92" s="61"/>
      <c r="AD92" s="61"/>
      <c r="AF92" s="61"/>
      <c r="AH92" s="61"/>
      <c r="AJ92" s="61"/>
      <c r="AL92" s="61"/>
      <c r="AN92" s="61"/>
      <c r="AP92" s="61"/>
    </row>
    <row r="93" spans="4:42" customFormat="1" x14ac:dyDescent="0.4">
      <c r="D93" s="61"/>
      <c r="F93" s="61"/>
      <c r="H93" s="61"/>
      <c r="J93" s="61"/>
      <c r="L93" s="61"/>
      <c r="N93" s="61"/>
      <c r="P93" s="61"/>
      <c r="R93" s="61"/>
      <c r="T93" s="61"/>
      <c r="V93" s="61"/>
      <c r="X93" s="61"/>
      <c r="Z93" s="61"/>
      <c r="AB93" s="61"/>
      <c r="AD93" s="61"/>
      <c r="AF93" s="61"/>
      <c r="AH93" s="61"/>
      <c r="AJ93" s="61"/>
      <c r="AL93" s="61"/>
      <c r="AN93" s="61"/>
      <c r="AP93" s="61"/>
    </row>
    <row r="94" spans="4:42" customFormat="1" x14ac:dyDescent="0.4">
      <c r="D94" s="61"/>
      <c r="F94" s="61"/>
      <c r="H94" s="61"/>
      <c r="J94" s="61"/>
      <c r="L94" s="61"/>
      <c r="N94" s="61"/>
      <c r="P94" s="61"/>
      <c r="R94" s="61"/>
      <c r="T94" s="61"/>
      <c r="V94" s="61"/>
      <c r="X94" s="61"/>
      <c r="Z94" s="61"/>
      <c r="AB94" s="61"/>
      <c r="AD94" s="61"/>
      <c r="AF94" s="61"/>
      <c r="AH94" s="61"/>
      <c r="AJ94" s="61"/>
      <c r="AL94" s="61"/>
      <c r="AN94" s="61"/>
      <c r="AP94" s="61"/>
    </row>
    <row r="95" spans="4:42" customFormat="1" x14ac:dyDescent="0.4">
      <c r="D95" s="61"/>
      <c r="F95" s="61"/>
      <c r="H95" s="61"/>
      <c r="J95" s="61"/>
      <c r="L95" s="61"/>
      <c r="N95" s="61"/>
      <c r="P95" s="61"/>
      <c r="R95" s="61"/>
      <c r="T95" s="61"/>
      <c r="V95" s="61"/>
      <c r="X95" s="61"/>
      <c r="Z95" s="61"/>
      <c r="AB95" s="61"/>
      <c r="AD95" s="61"/>
      <c r="AF95" s="61"/>
      <c r="AH95" s="61"/>
      <c r="AJ95" s="61"/>
      <c r="AL95" s="61"/>
      <c r="AN95" s="61"/>
      <c r="AP95" s="61"/>
    </row>
    <row r="96" spans="4:42" customFormat="1" x14ac:dyDescent="0.4">
      <c r="D96" s="61"/>
      <c r="F96" s="61"/>
      <c r="H96" s="61"/>
      <c r="J96" s="61"/>
      <c r="L96" s="61"/>
      <c r="N96" s="61"/>
      <c r="P96" s="61"/>
      <c r="R96" s="61"/>
      <c r="T96" s="61"/>
      <c r="V96" s="61"/>
      <c r="X96" s="61"/>
      <c r="Z96" s="61"/>
      <c r="AB96" s="61"/>
      <c r="AD96" s="61"/>
      <c r="AF96" s="61"/>
      <c r="AH96" s="61"/>
      <c r="AJ96" s="61"/>
      <c r="AL96" s="61"/>
      <c r="AN96" s="61"/>
      <c r="AP96" s="61"/>
    </row>
    <row r="97" spans="4:42" customFormat="1" x14ac:dyDescent="0.4">
      <c r="D97" s="61"/>
      <c r="F97" s="61"/>
      <c r="H97" s="61"/>
      <c r="J97" s="61"/>
      <c r="L97" s="61"/>
      <c r="N97" s="61"/>
      <c r="P97" s="61"/>
      <c r="R97" s="61"/>
      <c r="T97" s="61"/>
      <c r="V97" s="61"/>
      <c r="X97" s="61"/>
      <c r="Z97" s="61"/>
      <c r="AB97" s="61"/>
      <c r="AD97" s="61"/>
      <c r="AF97" s="61"/>
      <c r="AH97" s="61"/>
      <c r="AJ97" s="61"/>
      <c r="AL97" s="61"/>
      <c r="AN97" s="61"/>
      <c r="AP97" s="61"/>
    </row>
    <row r="98" spans="4:42" customFormat="1" x14ac:dyDescent="0.4">
      <c r="D98" s="61"/>
      <c r="F98" s="61"/>
      <c r="H98" s="61"/>
      <c r="J98" s="61"/>
      <c r="L98" s="61"/>
      <c r="N98" s="61"/>
      <c r="P98" s="61"/>
      <c r="R98" s="61"/>
      <c r="T98" s="61"/>
      <c r="V98" s="61"/>
      <c r="X98" s="61"/>
      <c r="Z98" s="61"/>
      <c r="AB98" s="61"/>
      <c r="AD98" s="61"/>
      <c r="AF98" s="61"/>
      <c r="AH98" s="61"/>
      <c r="AJ98" s="61"/>
      <c r="AL98" s="61"/>
      <c r="AN98" s="61"/>
      <c r="AP98" s="61"/>
    </row>
    <row r="99" spans="4:42" customFormat="1" x14ac:dyDescent="0.4">
      <c r="D99" s="61"/>
      <c r="F99" s="61"/>
      <c r="H99" s="61"/>
      <c r="J99" s="61"/>
      <c r="L99" s="61"/>
      <c r="N99" s="61"/>
      <c r="P99" s="61"/>
      <c r="R99" s="61"/>
      <c r="T99" s="61"/>
      <c r="V99" s="61"/>
      <c r="X99" s="61"/>
      <c r="Z99" s="61"/>
      <c r="AB99" s="61"/>
      <c r="AD99" s="61"/>
      <c r="AF99" s="61"/>
      <c r="AH99" s="61"/>
      <c r="AJ99" s="61"/>
      <c r="AL99" s="61"/>
      <c r="AN99" s="61"/>
      <c r="AP99" s="61"/>
    </row>
    <row r="100" spans="4:42" customFormat="1" x14ac:dyDescent="0.4">
      <c r="D100" s="61"/>
      <c r="F100" s="61"/>
      <c r="H100" s="61"/>
      <c r="J100" s="61"/>
      <c r="L100" s="61"/>
      <c r="N100" s="61"/>
      <c r="P100" s="61"/>
      <c r="R100" s="61"/>
      <c r="T100" s="61"/>
      <c r="V100" s="61"/>
      <c r="X100" s="61"/>
      <c r="Z100" s="61"/>
      <c r="AB100" s="61"/>
      <c r="AD100" s="61"/>
      <c r="AF100" s="61"/>
      <c r="AH100" s="61"/>
      <c r="AJ100" s="61"/>
      <c r="AL100" s="61"/>
      <c r="AN100" s="61"/>
      <c r="AP100" s="61"/>
    </row>
    <row r="101" spans="4:42" customFormat="1" x14ac:dyDescent="0.4">
      <c r="D101" s="61"/>
      <c r="F101" s="61"/>
      <c r="H101" s="61"/>
      <c r="J101" s="61"/>
      <c r="L101" s="61"/>
      <c r="N101" s="61"/>
      <c r="P101" s="61"/>
      <c r="R101" s="61"/>
      <c r="T101" s="61"/>
      <c r="V101" s="61"/>
      <c r="X101" s="61"/>
      <c r="Z101" s="61"/>
      <c r="AB101" s="61"/>
      <c r="AD101" s="61"/>
      <c r="AF101" s="61"/>
      <c r="AH101" s="61"/>
      <c r="AJ101" s="61"/>
      <c r="AL101" s="61"/>
      <c r="AN101" s="61"/>
      <c r="AP101" s="61"/>
    </row>
    <row r="102" spans="4:42" customFormat="1" x14ac:dyDescent="0.4">
      <c r="D102" s="61"/>
      <c r="F102" s="61"/>
      <c r="H102" s="61"/>
      <c r="J102" s="61"/>
      <c r="L102" s="61"/>
      <c r="N102" s="61"/>
      <c r="P102" s="61"/>
      <c r="R102" s="61"/>
      <c r="T102" s="61"/>
      <c r="V102" s="61"/>
      <c r="X102" s="61"/>
      <c r="Z102" s="61"/>
      <c r="AB102" s="61"/>
      <c r="AD102" s="61"/>
      <c r="AF102" s="61"/>
      <c r="AH102" s="61"/>
      <c r="AJ102" s="61"/>
      <c r="AL102" s="61"/>
      <c r="AN102" s="61"/>
      <c r="AP102" s="61"/>
    </row>
    <row r="103" spans="4:42" customFormat="1" x14ac:dyDescent="0.4">
      <c r="D103" s="61"/>
      <c r="F103" s="61"/>
      <c r="H103" s="61"/>
      <c r="J103" s="61"/>
      <c r="L103" s="61"/>
      <c r="N103" s="61"/>
      <c r="P103" s="61"/>
      <c r="R103" s="61"/>
      <c r="T103" s="61"/>
      <c r="V103" s="61"/>
      <c r="X103" s="61"/>
      <c r="Z103" s="61"/>
      <c r="AB103" s="61"/>
      <c r="AD103" s="61"/>
      <c r="AF103" s="61"/>
      <c r="AH103" s="61"/>
      <c r="AJ103" s="61"/>
      <c r="AL103" s="61"/>
      <c r="AN103" s="61"/>
      <c r="AP103" s="61"/>
    </row>
    <row r="104" spans="4:42" customFormat="1" x14ac:dyDescent="0.4">
      <c r="D104" s="61"/>
      <c r="F104" s="61"/>
      <c r="H104" s="61"/>
      <c r="J104" s="61"/>
      <c r="L104" s="61"/>
      <c r="N104" s="61"/>
      <c r="P104" s="61"/>
      <c r="R104" s="61"/>
      <c r="T104" s="61"/>
      <c r="V104" s="61"/>
      <c r="X104" s="61"/>
      <c r="Z104" s="61"/>
      <c r="AB104" s="61"/>
      <c r="AD104" s="61"/>
      <c r="AF104" s="61"/>
      <c r="AH104" s="61"/>
      <c r="AJ104" s="61"/>
      <c r="AL104" s="61"/>
      <c r="AN104" s="61"/>
      <c r="AP104" s="61"/>
    </row>
    <row r="105" spans="4:42" customFormat="1" x14ac:dyDescent="0.4">
      <c r="D105" s="61"/>
      <c r="F105" s="61"/>
      <c r="H105" s="61"/>
      <c r="J105" s="61"/>
      <c r="L105" s="61"/>
      <c r="N105" s="61"/>
      <c r="P105" s="61"/>
      <c r="R105" s="61"/>
      <c r="T105" s="61"/>
      <c r="V105" s="61"/>
      <c r="X105" s="61"/>
      <c r="Z105" s="61"/>
      <c r="AB105" s="61"/>
      <c r="AD105" s="61"/>
      <c r="AF105" s="61"/>
      <c r="AH105" s="61"/>
      <c r="AJ105" s="61"/>
      <c r="AL105" s="61"/>
      <c r="AN105" s="61"/>
      <c r="AP105" s="61"/>
    </row>
    <row r="106" spans="4:42" customFormat="1" x14ac:dyDescent="0.4">
      <c r="D106" s="61"/>
      <c r="F106" s="61"/>
      <c r="H106" s="61"/>
      <c r="J106" s="61"/>
      <c r="L106" s="61"/>
      <c r="N106" s="61"/>
      <c r="P106" s="61"/>
      <c r="R106" s="61"/>
      <c r="T106" s="61"/>
      <c r="V106" s="61"/>
      <c r="X106" s="61"/>
      <c r="Z106" s="61"/>
      <c r="AB106" s="61"/>
      <c r="AD106" s="61"/>
      <c r="AF106" s="61"/>
      <c r="AH106" s="61"/>
      <c r="AJ106" s="61"/>
      <c r="AL106" s="61"/>
      <c r="AN106" s="61"/>
      <c r="AP106" s="61"/>
    </row>
    <row r="107" spans="4:42" customFormat="1" x14ac:dyDescent="0.4">
      <c r="D107" s="61"/>
      <c r="F107" s="61"/>
      <c r="H107" s="61"/>
      <c r="J107" s="61"/>
      <c r="L107" s="61"/>
      <c r="N107" s="61"/>
      <c r="P107" s="61"/>
      <c r="R107" s="61"/>
      <c r="T107" s="61"/>
      <c r="V107" s="61"/>
      <c r="X107" s="61"/>
      <c r="Z107" s="61"/>
      <c r="AB107" s="61"/>
      <c r="AD107" s="61"/>
      <c r="AF107" s="61"/>
      <c r="AH107" s="61"/>
      <c r="AJ107" s="61"/>
      <c r="AL107" s="61"/>
      <c r="AN107" s="61"/>
      <c r="AP107" s="61"/>
    </row>
    <row r="108" spans="4:42" customFormat="1" x14ac:dyDescent="0.4">
      <c r="D108" s="61"/>
      <c r="F108" s="61"/>
      <c r="H108" s="61"/>
      <c r="J108" s="61"/>
      <c r="L108" s="61"/>
      <c r="N108" s="61"/>
      <c r="P108" s="61"/>
      <c r="R108" s="61"/>
      <c r="T108" s="61"/>
      <c r="V108" s="61"/>
      <c r="X108" s="61"/>
      <c r="Z108" s="61"/>
      <c r="AB108" s="61"/>
      <c r="AD108" s="61"/>
      <c r="AF108" s="61"/>
      <c r="AH108" s="61"/>
      <c r="AJ108" s="61"/>
      <c r="AL108" s="61"/>
      <c r="AN108" s="61"/>
      <c r="AP108" s="61"/>
    </row>
    <row r="109" spans="4:42" customFormat="1" x14ac:dyDescent="0.4">
      <c r="D109" s="61"/>
      <c r="F109" s="61"/>
      <c r="H109" s="61"/>
      <c r="J109" s="61"/>
      <c r="L109" s="61"/>
      <c r="N109" s="61"/>
      <c r="P109" s="61"/>
      <c r="R109" s="61"/>
      <c r="T109" s="61"/>
      <c r="V109" s="61"/>
      <c r="X109" s="61"/>
      <c r="Z109" s="61"/>
      <c r="AB109" s="61"/>
      <c r="AD109" s="61"/>
      <c r="AF109" s="61"/>
      <c r="AH109" s="61"/>
      <c r="AJ109" s="61"/>
      <c r="AL109" s="61"/>
      <c r="AN109" s="61"/>
      <c r="AP109" s="61"/>
    </row>
    <row r="110" spans="4:42" customFormat="1" x14ac:dyDescent="0.4">
      <c r="D110" s="61"/>
      <c r="F110" s="61"/>
      <c r="H110" s="61"/>
      <c r="J110" s="61"/>
      <c r="L110" s="61"/>
      <c r="N110" s="61"/>
      <c r="P110" s="61"/>
      <c r="R110" s="61"/>
      <c r="T110" s="61"/>
      <c r="V110" s="61"/>
      <c r="X110" s="61"/>
      <c r="Z110" s="61"/>
      <c r="AB110" s="61"/>
      <c r="AD110" s="61"/>
      <c r="AF110" s="61"/>
      <c r="AH110" s="61"/>
      <c r="AJ110" s="61"/>
      <c r="AL110" s="61"/>
      <c r="AN110" s="61"/>
      <c r="AP110" s="61"/>
    </row>
    <row r="111" spans="4:42" customFormat="1" x14ac:dyDescent="0.4">
      <c r="D111" s="61"/>
      <c r="F111" s="61"/>
      <c r="H111" s="61"/>
      <c r="J111" s="61"/>
      <c r="L111" s="61"/>
      <c r="N111" s="61"/>
      <c r="P111" s="61"/>
      <c r="R111" s="61"/>
      <c r="T111" s="61"/>
      <c r="V111" s="61"/>
      <c r="X111" s="61"/>
      <c r="Z111" s="61"/>
      <c r="AB111" s="61"/>
      <c r="AD111" s="61"/>
      <c r="AF111" s="61"/>
      <c r="AH111" s="61"/>
      <c r="AJ111" s="61"/>
      <c r="AL111" s="61"/>
      <c r="AN111" s="61"/>
      <c r="AP111" s="61"/>
    </row>
    <row r="112" spans="4:42" customFormat="1" x14ac:dyDescent="0.4">
      <c r="D112" s="61"/>
      <c r="F112" s="61"/>
      <c r="H112" s="61"/>
      <c r="J112" s="61"/>
      <c r="L112" s="61"/>
      <c r="N112" s="61"/>
      <c r="P112" s="61"/>
      <c r="R112" s="61"/>
      <c r="T112" s="61"/>
      <c r="V112" s="61"/>
      <c r="X112" s="61"/>
      <c r="Z112" s="61"/>
      <c r="AB112" s="61"/>
      <c r="AD112" s="61"/>
      <c r="AF112" s="61"/>
      <c r="AH112" s="61"/>
      <c r="AJ112" s="61"/>
      <c r="AL112" s="61"/>
      <c r="AN112" s="61"/>
      <c r="AP112" s="61"/>
    </row>
    <row r="113" spans="4:42" customFormat="1" x14ac:dyDescent="0.4">
      <c r="D113" s="61"/>
      <c r="F113" s="61"/>
      <c r="H113" s="61"/>
      <c r="J113" s="61"/>
      <c r="L113" s="61"/>
      <c r="N113" s="61"/>
      <c r="P113" s="61"/>
      <c r="R113" s="61"/>
      <c r="T113" s="61"/>
      <c r="V113" s="61"/>
      <c r="X113" s="61"/>
      <c r="Z113" s="61"/>
      <c r="AB113" s="61"/>
      <c r="AD113" s="61"/>
      <c r="AF113" s="61"/>
      <c r="AH113" s="61"/>
      <c r="AJ113" s="61"/>
      <c r="AL113" s="61"/>
      <c r="AN113" s="61"/>
      <c r="AP113" s="61"/>
    </row>
    <row r="114" spans="4:42" customFormat="1" x14ac:dyDescent="0.4">
      <c r="D114" s="61"/>
      <c r="F114" s="61"/>
      <c r="H114" s="61"/>
      <c r="J114" s="61"/>
      <c r="L114" s="61"/>
      <c r="N114" s="61"/>
      <c r="P114" s="61"/>
      <c r="R114" s="61"/>
      <c r="T114" s="61"/>
      <c r="V114" s="61"/>
      <c r="X114" s="61"/>
      <c r="Z114" s="61"/>
      <c r="AB114" s="61"/>
      <c r="AD114" s="61"/>
      <c r="AF114" s="61"/>
      <c r="AH114" s="61"/>
      <c r="AJ114" s="61"/>
      <c r="AL114" s="61"/>
      <c r="AN114" s="61"/>
      <c r="AP114" s="61"/>
    </row>
    <row r="115" spans="4:42" customFormat="1" x14ac:dyDescent="0.4">
      <c r="D115" s="61"/>
      <c r="F115" s="61"/>
      <c r="H115" s="61"/>
      <c r="J115" s="61"/>
      <c r="L115" s="61"/>
      <c r="N115" s="61"/>
      <c r="P115" s="61"/>
      <c r="R115" s="61"/>
      <c r="T115" s="61"/>
      <c r="V115" s="61"/>
      <c r="X115" s="61"/>
      <c r="Z115" s="61"/>
      <c r="AB115" s="61"/>
      <c r="AD115" s="61"/>
      <c r="AF115" s="61"/>
      <c r="AH115" s="61"/>
      <c r="AJ115" s="61"/>
      <c r="AL115" s="61"/>
      <c r="AN115" s="61"/>
      <c r="AP115" s="61"/>
    </row>
    <row r="116" spans="4:42" customFormat="1" x14ac:dyDescent="0.4">
      <c r="D116" s="61"/>
      <c r="F116" s="61"/>
      <c r="H116" s="61"/>
      <c r="J116" s="61"/>
      <c r="L116" s="61"/>
      <c r="N116" s="61"/>
      <c r="P116" s="61"/>
      <c r="R116" s="61"/>
      <c r="T116" s="61"/>
      <c r="V116" s="61"/>
      <c r="X116" s="61"/>
      <c r="Z116" s="61"/>
      <c r="AB116" s="61"/>
      <c r="AD116" s="61"/>
      <c r="AF116" s="61"/>
      <c r="AH116" s="61"/>
      <c r="AJ116" s="61"/>
      <c r="AL116" s="61"/>
      <c r="AN116" s="61"/>
      <c r="AP116" s="61"/>
    </row>
    <row r="117" spans="4:42" customFormat="1" x14ac:dyDescent="0.4">
      <c r="D117" s="61"/>
      <c r="F117" s="61"/>
      <c r="H117" s="61"/>
      <c r="J117" s="61"/>
      <c r="L117" s="61"/>
      <c r="N117" s="61"/>
      <c r="P117" s="61"/>
      <c r="R117" s="61"/>
      <c r="T117" s="61"/>
      <c r="V117" s="61"/>
      <c r="X117" s="61"/>
      <c r="Z117" s="61"/>
      <c r="AB117" s="61"/>
      <c r="AD117" s="61"/>
      <c r="AF117" s="61"/>
      <c r="AH117" s="61"/>
      <c r="AJ117" s="61"/>
      <c r="AL117" s="61"/>
      <c r="AN117" s="61"/>
      <c r="AP117" s="61"/>
    </row>
    <row r="118" spans="4:42" customFormat="1" x14ac:dyDescent="0.4">
      <c r="D118" s="61"/>
      <c r="F118" s="61"/>
      <c r="H118" s="61"/>
      <c r="J118" s="61"/>
      <c r="L118" s="61"/>
      <c r="N118" s="61"/>
      <c r="P118" s="61"/>
      <c r="R118" s="61"/>
      <c r="T118" s="61"/>
      <c r="V118" s="61"/>
      <c r="X118" s="61"/>
      <c r="Z118" s="61"/>
      <c r="AB118" s="61"/>
      <c r="AD118" s="61"/>
      <c r="AF118" s="61"/>
      <c r="AH118" s="61"/>
      <c r="AJ118" s="61"/>
      <c r="AL118" s="61"/>
      <c r="AN118" s="61"/>
      <c r="AP118" s="61"/>
    </row>
    <row r="119" spans="4:42" customFormat="1" x14ac:dyDescent="0.4">
      <c r="D119" s="61"/>
      <c r="F119" s="61"/>
      <c r="H119" s="61"/>
      <c r="J119" s="61"/>
      <c r="L119" s="61"/>
      <c r="N119" s="61"/>
      <c r="P119" s="61"/>
      <c r="R119" s="61"/>
      <c r="T119" s="61"/>
      <c r="V119" s="61"/>
      <c r="X119" s="61"/>
      <c r="Z119" s="61"/>
      <c r="AB119" s="61"/>
      <c r="AD119" s="61"/>
      <c r="AF119" s="61"/>
      <c r="AH119" s="61"/>
      <c r="AJ119" s="61"/>
      <c r="AL119" s="61"/>
      <c r="AN119" s="61"/>
      <c r="AP119" s="61"/>
    </row>
    <row r="120" spans="4:42" customFormat="1" x14ac:dyDescent="0.4">
      <c r="D120" s="61"/>
      <c r="F120" s="61"/>
      <c r="H120" s="61"/>
      <c r="J120" s="61"/>
      <c r="L120" s="61"/>
      <c r="N120" s="61"/>
      <c r="P120" s="61"/>
      <c r="R120" s="61"/>
      <c r="T120" s="61"/>
      <c r="V120" s="61"/>
      <c r="X120" s="61"/>
      <c r="Z120" s="61"/>
      <c r="AB120" s="61"/>
      <c r="AD120" s="61"/>
      <c r="AF120" s="61"/>
      <c r="AH120" s="61"/>
      <c r="AJ120" s="61"/>
      <c r="AL120" s="61"/>
      <c r="AN120" s="61"/>
      <c r="AP120" s="61"/>
    </row>
    <row r="121" spans="4:42" customFormat="1" x14ac:dyDescent="0.4">
      <c r="D121" s="61"/>
      <c r="F121" s="61"/>
      <c r="H121" s="61"/>
      <c r="J121" s="61"/>
      <c r="L121" s="61"/>
      <c r="N121" s="61"/>
      <c r="P121" s="61"/>
      <c r="R121" s="61"/>
      <c r="T121" s="61"/>
      <c r="V121" s="61"/>
      <c r="X121" s="61"/>
      <c r="Z121" s="61"/>
      <c r="AB121" s="61"/>
      <c r="AD121" s="61"/>
      <c r="AF121" s="61"/>
      <c r="AH121" s="61"/>
      <c r="AJ121" s="61"/>
      <c r="AL121" s="61"/>
      <c r="AN121" s="61"/>
      <c r="AP121" s="61"/>
    </row>
    <row r="122" spans="4:42" customFormat="1" x14ac:dyDescent="0.4">
      <c r="D122" s="61"/>
      <c r="F122" s="61"/>
      <c r="H122" s="61"/>
      <c r="J122" s="61"/>
      <c r="L122" s="61"/>
      <c r="N122" s="61"/>
      <c r="P122" s="61"/>
      <c r="R122" s="61"/>
      <c r="T122" s="61"/>
      <c r="V122" s="61"/>
      <c r="X122" s="61"/>
      <c r="Z122" s="61"/>
      <c r="AB122" s="61"/>
      <c r="AD122" s="61"/>
      <c r="AF122" s="61"/>
      <c r="AH122" s="61"/>
      <c r="AJ122" s="61"/>
      <c r="AL122" s="61"/>
      <c r="AN122" s="61"/>
      <c r="AP122" s="61"/>
    </row>
    <row r="123" spans="4:42" customFormat="1" x14ac:dyDescent="0.4">
      <c r="D123" s="61"/>
      <c r="F123" s="61"/>
      <c r="H123" s="61"/>
      <c r="J123" s="61"/>
      <c r="L123" s="61"/>
      <c r="N123" s="61"/>
      <c r="P123" s="61"/>
      <c r="R123" s="61"/>
      <c r="T123" s="61"/>
      <c r="V123" s="61"/>
      <c r="X123" s="61"/>
      <c r="Z123" s="61"/>
      <c r="AB123" s="61"/>
      <c r="AD123" s="61"/>
      <c r="AF123" s="61"/>
      <c r="AH123" s="61"/>
      <c r="AJ123" s="61"/>
      <c r="AL123" s="61"/>
      <c r="AN123" s="61"/>
      <c r="AP123" s="61"/>
    </row>
    <row r="124" spans="4:42" customFormat="1" x14ac:dyDescent="0.4">
      <c r="D124" s="61"/>
      <c r="F124" s="61"/>
      <c r="H124" s="61"/>
      <c r="J124" s="61"/>
      <c r="L124" s="61"/>
      <c r="N124" s="61"/>
      <c r="P124" s="61"/>
      <c r="R124" s="61"/>
      <c r="T124" s="61"/>
      <c r="V124" s="61"/>
      <c r="X124" s="61"/>
      <c r="Z124" s="61"/>
      <c r="AB124" s="61"/>
      <c r="AD124" s="61"/>
      <c r="AF124" s="61"/>
      <c r="AH124" s="61"/>
      <c r="AJ124" s="61"/>
      <c r="AL124" s="61"/>
      <c r="AN124" s="61"/>
      <c r="AP124" s="61"/>
    </row>
    <row r="125" spans="4:42" customFormat="1" x14ac:dyDescent="0.4">
      <c r="D125" s="61"/>
      <c r="F125" s="61"/>
      <c r="H125" s="61"/>
      <c r="J125" s="61"/>
      <c r="L125" s="61"/>
      <c r="N125" s="61"/>
      <c r="P125" s="61"/>
      <c r="R125" s="61"/>
      <c r="T125" s="61"/>
      <c r="V125" s="61"/>
      <c r="X125" s="61"/>
      <c r="Z125" s="61"/>
      <c r="AB125" s="61"/>
      <c r="AD125" s="61"/>
      <c r="AF125" s="61"/>
      <c r="AH125" s="61"/>
      <c r="AJ125" s="61"/>
      <c r="AL125" s="61"/>
      <c r="AN125" s="61"/>
      <c r="AP125" s="61"/>
    </row>
    <row r="126" spans="4:42" customFormat="1" x14ac:dyDescent="0.4">
      <c r="D126" s="61"/>
      <c r="F126" s="61"/>
      <c r="H126" s="61"/>
      <c r="J126" s="61"/>
      <c r="L126" s="61"/>
      <c r="N126" s="61"/>
      <c r="P126" s="61"/>
      <c r="R126" s="61"/>
      <c r="T126" s="61"/>
      <c r="V126" s="61"/>
      <c r="X126" s="61"/>
      <c r="Z126" s="61"/>
      <c r="AB126" s="61"/>
      <c r="AD126" s="61"/>
      <c r="AF126" s="61"/>
      <c r="AH126" s="61"/>
      <c r="AJ126" s="61"/>
      <c r="AL126" s="61"/>
      <c r="AN126" s="61"/>
      <c r="AP126" s="61"/>
    </row>
    <row r="127" spans="4:42" customFormat="1" x14ac:dyDescent="0.4">
      <c r="D127" s="61"/>
      <c r="F127" s="61"/>
      <c r="H127" s="61"/>
      <c r="J127" s="61"/>
      <c r="L127" s="61"/>
      <c r="N127" s="61"/>
      <c r="P127" s="61"/>
      <c r="R127" s="61"/>
      <c r="T127" s="61"/>
      <c r="V127" s="61"/>
      <c r="X127" s="61"/>
      <c r="Z127" s="61"/>
      <c r="AB127" s="61"/>
      <c r="AD127" s="61"/>
      <c r="AF127" s="61"/>
      <c r="AH127" s="61"/>
      <c r="AJ127" s="61"/>
      <c r="AL127" s="61"/>
      <c r="AN127" s="61"/>
      <c r="AP127" s="61"/>
    </row>
    <row r="128" spans="4:42" customFormat="1" x14ac:dyDescent="0.4">
      <c r="D128" s="61"/>
      <c r="F128" s="61"/>
      <c r="H128" s="61"/>
      <c r="J128" s="61"/>
      <c r="L128" s="61"/>
      <c r="N128" s="61"/>
      <c r="P128" s="61"/>
      <c r="R128" s="61"/>
      <c r="T128" s="61"/>
      <c r="V128" s="61"/>
      <c r="X128" s="61"/>
      <c r="Z128" s="61"/>
      <c r="AB128" s="61"/>
      <c r="AD128" s="61"/>
      <c r="AF128" s="61"/>
      <c r="AH128" s="61"/>
      <c r="AJ128" s="61"/>
      <c r="AL128" s="61"/>
      <c r="AN128" s="61"/>
      <c r="AP128" s="61"/>
    </row>
    <row r="129" spans="4:42" customFormat="1" x14ac:dyDescent="0.4">
      <c r="D129" s="61"/>
      <c r="F129" s="61"/>
      <c r="H129" s="61"/>
      <c r="J129" s="61"/>
      <c r="L129" s="61"/>
      <c r="N129" s="61"/>
      <c r="P129" s="61"/>
      <c r="R129" s="61"/>
      <c r="T129" s="61"/>
      <c r="V129" s="61"/>
      <c r="X129" s="61"/>
      <c r="Z129" s="61"/>
      <c r="AB129" s="61"/>
      <c r="AD129" s="61"/>
      <c r="AF129" s="61"/>
      <c r="AH129" s="61"/>
      <c r="AJ129" s="61"/>
      <c r="AL129" s="61"/>
      <c r="AN129" s="61"/>
      <c r="AP129" s="61"/>
    </row>
    <row r="130" spans="4:42" customFormat="1" x14ac:dyDescent="0.4">
      <c r="D130" s="61"/>
      <c r="F130" s="61"/>
      <c r="H130" s="61"/>
      <c r="J130" s="61"/>
      <c r="L130" s="61"/>
      <c r="N130" s="61"/>
      <c r="P130" s="61"/>
      <c r="R130" s="61"/>
      <c r="T130" s="61"/>
      <c r="V130" s="61"/>
      <c r="X130" s="61"/>
      <c r="Z130" s="61"/>
      <c r="AB130" s="61"/>
      <c r="AD130" s="61"/>
      <c r="AF130" s="61"/>
      <c r="AH130" s="61"/>
      <c r="AJ130" s="61"/>
      <c r="AL130" s="61"/>
      <c r="AN130" s="61"/>
      <c r="AP130" s="61"/>
    </row>
    <row r="131" spans="4:42" customFormat="1" x14ac:dyDescent="0.4">
      <c r="D131" s="61"/>
      <c r="F131" s="61"/>
      <c r="H131" s="61"/>
      <c r="J131" s="61"/>
      <c r="L131" s="61"/>
      <c r="N131" s="61"/>
      <c r="P131" s="61"/>
      <c r="R131" s="61"/>
      <c r="T131" s="61"/>
      <c r="V131" s="61"/>
      <c r="X131" s="61"/>
      <c r="Z131" s="61"/>
      <c r="AB131" s="61"/>
      <c r="AD131" s="61"/>
      <c r="AF131" s="61"/>
      <c r="AH131" s="61"/>
      <c r="AJ131" s="61"/>
      <c r="AL131" s="61"/>
      <c r="AN131" s="61"/>
      <c r="AP131" s="61"/>
    </row>
    <row r="132" spans="4:42" customFormat="1" x14ac:dyDescent="0.4">
      <c r="D132" s="61"/>
      <c r="F132" s="61"/>
      <c r="H132" s="61"/>
      <c r="J132" s="61"/>
      <c r="L132" s="61"/>
      <c r="N132" s="61"/>
      <c r="P132" s="61"/>
      <c r="R132" s="61"/>
      <c r="T132" s="61"/>
      <c r="V132" s="61"/>
      <c r="X132" s="61"/>
      <c r="Z132" s="61"/>
      <c r="AB132" s="61"/>
      <c r="AD132" s="61"/>
      <c r="AF132" s="61"/>
      <c r="AH132" s="61"/>
      <c r="AJ132" s="61"/>
      <c r="AL132" s="61"/>
      <c r="AN132" s="61"/>
      <c r="AP132" s="61"/>
    </row>
    <row r="133" spans="4:42" customFormat="1" x14ac:dyDescent="0.4">
      <c r="D133" s="61"/>
      <c r="F133" s="61"/>
      <c r="H133" s="61"/>
      <c r="J133" s="61"/>
      <c r="L133" s="61"/>
      <c r="N133" s="61"/>
      <c r="P133" s="61"/>
      <c r="R133" s="61"/>
      <c r="T133" s="61"/>
      <c r="V133" s="61"/>
      <c r="X133" s="61"/>
      <c r="Z133" s="61"/>
      <c r="AB133" s="61"/>
      <c r="AD133" s="61"/>
      <c r="AF133" s="61"/>
      <c r="AH133" s="61"/>
      <c r="AJ133" s="61"/>
      <c r="AL133" s="61"/>
      <c r="AN133" s="61"/>
      <c r="AP133" s="61"/>
    </row>
    <row r="134" spans="4:42" customFormat="1" x14ac:dyDescent="0.4">
      <c r="D134" s="61"/>
      <c r="F134" s="61"/>
      <c r="H134" s="61"/>
      <c r="J134" s="61"/>
      <c r="L134" s="61"/>
      <c r="N134" s="61"/>
      <c r="P134" s="61"/>
      <c r="R134" s="61"/>
      <c r="T134" s="61"/>
      <c r="V134" s="61"/>
      <c r="X134" s="61"/>
      <c r="Z134" s="61"/>
      <c r="AB134" s="61"/>
      <c r="AD134" s="61"/>
      <c r="AF134" s="61"/>
      <c r="AH134" s="61"/>
      <c r="AJ134" s="61"/>
      <c r="AL134" s="61"/>
      <c r="AN134" s="61"/>
      <c r="AP134" s="61"/>
    </row>
    <row r="135" spans="4:42" customFormat="1" x14ac:dyDescent="0.4">
      <c r="D135" s="61"/>
      <c r="F135" s="61"/>
      <c r="H135" s="61"/>
      <c r="J135" s="61"/>
      <c r="L135" s="61"/>
      <c r="N135" s="61"/>
      <c r="P135" s="61"/>
      <c r="R135" s="61"/>
      <c r="T135" s="61"/>
      <c r="V135" s="61"/>
      <c r="X135" s="61"/>
      <c r="Z135" s="61"/>
      <c r="AB135" s="61"/>
      <c r="AD135" s="61"/>
      <c r="AF135" s="61"/>
      <c r="AH135" s="61"/>
      <c r="AJ135" s="61"/>
      <c r="AL135" s="61"/>
      <c r="AN135" s="61"/>
      <c r="AP135" s="61"/>
    </row>
    <row r="136" spans="4:42" customFormat="1" x14ac:dyDescent="0.4">
      <c r="D136" s="61"/>
      <c r="F136" s="61"/>
      <c r="H136" s="61"/>
      <c r="J136" s="61"/>
      <c r="L136" s="61"/>
      <c r="N136" s="61"/>
      <c r="P136" s="61"/>
      <c r="R136" s="61"/>
      <c r="T136" s="61"/>
      <c r="V136" s="61"/>
      <c r="X136" s="61"/>
      <c r="Z136" s="61"/>
      <c r="AB136" s="61"/>
      <c r="AD136" s="61"/>
      <c r="AF136" s="61"/>
      <c r="AH136" s="61"/>
      <c r="AJ136" s="61"/>
      <c r="AL136" s="61"/>
      <c r="AN136" s="61"/>
      <c r="AP136" s="61"/>
    </row>
    <row r="137" spans="4:42" customFormat="1" x14ac:dyDescent="0.4">
      <c r="D137" s="61"/>
      <c r="F137" s="61"/>
      <c r="H137" s="61"/>
      <c r="J137" s="61"/>
      <c r="L137" s="61"/>
      <c r="N137" s="61"/>
      <c r="P137" s="61"/>
      <c r="R137" s="61"/>
      <c r="T137" s="61"/>
      <c r="V137" s="61"/>
      <c r="X137" s="61"/>
      <c r="Z137" s="61"/>
      <c r="AB137" s="61"/>
      <c r="AD137" s="61"/>
      <c r="AF137" s="61"/>
      <c r="AH137" s="61"/>
      <c r="AJ137" s="61"/>
      <c r="AL137" s="61"/>
      <c r="AN137" s="61"/>
      <c r="AP137" s="61"/>
    </row>
    <row r="138" spans="4:42" customFormat="1" x14ac:dyDescent="0.4">
      <c r="D138" s="61"/>
      <c r="F138" s="61"/>
      <c r="H138" s="61"/>
      <c r="J138" s="61"/>
      <c r="L138" s="61"/>
      <c r="N138" s="61"/>
      <c r="P138" s="61"/>
      <c r="R138" s="61"/>
      <c r="T138" s="61"/>
      <c r="V138" s="61"/>
      <c r="X138" s="61"/>
      <c r="Z138" s="61"/>
      <c r="AB138" s="61"/>
      <c r="AD138" s="61"/>
      <c r="AF138" s="61"/>
      <c r="AH138" s="61"/>
      <c r="AJ138" s="61"/>
      <c r="AL138" s="61"/>
      <c r="AN138" s="61"/>
      <c r="AP138" s="61"/>
    </row>
    <row r="139" spans="4:42" customFormat="1" x14ac:dyDescent="0.4">
      <c r="D139" s="61"/>
      <c r="F139" s="61"/>
      <c r="H139" s="61"/>
      <c r="J139" s="61"/>
      <c r="L139" s="61"/>
      <c r="N139" s="61"/>
      <c r="P139" s="61"/>
      <c r="R139" s="61"/>
      <c r="T139" s="61"/>
      <c r="V139" s="61"/>
      <c r="X139" s="61"/>
      <c r="Z139" s="61"/>
      <c r="AB139" s="61"/>
      <c r="AD139" s="61"/>
      <c r="AF139" s="61"/>
      <c r="AH139" s="61"/>
      <c r="AJ139" s="61"/>
      <c r="AL139" s="61"/>
      <c r="AN139" s="61"/>
      <c r="AP139" s="61"/>
    </row>
    <row r="140" spans="4:42" customFormat="1" x14ac:dyDescent="0.4">
      <c r="D140" s="61"/>
      <c r="F140" s="61"/>
      <c r="H140" s="61"/>
      <c r="J140" s="61"/>
      <c r="L140" s="61"/>
      <c r="N140" s="61"/>
      <c r="P140" s="61"/>
      <c r="R140" s="61"/>
      <c r="T140" s="61"/>
      <c r="V140" s="61"/>
      <c r="X140" s="61"/>
      <c r="Z140" s="61"/>
      <c r="AB140" s="61"/>
      <c r="AD140" s="61"/>
      <c r="AF140" s="61"/>
      <c r="AH140" s="61"/>
      <c r="AJ140" s="61"/>
      <c r="AL140" s="61"/>
      <c r="AN140" s="61"/>
      <c r="AP140" s="61"/>
    </row>
    <row r="141" spans="4:42" customFormat="1" x14ac:dyDescent="0.4">
      <c r="D141" s="61"/>
      <c r="F141" s="61"/>
      <c r="H141" s="61"/>
      <c r="J141" s="61"/>
      <c r="L141" s="61"/>
      <c r="N141" s="61"/>
      <c r="P141" s="61"/>
      <c r="R141" s="61"/>
      <c r="T141" s="61"/>
      <c r="V141" s="61"/>
      <c r="X141" s="61"/>
      <c r="Z141" s="61"/>
      <c r="AB141" s="61"/>
      <c r="AD141" s="61"/>
      <c r="AF141" s="61"/>
      <c r="AH141" s="61"/>
      <c r="AJ141" s="61"/>
      <c r="AL141" s="61"/>
      <c r="AN141" s="61"/>
      <c r="AP141" s="61"/>
    </row>
    <row r="142" spans="4:42" customFormat="1" x14ac:dyDescent="0.4">
      <c r="D142" s="61"/>
      <c r="F142" s="61"/>
      <c r="H142" s="61"/>
      <c r="J142" s="61"/>
      <c r="L142" s="61"/>
      <c r="N142" s="61"/>
      <c r="P142" s="61"/>
      <c r="R142" s="61"/>
      <c r="T142" s="61"/>
      <c r="V142" s="61"/>
      <c r="X142" s="61"/>
      <c r="Z142" s="61"/>
      <c r="AB142" s="61"/>
      <c r="AD142" s="61"/>
      <c r="AF142" s="61"/>
      <c r="AH142" s="61"/>
      <c r="AJ142" s="61"/>
      <c r="AL142" s="61"/>
      <c r="AN142" s="61"/>
      <c r="AP142" s="61"/>
    </row>
    <row r="143" spans="4:42" customFormat="1" x14ac:dyDescent="0.4">
      <c r="D143" s="61"/>
      <c r="F143" s="61"/>
      <c r="H143" s="61"/>
      <c r="J143" s="61"/>
      <c r="L143" s="61"/>
      <c r="N143" s="61"/>
      <c r="P143" s="61"/>
      <c r="R143" s="61"/>
      <c r="T143" s="61"/>
      <c r="V143" s="61"/>
      <c r="X143" s="61"/>
      <c r="Z143" s="61"/>
      <c r="AB143" s="61"/>
      <c r="AD143" s="61"/>
      <c r="AF143" s="61"/>
      <c r="AH143" s="61"/>
      <c r="AJ143" s="61"/>
      <c r="AL143" s="61"/>
      <c r="AN143" s="61"/>
      <c r="AP143" s="61"/>
    </row>
    <row r="144" spans="4:42" customFormat="1" x14ac:dyDescent="0.4">
      <c r="D144" s="61"/>
      <c r="F144" s="61"/>
      <c r="H144" s="61"/>
      <c r="J144" s="61"/>
      <c r="L144" s="61"/>
      <c r="N144" s="61"/>
      <c r="P144" s="61"/>
      <c r="R144" s="61"/>
      <c r="T144" s="61"/>
      <c r="V144" s="61"/>
      <c r="X144" s="61"/>
      <c r="Z144" s="61"/>
      <c r="AB144" s="61"/>
      <c r="AD144" s="61"/>
      <c r="AF144" s="61"/>
      <c r="AH144" s="61"/>
      <c r="AJ144" s="61"/>
      <c r="AL144" s="61"/>
      <c r="AN144" s="61"/>
      <c r="AP144" s="61"/>
    </row>
    <row r="145" spans="4:42" customFormat="1" x14ac:dyDescent="0.4">
      <c r="D145" s="61"/>
      <c r="F145" s="61"/>
      <c r="H145" s="61"/>
      <c r="J145" s="61"/>
      <c r="L145" s="61"/>
      <c r="N145" s="61"/>
      <c r="P145" s="61"/>
      <c r="R145" s="61"/>
      <c r="T145" s="61"/>
      <c r="V145" s="61"/>
      <c r="X145" s="61"/>
      <c r="Z145" s="61"/>
      <c r="AB145" s="61"/>
      <c r="AD145" s="61"/>
      <c r="AF145" s="61"/>
      <c r="AH145" s="61"/>
      <c r="AJ145" s="61"/>
      <c r="AL145" s="61"/>
      <c r="AN145" s="61"/>
      <c r="AP145" s="61"/>
    </row>
    <row r="146" spans="4:42" customFormat="1" x14ac:dyDescent="0.4">
      <c r="D146" s="61"/>
      <c r="F146" s="61"/>
      <c r="H146" s="61"/>
      <c r="J146" s="61"/>
      <c r="L146" s="61"/>
      <c r="N146" s="61"/>
      <c r="P146" s="61"/>
      <c r="R146" s="61"/>
      <c r="T146" s="61"/>
      <c r="V146" s="61"/>
      <c r="X146" s="61"/>
      <c r="Z146" s="61"/>
      <c r="AB146" s="61"/>
      <c r="AD146" s="61"/>
      <c r="AF146" s="61"/>
      <c r="AH146" s="61"/>
      <c r="AJ146" s="61"/>
      <c r="AL146" s="61"/>
      <c r="AN146" s="61"/>
      <c r="AP146" s="61"/>
    </row>
    <row r="147" spans="4:42" customFormat="1" x14ac:dyDescent="0.4">
      <c r="D147" s="61"/>
      <c r="F147" s="61"/>
      <c r="H147" s="61"/>
      <c r="J147" s="61"/>
      <c r="L147" s="61"/>
      <c r="N147" s="61"/>
      <c r="P147" s="61"/>
      <c r="R147" s="61"/>
      <c r="T147" s="61"/>
      <c r="V147" s="61"/>
      <c r="X147" s="61"/>
      <c r="Z147" s="61"/>
      <c r="AB147" s="61"/>
      <c r="AD147" s="61"/>
      <c r="AF147" s="61"/>
      <c r="AH147" s="61"/>
      <c r="AJ147" s="61"/>
      <c r="AL147" s="61"/>
      <c r="AN147" s="61"/>
      <c r="AP147" s="61"/>
    </row>
    <row r="148" spans="4:42" customFormat="1" x14ac:dyDescent="0.4">
      <c r="D148" s="61"/>
      <c r="F148" s="61"/>
      <c r="H148" s="61"/>
      <c r="J148" s="61"/>
      <c r="L148" s="61"/>
      <c r="N148" s="61"/>
      <c r="P148" s="61"/>
      <c r="R148" s="61"/>
      <c r="T148" s="61"/>
      <c r="V148" s="61"/>
      <c r="X148" s="61"/>
      <c r="Z148" s="61"/>
      <c r="AB148" s="61"/>
      <c r="AD148" s="61"/>
      <c r="AF148" s="61"/>
      <c r="AH148" s="61"/>
      <c r="AJ148" s="61"/>
      <c r="AL148" s="61"/>
      <c r="AN148" s="61"/>
      <c r="AP148" s="61"/>
    </row>
    <row r="149" spans="4:42" customFormat="1" x14ac:dyDescent="0.4">
      <c r="D149" s="61"/>
      <c r="F149" s="61"/>
      <c r="H149" s="61"/>
      <c r="J149" s="61"/>
      <c r="L149" s="61"/>
      <c r="N149" s="61"/>
      <c r="P149" s="61"/>
      <c r="R149" s="61"/>
      <c r="T149" s="61"/>
      <c r="V149" s="61"/>
      <c r="X149" s="61"/>
      <c r="Z149" s="61"/>
      <c r="AB149" s="61"/>
      <c r="AD149" s="61"/>
      <c r="AF149" s="61"/>
      <c r="AH149" s="61"/>
      <c r="AJ149" s="61"/>
      <c r="AL149" s="61"/>
      <c r="AN149" s="61"/>
      <c r="AP149" s="61"/>
    </row>
    <row r="150" spans="4:42" customFormat="1" x14ac:dyDescent="0.4">
      <c r="D150" s="61"/>
      <c r="F150" s="61"/>
      <c r="H150" s="61"/>
      <c r="J150" s="61"/>
      <c r="L150" s="61"/>
      <c r="N150" s="61"/>
      <c r="P150" s="61"/>
      <c r="R150" s="61"/>
      <c r="T150" s="61"/>
      <c r="V150" s="61"/>
      <c r="X150" s="61"/>
      <c r="Z150" s="61"/>
      <c r="AB150" s="61"/>
      <c r="AD150" s="61"/>
      <c r="AF150" s="61"/>
      <c r="AH150" s="61"/>
      <c r="AJ150" s="61"/>
      <c r="AL150" s="61"/>
      <c r="AN150" s="61"/>
      <c r="AP150" s="61"/>
    </row>
    <row r="151" spans="4:42" customFormat="1" x14ac:dyDescent="0.4">
      <c r="D151" s="61"/>
      <c r="F151" s="61"/>
      <c r="H151" s="61"/>
      <c r="J151" s="61"/>
      <c r="L151" s="61"/>
      <c r="N151" s="61"/>
      <c r="P151" s="61"/>
      <c r="R151" s="61"/>
      <c r="T151" s="61"/>
      <c r="V151" s="61"/>
      <c r="X151" s="61"/>
      <c r="Z151" s="61"/>
      <c r="AB151" s="61"/>
      <c r="AD151" s="61"/>
      <c r="AF151" s="61"/>
      <c r="AH151" s="61"/>
      <c r="AJ151" s="61"/>
      <c r="AL151" s="61"/>
      <c r="AN151" s="61"/>
      <c r="AP151" s="61"/>
    </row>
    <row r="152" spans="4:42" customFormat="1" x14ac:dyDescent="0.4">
      <c r="D152" s="61"/>
      <c r="F152" s="61"/>
      <c r="H152" s="61"/>
      <c r="J152" s="61"/>
      <c r="L152" s="61"/>
      <c r="N152" s="61"/>
      <c r="P152" s="61"/>
      <c r="R152" s="61"/>
      <c r="T152" s="61"/>
      <c r="V152" s="61"/>
      <c r="X152" s="61"/>
      <c r="Z152" s="61"/>
      <c r="AB152" s="61"/>
      <c r="AD152" s="61"/>
      <c r="AF152" s="61"/>
      <c r="AH152" s="61"/>
      <c r="AJ152" s="61"/>
      <c r="AL152" s="61"/>
      <c r="AN152" s="61"/>
      <c r="AP152" s="61"/>
    </row>
    <row r="153" spans="4:42" customFormat="1" x14ac:dyDescent="0.4">
      <c r="D153" s="61"/>
      <c r="F153" s="61"/>
      <c r="H153" s="61"/>
      <c r="J153" s="61"/>
      <c r="L153" s="61"/>
      <c r="N153" s="61"/>
      <c r="P153" s="61"/>
      <c r="R153" s="61"/>
      <c r="T153" s="61"/>
      <c r="V153" s="61"/>
      <c r="X153" s="61"/>
      <c r="Z153" s="61"/>
      <c r="AB153" s="61"/>
      <c r="AD153" s="61"/>
      <c r="AF153" s="61"/>
      <c r="AH153" s="61"/>
      <c r="AJ153" s="61"/>
      <c r="AL153" s="61"/>
      <c r="AN153" s="61"/>
      <c r="AP153" s="61"/>
    </row>
    <row r="154" spans="4:42" customFormat="1" x14ac:dyDescent="0.4">
      <c r="D154" s="61"/>
      <c r="F154" s="61"/>
      <c r="H154" s="61"/>
      <c r="J154" s="61"/>
      <c r="L154" s="61"/>
      <c r="N154" s="61"/>
      <c r="P154" s="61"/>
      <c r="R154" s="61"/>
      <c r="T154" s="61"/>
      <c r="V154" s="61"/>
      <c r="X154" s="61"/>
      <c r="Z154" s="61"/>
      <c r="AB154" s="61"/>
      <c r="AD154" s="61"/>
      <c r="AF154" s="61"/>
      <c r="AH154" s="61"/>
      <c r="AJ154" s="61"/>
      <c r="AL154" s="61"/>
      <c r="AN154" s="61"/>
      <c r="AP154" s="61"/>
    </row>
    <row r="155" spans="4:42" customFormat="1" x14ac:dyDescent="0.4">
      <c r="D155" s="61"/>
      <c r="F155" s="61"/>
      <c r="H155" s="61"/>
      <c r="J155" s="61"/>
      <c r="L155" s="61"/>
      <c r="N155" s="61"/>
      <c r="P155" s="61"/>
      <c r="R155" s="61"/>
      <c r="T155" s="61"/>
      <c r="V155" s="61"/>
      <c r="X155" s="61"/>
      <c r="Z155" s="61"/>
      <c r="AB155" s="61"/>
      <c r="AD155" s="61"/>
      <c r="AF155" s="61"/>
      <c r="AH155" s="61"/>
      <c r="AJ155" s="61"/>
      <c r="AL155" s="61"/>
      <c r="AN155" s="61"/>
      <c r="AP155" s="61"/>
    </row>
    <row r="156" spans="4:42" customFormat="1" x14ac:dyDescent="0.4">
      <c r="D156" s="61"/>
      <c r="F156" s="61"/>
      <c r="H156" s="61"/>
      <c r="J156" s="61"/>
      <c r="L156" s="61"/>
      <c r="N156" s="61"/>
      <c r="P156" s="61"/>
      <c r="R156" s="61"/>
      <c r="T156" s="61"/>
      <c r="V156" s="61"/>
      <c r="X156" s="61"/>
      <c r="Z156" s="61"/>
      <c r="AB156" s="61"/>
      <c r="AD156" s="61"/>
      <c r="AF156" s="61"/>
      <c r="AH156" s="61"/>
      <c r="AJ156" s="61"/>
      <c r="AL156" s="61"/>
      <c r="AN156" s="61"/>
      <c r="AP156" s="61"/>
    </row>
    <row r="157" spans="4:42" customFormat="1" x14ac:dyDescent="0.4">
      <c r="D157" s="61"/>
      <c r="F157" s="61"/>
      <c r="H157" s="61"/>
      <c r="J157" s="61"/>
      <c r="L157" s="61"/>
      <c r="N157" s="61"/>
      <c r="P157" s="61"/>
      <c r="R157" s="61"/>
      <c r="T157" s="61"/>
      <c r="V157" s="61"/>
      <c r="X157" s="61"/>
      <c r="Z157" s="61"/>
      <c r="AB157" s="61"/>
      <c r="AD157" s="61"/>
      <c r="AF157" s="61"/>
      <c r="AH157" s="61"/>
      <c r="AJ157" s="61"/>
      <c r="AL157" s="61"/>
      <c r="AN157" s="61"/>
      <c r="AP157" s="61"/>
    </row>
    <row r="158" spans="4:42" customFormat="1" x14ac:dyDescent="0.4">
      <c r="D158" s="61"/>
      <c r="F158" s="61"/>
      <c r="H158" s="61"/>
      <c r="J158" s="61"/>
      <c r="L158" s="61"/>
      <c r="N158" s="61"/>
      <c r="P158" s="61"/>
      <c r="R158" s="61"/>
      <c r="T158" s="61"/>
      <c r="V158" s="61"/>
      <c r="X158" s="61"/>
      <c r="Z158" s="61"/>
      <c r="AB158" s="61"/>
      <c r="AD158" s="61"/>
      <c r="AF158" s="61"/>
      <c r="AH158" s="61"/>
      <c r="AJ158" s="61"/>
      <c r="AL158" s="61"/>
      <c r="AN158" s="61"/>
      <c r="AP158" s="61"/>
    </row>
    <row r="159" spans="4:42" customFormat="1" x14ac:dyDescent="0.4">
      <c r="D159" s="61"/>
      <c r="F159" s="61"/>
      <c r="H159" s="61"/>
      <c r="J159" s="61"/>
      <c r="L159" s="61"/>
      <c r="N159" s="61"/>
      <c r="P159" s="61"/>
      <c r="R159" s="61"/>
      <c r="T159" s="61"/>
      <c r="V159" s="61"/>
      <c r="X159" s="61"/>
      <c r="Z159" s="61"/>
      <c r="AB159" s="61"/>
      <c r="AD159" s="61"/>
      <c r="AF159" s="61"/>
      <c r="AH159" s="61"/>
      <c r="AJ159" s="61"/>
      <c r="AL159" s="61"/>
      <c r="AN159" s="61"/>
      <c r="AP159" s="61"/>
    </row>
    <row r="160" spans="4:42" customFormat="1" x14ac:dyDescent="0.4">
      <c r="D160" s="61"/>
      <c r="F160" s="61"/>
      <c r="H160" s="61"/>
      <c r="J160" s="61"/>
      <c r="L160" s="61"/>
      <c r="N160" s="61"/>
      <c r="P160" s="61"/>
      <c r="R160" s="61"/>
      <c r="T160" s="61"/>
      <c r="V160" s="61"/>
      <c r="X160" s="61"/>
      <c r="Z160" s="61"/>
      <c r="AB160" s="61"/>
      <c r="AD160" s="61"/>
      <c r="AF160" s="61"/>
      <c r="AH160" s="61"/>
      <c r="AJ160" s="61"/>
      <c r="AL160" s="61"/>
      <c r="AN160" s="61"/>
      <c r="AP160" s="61"/>
    </row>
    <row r="161" spans="4:42" customFormat="1" x14ac:dyDescent="0.4">
      <c r="D161" s="61"/>
      <c r="F161" s="61"/>
      <c r="H161" s="61"/>
      <c r="J161" s="61"/>
      <c r="L161" s="61"/>
      <c r="N161" s="61"/>
      <c r="P161" s="61"/>
      <c r="R161" s="61"/>
      <c r="T161" s="61"/>
      <c r="V161" s="61"/>
      <c r="X161" s="61"/>
      <c r="Z161" s="61"/>
      <c r="AB161" s="61"/>
      <c r="AD161" s="61"/>
      <c r="AF161" s="61"/>
      <c r="AH161" s="61"/>
      <c r="AJ161" s="61"/>
      <c r="AL161" s="61"/>
      <c r="AN161" s="61"/>
      <c r="AP161" s="61"/>
    </row>
    <row r="162" spans="4:42" customFormat="1" x14ac:dyDescent="0.4">
      <c r="D162" s="61"/>
      <c r="F162" s="61"/>
      <c r="H162" s="61"/>
      <c r="J162" s="61"/>
      <c r="L162" s="61"/>
      <c r="N162" s="61"/>
      <c r="P162" s="61"/>
      <c r="R162" s="61"/>
      <c r="T162" s="61"/>
      <c r="V162" s="61"/>
      <c r="X162" s="61"/>
      <c r="Z162" s="61"/>
      <c r="AB162" s="61"/>
      <c r="AD162" s="61"/>
      <c r="AF162" s="61"/>
      <c r="AH162" s="61"/>
      <c r="AJ162" s="61"/>
      <c r="AL162" s="61"/>
      <c r="AN162" s="61"/>
      <c r="AP162" s="61"/>
    </row>
    <row r="163" spans="4:42" customFormat="1" x14ac:dyDescent="0.4">
      <c r="D163" s="61"/>
      <c r="F163" s="61"/>
      <c r="H163" s="61"/>
      <c r="J163" s="61"/>
      <c r="L163" s="61"/>
      <c r="N163" s="61"/>
      <c r="P163" s="61"/>
      <c r="R163" s="61"/>
      <c r="T163" s="61"/>
      <c r="V163" s="61"/>
      <c r="X163" s="61"/>
      <c r="Z163" s="61"/>
      <c r="AB163" s="61"/>
      <c r="AD163" s="61"/>
      <c r="AF163" s="61"/>
      <c r="AH163" s="61"/>
      <c r="AJ163" s="61"/>
      <c r="AL163" s="61"/>
      <c r="AN163" s="61"/>
      <c r="AP163" s="61"/>
    </row>
    <row r="164" spans="4:42" customFormat="1" x14ac:dyDescent="0.4">
      <c r="D164" s="61"/>
      <c r="F164" s="61"/>
      <c r="H164" s="61"/>
      <c r="J164" s="61"/>
      <c r="L164" s="61"/>
      <c r="N164" s="61"/>
      <c r="P164" s="61"/>
      <c r="R164" s="61"/>
      <c r="T164" s="61"/>
      <c r="V164" s="61"/>
      <c r="X164" s="61"/>
      <c r="Z164" s="61"/>
      <c r="AB164" s="61"/>
      <c r="AD164" s="61"/>
      <c r="AF164" s="61"/>
      <c r="AH164" s="61"/>
      <c r="AJ164" s="61"/>
      <c r="AL164" s="61"/>
      <c r="AN164" s="61"/>
      <c r="AP164" s="61"/>
    </row>
    <row r="165" spans="4:42" customFormat="1" x14ac:dyDescent="0.4">
      <c r="D165" s="61"/>
      <c r="F165" s="61"/>
      <c r="H165" s="61"/>
      <c r="J165" s="61"/>
      <c r="L165" s="61"/>
      <c r="N165" s="61"/>
      <c r="P165" s="61"/>
      <c r="R165" s="61"/>
      <c r="T165" s="61"/>
      <c r="V165" s="61"/>
      <c r="X165" s="61"/>
      <c r="Z165" s="61"/>
      <c r="AB165" s="61"/>
      <c r="AD165" s="61"/>
      <c r="AF165" s="61"/>
      <c r="AH165" s="61"/>
      <c r="AJ165" s="61"/>
      <c r="AL165" s="61"/>
      <c r="AN165" s="61"/>
      <c r="AP165" s="61"/>
    </row>
    <row r="166" spans="4:42" customFormat="1" x14ac:dyDescent="0.4">
      <c r="D166" s="61"/>
      <c r="F166" s="61"/>
      <c r="H166" s="61"/>
      <c r="J166" s="61"/>
      <c r="L166" s="61"/>
      <c r="N166" s="61"/>
      <c r="P166" s="61"/>
      <c r="R166" s="61"/>
      <c r="T166" s="61"/>
      <c r="V166" s="61"/>
      <c r="X166" s="61"/>
      <c r="Z166" s="61"/>
      <c r="AB166" s="61"/>
      <c r="AD166" s="61"/>
      <c r="AF166" s="61"/>
      <c r="AH166" s="61"/>
      <c r="AJ166" s="61"/>
      <c r="AL166" s="61"/>
      <c r="AN166" s="61"/>
      <c r="AP166" s="61"/>
    </row>
    <row r="167" spans="4:42" customFormat="1" x14ac:dyDescent="0.4">
      <c r="D167" s="61"/>
      <c r="F167" s="61"/>
      <c r="H167" s="61"/>
      <c r="J167" s="61"/>
      <c r="L167" s="61"/>
      <c r="N167" s="61"/>
      <c r="P167" s="61"/>
      <c r="R167" s="61"/>
      <c r="T167" s="61"/>
      <c r="V167" s="61"/>
      <c r="X167" s="61"/>
      <c r="Z167" s="61"/>
      <c r="AB167" s="61"/>
      <c r="AD167" s="61"/>
      <c r="AF167" s="61"/>
      <c r="AH167" s="61"/>
      <c r="AJ167" s="61"/>
      <c r="AL167" s="61"/>
      <c r="AN167" s="61"/>
      <c r="AP167" s="61"/>
    </row>
    <row r="168" spans="4:42" customFormat="1" x14ac:dyDescent="0.4">
      <c r="D168" s="61"/>
      <c r="F168" s="61"/>
      <c r="H168" s="61"/>
      <c r="J168" s="61"/>
      <c r="L168" s="61"/>
      <c r="N168" s="61"/>
      <c r="P168" s="61"/>
      <c r="R168" s="61"/>
      <c r="T168" s="61"/>
      <c r="V168" s="61"/>
      <c r="X168" s="61"/>
      <c r="Z168" s="61"/>
      <c r="AB168" s="61"/>
      <c r="AD168" s="61"/>
      <c r="AF168" s="61"/>
      <c r="AH168" s="61"/>
      <c r="AJ168" s="61"/>
      <c r="AL168" s="61"/>
      <c r="AN168" s="61"/>
      <c r="AP168" s="61"/>
    </row>
    <row r="169" spans="4:42" customFormat="1" x14ac:dyDescent="0.4">
      <c r="D169" s="61"/>
      <c r="F169" s="61"/>
      <c r="H169" s="61"/>
      <c r="J169" s="61"/>
      <c r="L169" s="61"/>
      <c r="N169" s="61"/>
      <c r="P169" s="61"/>
      <c r="R169" s="61"/>
      <c r="T169" s="61"/>
      <c r="V169" s="61"/>
      <c r="X169" s="61"/>
      <c r="Z169" s="61"/>
      <c r="AB169" s="61"/>
      <c r="AD169" s="61"/>
      <c r="AF169" s="61"/>
      <c r="AH169" s="61"/>
      <c r="AJ169" s="61"/>
      <c r="AL169" s="61"/>
      <c r="AN169" s="61"/>
      <c r="AP169" s="61"/>
    </row>
    <row r="170" spans="4:42" customFormat="1" x14ac:dyDescent="0.4">
      <c r="D170" s="61"/>
      <c r="F170" s="61"/>
      <c r="H170" s="61"/>
      <c r="J170" s="61"/>
      <c r="L170" s="61"/>
      <c r="N170" s="61"/>
      <c r="P170" s="61"/>
      <c r="R170" s="61"/>
      <c r="T170" s="61"/>
      <c r="V170" s="61"/>
      <c r="X170" s="61"/>
      <c r="Z170" s="61"/>
      <c r="AB170" s="61"/>
      <c r="AD170" s="61"/>
      <c r="AF170" s="61"/>
      <c r="AH170" s="61"/>
      <c r="AJ170" s="61"/>
      <c r="AL170" s="61"/>
      <c r="AN170" s="61"/>
      <c r="AP170" s="61"/>
    </row>
    <row r="171" spans="4:42" customFormat="1" x14ac:dyDescent="0.4">
      <c r="D171" s="61"/>
      <c r="F171" s="61"/>
      <c r="H171" s="61"/>
      <c r="J171" s="61"/>
      <c r="L171" s="61"/>
      <c r="N171" s="61"/>
      <c r="P171" s="61"/>
      <c r="R171" s="61"/>
      <c r="T171" s="61"/>
      <c r="V171" s="61"/>
      <c r="X171" s="61"/>
      <c r="Z171" s="61"/>
      <c r="AB171" s="61"/>
      <c r="AD171" s="61"/>
      <c r="AF171" s="61"/>
      <c r="AH171" s="61"/>
      <c r="AJ171" s="61"/>
      <c r="AL171" s="61"/>
      <c r="AN171" s="61"/>
      <c r="AP171" s="61"/>
    </row>
    <row r="172" spans="4:42" customFormat="1" x14ac:dyDescent="0.4">
      <c r="D172" s="61"/>
      <c r="F172" s="61"/>
      <c r="H172" s="61"/>
      <c r="J172" s="61"/>
      <c r="L172" s="61"/>
      <c r="N172" s="61"/>
      <c r="P172" s="61"/>
      <c r="R172" s="61"/>
      <c r="T172" s="61"/>
      <c r="V172" s="61"/>
      <c r="X172" s="61"/>
      <c r="Z172" s="61"/>
      <c r="AB172" s="61"/>
      <c r="AD172" s="61"/>
      <c r="AF172" s="61"/>
      <c r="AH172" s="61"/>
      <c r="AJ172" s="61"/>
      <c r="AL172" s="61"/>
      <c r="AN172" s="61"/>
      <c r="AP172" s="61"/>
    </row>
    <row r="173" spans="4:42" customFormat="1" x14ac:dyDescent="0.4">
      <c r="D173" s="61"/>
      <c r="F173" s="61"/>
      <c r="H173" s="61"/>
      <c r="J173" s="61"/>
      <c r="L173" s="61"/>
      <c r="N173" s="61"/>
      <c r="P173" s="61"/>
      <c r="R173" s="61"/>
      <c r="T173" s="61"/>
      <c r="V173" s="61"/>
      <c r="X173" s="61"/>
      <c r="Z173" s="61"/>
      <c r="AB173" s="61"/>
      <c r="AD173" s="61"/>
      <c r="AF173" s="61"/>
      <c r="AH173" s="61"/>
      <c r="AJ173" s="61"/>
      <c r="AL173" s="61"/>
      <c r="AN173" s="61"/>
      <c r="AP173" s="61"/>
    </row>
    <row r="174" spans="4:42" customFormat="1" x14ac:dyDescent="0.4">
      <c r="D174" s="61"/>
      <c r="F174" s="61"/>
      <c r="H174" s="61"/>
      <c r="J174" s="61"/>
      <c r="L174" s="61"/>
      <c r="N174" s="61"/>
      <c r="P174" s="61"/>
      <c r="R174" s="61"/>
      <c r="T174" s="61"/>
      <c r="V174" s="61"/>
      <c r="X174" s="61"/>
      <c r="Z174" s="61"/>
      <c r="AB174" s="61"/>
      <c r="AD174" s="61"/>
      <c r="AF174" s="61"/>
      <c r="AH174" s="61"/>
      <c r="AJ174" s="61"/>
      <c r="AL174" s="61"/>
      <c r="AN174" s="61"/>
      <c r="AP174" s="61"/>
    </row>
    <row r="175" spans="4:42" customFormat="1" x14ac:dyDescent="0.4">
      <c r="D175" s="61"/>
      <c r="F175" s="61"/>
      <c r="H175" s="61"/>
      <c r="J175" s="61"/>
      <c r="L175" s="61"/>
      <c r="N175" s="61"/>
      <c r="P175" s="61"/>
      <c r="R175" s="61"/>
      <c r="T175" s="61"/>
      <c r="V175" s="61"/>
      <c r="X175" s="61"/>
      <c r="Z175" s="61"/>
      <c r="AB175" s="61"/>
      <c r="AD175" s="61"/>
      <c r="AF175" s="61"/>
      <c r="AH175" s="61"/>
      <c r="AJ175" s="61"/>
      <c r="AL175" s="61"/>
      <c r="AN175" s="61"/>
      <c r="AP175" s="61"/>
    </row>
    <row r="176" spans="4:42" customFormat="1" x14ac:dyDescent="0.4">
      <c r="D176" s="61"/>
      <c r="F176" s="61"/>
      <c r="H176" s="61"/>
      <c r="J176" s="61"/>
      <c r="L176" s="61"/>
      <c r="N176" s="61"/>
      <c r="P176" s="61"/>
      <c r="R176" s="61"/>
      <c r="T176" s="61"/>
      <c r="V176" s="61"/>
      <c r="X176" s="61"/>
      <c r="Z176" s="61"/>
      <c r="AB176" s="61"/>
      <c r="AD176" s="61"/>
      <c r="AF176" s="61"/>
      <c r="AH176" s="61"/>
      <c r="AJ176" s="61"/>
      <c r="AL176" s="61"/>
      <c r="AN176" s="61"/>
      <c r="AP176" s="61"/>
    </row>
    <row r="177" spans="4:42" customFormat="1" x14ac:dyDescent="0.4">
      <c r="D177" s="61"/>
      <c r="F177" s="61"/>
      <c r="H177" s="61"/>
      <c r="J177" s="61"/>
      <c r="L177" s="61"/>
      <c r="N177" s="61"/>
      <c r="P177" s="61"/>
      <c r="R177" s="61"/>
      <c r="T177" s="61"/>
      <c r="V177" s="61"/>
      <c r="X177" s="61"/>
      <c r="Z177" s="61"/>
      <c r="AB177" s="61"/>
      <c r="AD177" s="61"/>
      <c r="AF177" s="61"/>
      <c r="AH177" s="61"/>
      <c r="AJ177" s="61"/>
      <c r="AL177" s="61"/>
      <c r="AN177" s="61"/>
      <c r="AP177" s="61"/>
    </row>
    <row r="178" spans="4:42" customFormat="1" x14ac:dyDescent="0.4">
      <c r="D178" s="61"/>
      <c r="F178" s="61"/>
      <c r="H178" s="61"/>
      <c r="J178" s="61"/>
      <c r="L178" s="61"/>
      <c r="N178" s="61"/>
      <c r="P178" s="61"/>
      <c r="R178" s="61"/>
      <c r="T178" s="61"/>
      <c r="V178" s="61"/>
      <c r="X178" s="61"/>
      <c r="Z178" s="61"/>
      <c r="AB178" s="61"/>
      <c r="AD178" s="61"/>
      <c r="AF178" s="61"/>
      <c r="AH178" s="61"/>
      <c r="AJ178" s="61"/>
      <c r="AL178" s="61"/>
      <c r="AN178" s="61"/>
      <c r="AP178" s="61"/>
    </row>
    <row r="179" spans="4:42" customFormat="1" x14ac:dyDescent="0.4">
      <c r="D179" s="61"/>
      <c r="F179" s="61"/>
      <c r="H179" s="61"/>
      <c r="J179" s="61"/>
      <c r="L179" s="61"/>
      <c r="N179" s="61"/>
      <c r="P179" s="61"/>
      <c r="R179" s="61"/>
      <c r="T179" s="61"/>
      <c r="V179" s="61"/>
      <c r="X179" s="61"/>
      <c r="Z179" s="61"/>
      <c r="AB179" s="61"/>
      <c r="AD179" s="61"/>
      <c r="AF179" s="61"/>
      <c r="AH179" s="61"/>
      <c r="AJ179" s="61"/>
      <c r="AL179" s="61"/>
      <c r="AN179" s="61"/>
      <c r="AP179" s="61"/>
    </row>
    <row r="180" spans="4:42" customFormat="1" x14ac:dyDescent="0.4">
      <c r="D180" s="61"/>
      <c r="F180" s="61"/>
      <c r="H180" s="61"/>
      <c r="J180" s="61"/>
      <c r="L180" s="61"/>
      <c r="N180" s="61"/>
      <c r="P180" s="61"/>
      <c r="R180" s="61"/>
      <c r="T180" s="61"/>
      <c r="V180" s="61"/>
      <c r="X180" s="61"/>
      <c r="Z180" s="61"/>
      <c r="AB180" s="61"/>
      <c r="AD180" s="61"/>
      <c r="AF180" s="61"/>
      <c r="AH180" s="61"/>
      <c r="AJ180" s="61"/>
      <c r="AL180" s="61"/>
      <c r="AN180" s="61"/>
      <c r="AP180" s="61"/>
    </row>
    <row r="181" spans="4:42" customFormat="1" x14ac:dyDescent="0.4">
      <c r="D181" s="61"/>
      <c r="F181" s="61"/>
      <c r="H181" s="61"/>
      <c r="J181" s="61"/>
      <c r="L181" s="61"/>
      <c r="N181" s="61"/>
      <c r="P181" s="61"/>
      <c r="R181" s="61"/>
      <c r="T181" s="61"/>
      <c r="V181" s="61"/>
      <c r="X181" s="61"/>
      <c r="Z181" s="61"/>
      <c r="AB181" s="61"/>
      <c r="AD181" s="61"/>
      <c r="AF181" s="61"/>
      <c r="AH181" s="61"/>
      <c r="AJ181" s="61"/>
      <c r="AL181" s="61"/>
      <c r="AN181" s="61"/>
      <c r="AP181" s="61"/>
    </row>
    <row r="182" spans="4:42" customFormat="1" x14ac:dyDescent="0.4">
      <c r="D182" s="61"/>
      <c r="F182" s="61"/>
      <c r="H182" s="61"/>
      <c r="J182" s="61"/>
      <c r="L182" s="61"/>
      <c r="N182" s="61"/>
      <c r="P182" s="61"/>
      <c r="R182" s="61"/>
      <c r="T182" s="61"/>
      <c r="V182" s="61"/>
      <c r="X182" s="61"/>
      <c r="Z182" s="61"/>
      <c r="AB182" s="61"/>
      <c r="AD182" s="61"/>
      <c r="AF182" s="61"/>
      <c r="AH182" s="61"/>
      <c r="AJ182" s="61"/>
      <c r="AL182" s="61"/>
      <c r="AN182" s="61"/>
      <c r="AP182" s="61"/>
    </row>
    <row r="183" spans="4:42" customFormat="1" x14ac:dyDescent="0.4">
      <c r="D183" s="61"/>
      <c r="F183" s="61"/>
      <c r="H183" s="61"/>
      <c r="J183" s="61"/>
      <c r="L183" s="61"/>
      <c r="N183" s="61"/>
      <c r="P183" s="61"/>
      <c r="R183" s="61"/>
      <c r="T183" s="61"/>
      <c r="V183" s="61"/>
      <c r="X183" s="61"/>
      <c r="Z183" s="61"/>
      <c r="AB183" s="61"/>
      <c r="AD183" s="61"/>
      <c r="AF183" s="61"/>
      <c r="AH183" s="61"/>
      <c r="AJ183" s="61"/>
      <c r="AL183" s="61"/>
      <c r="AN183" s="61"/>
      <c r="AP183" s="61"/>
    </row>
    <row r="184" spans="4:42" customFormat="1" x14ac:dyDescent="0.4">
      <c r="D184" s="61"/>
      <c r="F184" s="61"/>
      <c r="H184" s="61"/>
      <c r="J184" s="61"/>
      <c r="L184" s="61"/>
      <c r="N184" s="61"/>
      <c r="P184" s="61"/>
      <c r="R184" s="61"/>
      <c r="T184" s="61"/>
      <c r="V184" s="61"/>
      <c r="X184" s="61"/>
      <c r="Z184" s="61"/>
      <c r="AB184" s="61"/>
      <c r="AD184" s="61"/>
      <c r="AF184" s="61"/>
      <c r="AH184" s="61"/>
      <c r="AJ184" s="61"/>
      <c r="AL184" s="61"/>
      <c r="AN184" s="61"/>
      <c r="AP184" s="61"/>
    </row>
    <row r="185" spans="4:42" customFormat="1" x14ac:dyDescent="0.4">
      <c r="D185" s="61"/>
      <c r="F185" s="61"/>
      <c r="H185" s="61"/>
      <c r="J185" s="61"/>
      <c r="L185" s="61"/>
      <c r="N185" s="61"/>
      <c r="P185" s="61"/>
      <c r="R185" s="61"/>
      <c r="T185" s="61"/>
      <c r="V185" s="61"/>
      <c r="X185" s="61"/>
      <c r="Z185" s="61"/>
      <c r="AB185" s="61"/>
      <c r="AD185" s="61"/>
      <c r="AF185" s="61"/>
      <c r="AH185" s="61"/>
      <c r="AJ185" s="61"/>
      <c r="AL185" s="61"/>
      <c r="AN185" s="61"/>
      <c r="AP185" s="61"/>
    </row>
    <row r="186" spans="4:42" customFormat="1" x14ac:dyDescent="0.4">
      <c r="D186" s="61"/>
      <c r="F186" s="61"/>
      <c r="H186" s="61"/>
      <c r="J186" s="61"/>
      <c r="L186" s="61"/>
      <c r="N186" s="61"/>
      <c r="P186" s="61"/>
      <c r="R186" s="61"/>
      <c r="T186" s="61"/>
      <c r="V186" s="61"/>
      <c r="X186" s="61"/>
      <c r="Z186" s="61"/>
      <c r="AB186" s="61"/>
      <c r="AD186" s="61"/>
      <c r="AF186" s="61"/>
      <c r="AH186" s="61"/>
      <c r="AJ186" s="61"/>
      <c r="AL186" s="61"/>
      <c r="AN186" s="61"/>
      <c r="AP186" s="61"/>
    </row>
    <row r="187" spans="4:42" customFormat="1" x14ac:dyDescent="0.4">
      <c r="D187" s="61"/>
      <c r="F187" s="61"/>
      <c r="H187" s="61"/>
      <c r="J187" s="61"/>
      <c r="L187" s="61"/>
      <c r="N187" s="61"/>
      <c r="P187" s="61"/>
      <c r="R187" s="61"/>
      <c r="T187" s="61"/>
      <c r="V187" s="61"/>
      <c r="X187" s="61"/>
      <c r="Z187" s="61"/>
      <c r="AB187" s="61"/>
      <c r="AD187" s="61"/>
      <c r="AF187" s="61"/>
      <c r="AH187" s="61"/>
      <c r="AJ187" s="61"/>
      <c r="AL187" s="61"/>
      <c r="AN187" s="61"/>
      <c r="AP187" s="61"/>
    </row>
    <row r="188" spans="4:42" customFormat="1" x14ac:dyDescent="0.4">
      <c r="D188" s="61"/>
      <c r="F188" s="61"/>
      <c r="H188" s="61"/>
      <c r="J188" s="61"/>
      <c r="L188" s="61"/>
      <c r="N188" s="61"/>
      <c r="P188" s="61"/>
      <c r="R188" s="61"/>
      <c r="T188" s="61"/>
      <c r="V188" s="61"/>
      <c r="X188" s="61"/>
      <c r="Z188" s="61"/>
      <c r="AB188" s="61"/>
      <c r="AD188" s="61"/>
      <c r="AF188" s="61"/>
      <c r="AH188" s="61"/>
      <c r="AJ188" s="61"/>
      <c r="AL188" s="61"/>
      <c r="AN188" s="61"/>
      <c r="AP188" s="61"/>
    </row>
    <row r="189" spans="4:42" customFormat="1" x14ac:dyDescent="0.4">
      <c r="D189" s="61"/>
      <c r="F189" s="61"/>
      <c r="H189" s="61"/>
      <c r="J189" s="61"/>
      <c r="L189" s="61"/>
      <c r="N189" s="61"/>
      <c r="P189" s="61"/>
      <c r="R189" s="61"/>
      <c r="T189" s="61"/>
      <c r="V189" s="61"/>
      <c r="X189" s="61"/>
      <c r="Z189" s="61"/>
      <c r="AB189" s="61"/>
      <c r="AD189" s="61"/>
      <c r="AF189" s="61"/>
      <c r="AH189" s="61"/>
      <c r="AJ189" s="61"/>
      <c r="AL189" s="61"/>
      <c r="AN189" s="61"/>
      <c r="AP189" s="61"/>
    </row>
    <row r="190" spans="4:42" customFormat="1" x14ac:dyDescent="0.4">
      <c r="D190" s="61"/>
      <c r="F190" s="61"/>
      <c r="H190" s="61"/>
      <c r="J190" s="61"/>
      <c r="L190" s="61"/>
      <c r="N190" s="61"/>
      <c r="P190" s="61"/>
      <c r="R190" s="61"/>
      <c r="T190" s="61"/>
      <c r="V190" s="61"/>
      <c r="X190" s="61"/>
      <c r="Z190" s="61"/>
      <c r="AB190" s="61"/>
      <c r="AD190" s="61"/>
      <c r="AF190" s="61"/>
      <c r="AH190" s="61"/>
      <c r="AJ190" s="61"/>
      <c r="AL190" s="61"/>
      <c r="AN190" s="61"/>
      <c r="AP190" s="61"/>
    </row>
    <row r="191" spans="4:42" customFormat="1" x14ac:dyDescent="0.4">
      <c r="D191" s="61"/>
      <c r="F191" s="61"/>
      <c r="H191" s="61"/>
      <c r="J191" s="61"/>
      <c r="L191" s="61"/>
      <c r="N191" s="61"/>
      <c r="P191" s="61"/>
      <c r="R191" s="61"/>
      <c r="T191" s="61"/>
      <c r="V191" s="61"/>
      <c r="X191" s="61"/>
      <c r="Z191" s="61"/>
      <c r="AB191" s="61"/>
      <c r="AD191" s="61"/>
      <c r="AF191" s="61"/>
      <c r="AH191" s="61"/>
      <c r="AJ191" s="61"/>
      <c r="AL191" s="61"/>
      <c r="AN191" s="61"/>
      <c r="AP191" s="61"/>
    </row>
    <row r="192" spans="4:42" customFormat="1" x14ac:dyDescent="0.4">
      <c r="D192" s="61"/>
      <c r="F192" s="61"/>
      <c r="H192" s="61"/>
      <c r="J192" s="61"/>
      <c r="L192" s="61"/>
      <c r="N192" s="61"/>
      <c r="P192" s="61"/>
      <c r="R192" s="61"/>
      <c r="T192" s="61"/>
      <c r="V192" s="61"/>
      <c r="X192" s="61"/>
      <c r="Z192" s="61"/>
      <c r="AB192" s="61"/>
      <c r="AD192" s="61"/>
      <c r="AF192" s="61"/>
      <c r="AH192" s="61"/>
      <c r="AJ192" s="61"/>
      <c r="AL192" s="61"/>
      <c r="AN192" s="61"/>
      <c r="AP192" s="61"/>
    </row>
    <row r="193" spans="4:42" customFormat="1" x14ac:dyDescent="0.4">
      <c r="D193" s="61"/>
      <c r="F193" s="61"/>
      <c r="H193" s="61"/>
      <c r="J193" s="61"/>
      <c r="L193" s="61"/>
      <c r="N193" s="61"/>
      <c r="P193" s="61"/>
      <c r="R193" s="61"/>
      <c r="T193" s="61"/>
      <c r="V193" s="61"/>
      <c r="X193" s="61"/>
      <c r="Z193" s="61"/>
      <c r="AB193" s="61"/>
      <c r="AD193" s="61"/>
      <c r="AF193" s="61"/>
      <c r="AH193" s="61"/>
      <c r="AJ193" s="61"/>
      <c r="AL193" s="61"/>
      <c r="AN193" s="61"/>
      <c r="AP193" s="61"/>
    </row>
    <row r="194" spans="4:42" customFormat="1" x14ac:dyDescent="0.4">
      <c r="D194" s="61"/>
      <c r="F194" s="61"/>
      <c r="H194" s="61"/>
      <c r="J194" s="61"/>
      <c r="L194" s="61"/>
      <c r="N194" s="61"/>
      <c r="P194" s="61"/>
      <c r="R194" s="61"/>
      <c r="T194" s="61"/>
      <c r="V194" s="61"/>
      <c r="X194" s="61"/>
      <c r="Z194" s="61"/>
      <c r="AB194" s="61"/>
      <c r="AD194" s="61"/>
      <c r="AF194" s="61"/>
      <c r="AH194" s="61"/>
      <c r="AJ194" s="61"/>
      <c r="AL194" s="61"/>
      <c r="AN194" s="61"/>
      <c r="AP194" s="61"/>
    </row>
    <row r="195" spans="4:42" customFormat="1" x14ac:dyDescent="0.4">
      <c r="D195" s="61"/>
      <c r="F195" s="61"/>
      <c r="H195" s="61"/>
      <c r="J195" s="61"/>
      <c r="L195" s="61"/>
      <c r="N195" s="61"/>
      <c r="P195" s="61"/>
      <c r="R195" s="61"/>
      <c r="T195" s="61"/>
      <c r="V195" s="61"/>
      <c r="X195" s="61"/>
      <c r="Z195" s="61"/>
      <c r="AB195" s="61"/>
      <c r="AD195" s="61"/>
      <c r="AF195" s="61"/>
      <c r="AH195" s="61"/>
      <c r="AJ195" s="61"/>
      <c r="AL195" s="61"/>
      <c r="AN195" s="61"/>
      <c r="AP195" s="61"/>
    </row>
    <row r="196" spans="4:42" customFormat="1" x14ac:dyDescent="0.4">
      <c r="D196" s="61"/>
      <c r="F196" s="61"/>
      <c r="H196" s="61"/>
      <c r="J196" s="61"/>
      <c r="L196" s="61"/>
      <c r="N196" s="61"/>
      <c r="P196" s="61"/>
      <c r="R196" s="61"/>
      <c r="T196" s="61"/>
      <c r="V196" s="61"/>
      <c r="X196" s="61"/>
      <c r="Z196" s="61"/>
      <c r="AB196" s="61"/>
      <c r="AD196" s="61"/>
      <c r="AF196" s="61"/>
      <c r="AH196" s="61"/>
      <c r="AJ196" s="61"/>
      <c r="AL196" s="61"/>
      <c r="AN196" s="61"/>
      <c r="AP196" s="61"/>
    </row>
    <row r="197" spans="4:42" customFormat="1" x14ac:dyDescent="0.4">
      <c r="D197" s="61"/>
      <c r="F197" s="61"/>
      <c r="H197" s="61"/>
      <c r="J197" s="61"/>
      <c r="L197" s="61"/>
      <c r="N197" s="61"/>
      <c r="P197" s="61"/>
      <c r="R197" s="61"/>
      <c r="T197" s="61"/>
      <c r="V197" s="61"/>
      <c r="X197" s="61"/>
      <c r="Z197" s="61"/>
      <c r="AB197" s="61"/>
      <c r="AD197" s="61"/>
      <c r="AF197" s="61"/>
      <c r="AH197" s="61"/>
      <c r="AJ197" s="61"/>
      <c r="AL197" s="61"/>
      <c r="AN197" s="61"/>
      <c r="AP197" s="61"/>
    </row>
    <row r="198" spans="4:42" customFormat="1" x14ac:dyDescent="0.4">
      <c r="D198" s="61"/>
      <c r="F198" s="61"/>
      <c r="H198" s="61"/>
      <c r="J198" s="61"/>
      <c r="L198" s="61"/>
      <c r="N198" s="61"/>
      <c r="P198" s="61"/>
      <c r="R198" s="61"/>
      <c r="T198" s="61"/>
      <c r="V198" s="61"/>
      <c r="X198" s="61"/>
      <c r="Z198" s="61"/>
      <c r="AB198" s="61"/>
      <c r="AD198" s="61"/>
      <c r="AF198" s="61"/>
      <c r="AH198" s="61"/>
      <c r="AJ198" s="61"/>
      <c r="AL198" s="61"/>
      <c r="AN198" s="61"/>
      <c r="AP198" s="61"/>
    </row>
    <row r="199" spans="4:42" customFormat="1" x14ac:dyDescent="0.4">
      <c r="D199" s="61"/>
      <c r="F199" s="61"/>
      <c r="H199" s="61"/>
      <c r="J199" s="61"/>
      <c r="L199" s="61"/>
      <c r="N199" s="61"/>
      <c r="P199" s="61"/>
      <c r="R199" s="61"/>
      <c r="T199" s="61"/>
      <c r="V199" s="61"/>
      <c r="X199" s="61"/>
      <c r="Z199" s="61"/>
      <c r="AB199" s="61"/>
      <c r="AD199" s="61"/>
      <c r="AF199" s="61"/>
      <c r="AH199" s="61"/>
      <c r="AJ199" s="61"/>
      <c r="AL199" s="61"/>
      <c r="AN199" s="61"/>
      <c r="AP199" s="61"/>
    </row>
    <row r="200" spans="4:42" customFormat="1" x14ac:dyDescent="0.4">
      <c r="D200" s="61"/>
      <c r="F200" s="61"/>
      <c r="H200" s="61"/>
      <c r="J200" s="61"/>
      <c r="L200" s="61"/>
      <c r="N200" s="61"/>
      <c r="P200" s="61"/>
      <c r="R200" s="61"/>
      <c r="T200" s="61"/>
      <c r="V200" s="61"/>
      <c r="X200" s="61"/>
      <c r="Z200" s="61"/>
      <c r="AB200" s="61"/>
      <c r="AD200" s="61"/>
      <c r="AF200" s="61"/>
      <c r="AH200" s="61"/>
      <c r="AJ200" s="61"/>
      <c r="AL200" s="61"/>
      <c r="AN200" s="61"/>
      <c r="AP200" s="61"/>
    </row>
    <row r="201" spans="4:42" customFormat="1" x14ac:dyDescent="0.4">
      <c r="D201" s="61"/>
      <c r="F201" s="61"/>
      <c r="H201" s="61"/>
      <c r="J201" s="61"/>
      <c r="L201" s="61"/>
      <c r="N201" s="61"/>
      <c r="P201" s="61"/>
      <c r="R201" s="61"/>
      <c r="T201" s="61"/>
      <c r="V201" s="61"/>
      <c r="X201" s="61"/>
      <c r="Z201" s="61"/>
      <c r="AB201" s="61"/>
      <c r="AD201" s="61"/>
      <c r="AF201" s="61"/>
      <c r="AH201" s="61"/>
      <c r="AJ201" s="61"/>
      <c r="AL201" s="61"/>
      <c r="AN201" s="61"/>
      <c r="AP201" s="61"/>
    </row>
    <row r="202" spans="4:42" customFormat="1" x14ac:dyDescent="0.4">
      <c r="D202" s="61"/>
      <c r="F202" s="61"/>
      <c r="H202" s="61"/>
      <c r="J202" s="61"/>
      <c r="L202" s="61"/>
      <c r="N202" s="61"/>
      <c r="P202" s="61"/>
      <c r="R202" s="61"/>
      <c r="T202" s="61"/>
      <c r="V202" s="61"/>
      <c r="X202" s="61"/>
      <c r="Z202" s="61"/>
      <c r="AB202" s="61"/>
      <c r="AD202" s="61"/>
      <c r="AF202" s="61"/>
      <c r="AH202" s="61"/>
      <c r="AJ202" s="61"/>
      <c r="AL202" s="61"/>
      <c r="AN202" s="61"/>
      <c r="AP202" s="61"/>
    </row>
    <row r="203" spans="4:42" customFormat="1" x14ac:dyDescent="0.4">
      <c r="D203" s="61"/>
      <c r="F203" s="61"/>
      <c r="H203" s="61"/>
      <c r="J203" s="61"/>
      <c r="L203" s="61"/>
      <c r="N203" s="61"/>
      <c r="P203" s="61"/>
      <c r="R203" s="61"/>
      <c r="T203" s="61"/>
      <c r="V203" s="61"/>
      <c r="X203" s="61"/>
      <c r="Z203" s="61"/>
      <c r="AB203" s="61"/>
      <c r="AD203" s="61"/>
      <c r="AF203" s="61"/>
      <c r="AH203" s="61"/>
      <c r="AJ203" s="61"/>
      <c r="AL203" s="61"/>
      <c r="AN203" s="61"/>
      <c r="AP203" s="61"/>
    </row>
    <row r="204" spans="4:42" customFormat="1" x14ac:dyDescent="0.4">
      <c r="D204" s="61"/>
      <c r="F204" s="61"/>
      <c r="H204" s="61"/>
      <c r="J204" s="61"/>
      <c r="L204" s="61"/>
      <c r="N204" s="61"/>
      <c r="P204" s="61"/>
      <c r="R204" s="61"/>
      <c r="T204" s="61"/>
      <c r="V204" s="61"/>
      <c r="X204" s="61"/>
      <c r="Z204" s="61"/>
      <c r="AB204" s="61"/>
      <c r="AD204" s="61"/>
      <c r="AF204" s="61"/>
      <c r="AH204" s="61"/>
      <c r="AJ204" s="61"/>
      <c r="AL204" s="61"/>
      <c r="AN204" s="61"/>
      <c r="AP204" s="61"/>
    </row>
    <row r="205" spans="4:42" customFormat="1" x14ac:dyDescent="0.4">
      <c r="D205" s="61"/>
      <c r="F205" s="61"/>
      <c r="H205" s="61"/>
      <c r="J205" s="61"/>
      <c r="L205" s="61"/>
      <c r="N205" s="61"/>
      <c r="P205" s="61"/>
      <c r="R205" s="61"/>
      <c r="T205" s="61"/>
      <c r="V205" s="61"/>
      <c r="X205" s="61"/>
      <c r="Z205" s="61"/>
      <c r="AB205" s="61"/>
      <c r="AD205" s="61"/>
      <c r="AF205" s="61"/>
      <c r="AH205" s="61"/>
      <c r="AJ205" s="61"/>
      <c r="AL205" s="61"/>
      <c r="AN205" s="61"/>
      <c r="AP205" s="61"/>
    </row>
    <row r="206" spans="4:42" customFormat="1" x14ac:dyDescent="0.4">
      <c r="D206" s="61"/>
      <c r="F206" s="61"/>
      <c r="H206" s="61"/>
      <c r="J206" s="61"/>
      <c r="L206" s="61"/>
      <c r="N206" s="61"/>
      <c r="P206" s="61"/>
      <c r="R206" s="61"/>
      <c r="T206" s="61"/>
      <c r="V206" s="61"/>
      <c r="X206" s="61"/>
      <c r="Z206" s="61"/>
      <c r="AB206" s="61"/>
      <c r="AD206" s="61"/>
      <c r="AF206" s="61"/>
      <c r="AH206" s="61"/>
      <c r="AJ206" s="61"/>
      <c r="AL206" s="61"/>
      <c r="AN206" s="61"/>
      <c r="AP206" s="61"/>
    </row>
    <row r="207" spans="4:42" customFormat="1" x14ac:dyDescent="0.4">
      <c r="D207" s="61"/>
      <c r="F207" s="61"/>
      <c r="H207" s="61"/>
      <c r="J207" s="61"/>
      <c r="L207" s="61"/>
      <c r="N207" s="61"/>
      <c r="P207" s="61"/>
      <c r="R207" s="61"/>
      <c r="T207" s="61"/>
      <c r="V207" s="61"/>
      <c r="X207" s="61"/>
      <c r="Z207" s="61"/>
      <c r="AB207" s="61"/>
      <c r="AD207" s="61"/>
      <c r="AF207" s="61"/>
      <c r="AH207" s="61"/>
      <c r="AJ207" s="61"/>
      <c r="AL207" s="61"/>
      <c r="AN207" s="61"/>
      <c r="AP207" s="61"/>
    </row>
    <row r="208" spans="4:42" customFormat="1" x14ac:dyDescent="0.4">
      <c r="D208" s="61"/>
      <c r="F208" s="61"/>
      <c r="H208" s="61"/>
      <c r="J208" s="61"/>
      <c r="L208" s="61"/>
      <c r="N208" s="61"/>
      <c r="P208" s="61"/>
      <c r="R208" s="61"/>
      <c r="T208" s="61"/>
      <c r="V208" s="61"/>
      <c r="X208" s="61"/>
      <c r="Z208" s="61"/>
      <c r="AB208" s="61"/>
      <c r="AD208" s="61"/>
      <c r="AF208" s="61"/>
      <c r="AH208" s="61"/>
      <c r="AJ208" s="61"/>
      <c r="AL208" s="61"/>
      <c r="AN208" s="61"/>
      <c r="AP208" s="61"/>
    </row>
    <row r="209" spans="4:42" customFormat="1" x14ac:dyDescent="0.4">
      <c r="D209" s="61"/>
      <c r="F209" s="61"/>
      <c r="H209" s="61"/>
      <c r="J209" s="61"/>
      <c r="L209" s="61"/>
      <c r="N209" s="61"/>
      <c r="P209" s="61"/>
      <c r="R209" s="61"/>
      <c r="T209" s="61"/>
      <c r="V209" s="61"/>
      <c r="X209" s="61"/>
      <c r="Z209" s="61"/>
      <c r="AB209" s="61"/>
      <c r="AD209" s="61"/>
      <c r="AF209" s="61"/>
      <c r="AH209" s="61"/>
      <c r="AJ209" s="61"/>
      <c r="AL209" s="61"/>
      <c r="AN209" s="61"/>
      <c r="AP209" s="61"/>
    </row>
    <row r="210" spans="4:42" customFormat="1" x14ac:dyDescent="0.4">
      <c r="D210" s="61"/>
      <c r="F210" s="61"/>
      <c r="H210" s="61"/>
      <c r="J210" s="61"/>
      <c r="L210" s="61"/>
      <c r="N210" s="61"/>
      <c r="P210" s="61"/>
      <c r="R210" s="61"/>
      <c r="T210" s="61"/>
      <c r="V210" s="61"/>
      <c r="X210" s="61"/>
      <c r="Z210" s="61"/>
      <c r="AB210" s="61"/>
      <c r="AD210" s="61"/>
      <c r="AF210" s="61"/>
      <c r="AH210" s="61"/>
      <c r="AJ210" s="61"/>
      <c r="AL210" s="61"/>
      <c r="AN210" s="61"/>
      <c r="AP210" s="61"/>
    </row>
    <row r="211" spans="4:42" customFormat="1" x14ac:dyDescent="0.4">
      <c r="D211" s="61"/>
      <c r="F211" s="61"/>
      <c r="H211" s="61"/>
      <c r="J211" s="61"/>
      <c r="L211" s="61"/>
      <c r="N211" s="61"/>
      <c r="P211" s="61"/>
      <c r="R211" s="61"/>
      <c r="T211" s="61"/>
      <c r="V211" s="61"/>
      <c r="X211" s="61"/>
      <c r="Z211" s="61"/>
      <c r="AB211" s="61"/>
      <c r="AD211" s="61"/>
      <c r="AF211" s="61"/>
      <c r="AH211" s="61"/>
      <c r="AJ211" s="61"/>
      <c r="AL211" s="61"/>
      <c r="AN211" s="61"/>
      <c r="AP211" s="61"/>
    </row>
    <row r="212" spans="4:42" customFormat="1" x14ac:dyDescent="0.4">
      <c r="D212" s="61"/>
      <c r="F212" s="61"/>
      <c r="H212" s="61"/>
      <c r="J212" s="61"/>
      <c r="L212" s="61"/>
      <c r="N212" s="61"/>
      <c r="P212" s="61"/>
      <c r="R212" s="61"/>
      <c r="T212" s="61"/>
      <c r="V212" s="61"/>
      <c r="X212" s="61"/>
      <c r="Z212" s="61"/>
      <c r="AB212" s="61"/>
      <c r="AD212" s="61"/>
      <c r="AF212" s="61"/>
      <c r="AH212" s="61"/>
      <c r="AJ212" s="61"/>
      <c r="AL212" s="61"/>
      <c r="AN212" s="61"/>
      <c r="AP212" s="61"/>
    </row>
    <row r="213" spans="4:42" customFormat="1" x14ac:dyDescent="0.4">
      <c r="D213" s="61"/>
      <c r="F213" s="61"/>
      <c r="H213" s="61"/>
      <c r="J213" s="61"/>
      <c r="L213" s="61"/>
      <c r="N213" s="61"/>
      <c r="P213" s="61"/>
      <c r="R213" s="61"/>
      <c r="T213" s="61"/>
      <c r="V213" s="61"/>
      <c r="X213" s="61"/>
      <c r="Z213" s="61"/>
      <c r="AB213" s="61"/>
      <c r="AD213" s="61"/>
      <c r="AF213" s="61"/>
      <c r="AH213" s="61"/>
      <c r="AJ213" s="61"/>
      <c r="AL213" s="61"/>
      <c r="AN213" s="61"/>
      <c r="AP213" s="61"/>
    </row>
    <row r="214" spans="4:42" customFormat="1" x14ac:dyDescent="0.4">
      <c r="D214" s="61"/>
      <c r="F214" s="61"/>
      <c r="H214" s="61"/>
      <c r="J214" s="61"/>
      <c r="L214" s="61"/>
      <c r="N214" s="61"/>
      <c r="P214" s="61"/>
      <c r="R214" s="61"/>
      <c r="T214" s="61"/>
      <c r="V214" s="61"/>
      <c r="X214" s="61"/>
      <c r="Z214" s="61"/>
      <c r="AB214" s="61"/>
      <c r="AD214" s="61"/>
      <c r="AF214" s="61"/>
      <c r="AH214" s="61"/>
      <c r="AJ214" s="61"/>
      <c r="AL214" s="61"/>
      <c r="AN214" s="61"/>
      <c r="AP214" s="61"/>
    </row>
    <row r="215" spans="4:42" customFormat="1" x14ac:dyDescent="0.4">
      <c r="D215" s="61"/>
      <c r="F215" s="61"/>
      <c r="H215" s="61"/>
      <c r="J215" s="61"/>
      <c r="L215" s="61"/>
      <c r="N215" s="61"/>
      <c r="P215" s="61"/>
      <c r="R215" s="61"/>
      <c r="T215" s="61"/>
      <c r="V215" s="61"/>
      <c r="X215" s="61"/>
      <c r="Z215" s="61"/>
      <c r="AB215" s="61"/>
      <c r="AD215" s="61"/>
      <c r="AF215" s="61"/>
      <c r="AH215" s="61"/>
      <c r="AJ215" s="61"/>
      <c r="AL215" s="61"/>
      <c r="AN215" s="61"/>
      <c r="AP215" s="61"/>
    </row>
  </sheetData>
  <mergeCells count="21">
    <mergeCell ref="U2:V2"/>
    <mergeCell ref="S2:T2"/>
    <mergeCell ref="Q2:R2"/>
    <mergeCell ref="O2:P2"/>
    <mergeCell ref="AQ2:AR2"/>
    <mergeCell ref="AO2:AP2"/>
    <mergeCell ref="AM2:AN2"/>
    <mergeCell ref="AG2:AH2"/>
    <mergeCell ref="AE2:AF2"/>
    <mergeCell ref="AC2:AD2"/>
    <mergeCell ref="AA2:AB2"/>
    <mergeCell ref="Y2:Z2"/>
    <mergeCell ref="W2:X2"/>
    <mergeCell ref="AK2:AL2"/>
    <mergeCell ref="AI2:AJ2"/>
    <mergeCell ref="M2:N2"/>
    <mergeCell ref="C2:D2"/>
    <mergeCell ref="E2:F2"/>
    <mergeCell ref="G2:H2"/>
    <mergeCell ref="I2:J2"/>
    <mergeCell ref="K2:L2"/>
  </mergeCells>
  <phoneticPr fontId="2"/>
  <pageMargins left="0.7" right="0.7" top="0.75" bottom="0.75" header="0.3" footer="0.3"/>
  <pageSetup paperSize="9" scale="2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AR31"/>
  <sheetViews>
    <sheetView view="pageBreakPreview" topLeftCell="H1" zoomScale="60" zoomScaleNormal="80" workbookViewId="0">
      <selection activeCell="R13" sqref="R13"/>
    </sheetView>
  </sheetViews>
  <sheetFormatPr defaultRowHeight="18.75" x14ac:dyDescent="0.4"/>
  <cols>
    <col min="1" max="1" width="5.375" customWidth="1"/>
    <col min="3" max="3" width="5.625" style="47" customWidth="1"/>
    <col min="4" max="4" width="9.625" style="48" customWidth="1"/>
    <col min="5" max="5" width="5.625" style="47" customWidth="1"/>
    <col min="6" max="6" width="9.625" style="48" customWidth="1"/>
    <col min="7" max="7" width="5.625" style="47" customWidth="1"/>
    <col min="8" max="8" width="9.625" style="48" customWidth="1"/>
    <col min="9" max="9" width="5.625" style="47" customWidth="1"/>
    <col min="10" max="10" width="9.625" style="48" customWidth="1"/>
    <col min="11" max="11" width="5.625" style="47" customWidth="1"/>
    <col min="12" max="12" width="9.625" style="48" customWidth="1"/>
    <col min="13" max="13" width="5.625" style="47" customWidth="1"/>
    <col min="14" max="14" width="9.625" style="48" customWidth="1"/>
    <col min="15" max="15" width="5.625" style="47" customWidth="1"/>
    <col min="16" max="16" width="9.625" style="48" customWidth="1"/>
    <col min="17" max="17" width="5.625" style="47" customWidth="1"/>
    <col min="18" max="18" width="9.625" style="48" customWidth="1"/>
    <col min="19" max="19" width="5.625" style="47" customWidth="1"/>
    <col min="20" max="20" width="9.625" style="48" customWidth="1"/>
    <col min="21" max="21" width="5.625" style="47" customWidth="1"/>
    <col min="22" max="22" width="9.625" style="48" customWidth="1"/>
    <col min="23" max="23" width="5.625" style="47" customWidth="1"/>
    <col min="24" max="24" width="9.625" style="48" customWidth="1"/>
    <col min="25" max="25" width="5.625" style="47" customWidth="1"/>
    <col min="26" max="26" width="9.625" style="48" customWidth="1"/>
    <col min="27" max="27" width="5.625" style="47" customWidth="1"/>
    <col min="28" max="28" width="9.625" style="48" customWidth="1"/>
    <col min="29" max="29" width="5.625" style="47" customWidth="1"/>
    <col min="30" max="30" width="9.625" style="48" customWidth="1"/>
    <col min="31" max="31" width="5.625" style="47" customWidth="1"/>
    <col min="32" max="32" width="9.625" style="48" customWidth="1"/>
    <col min="33" max="33" width="5.625" style="47" customWidth="1"/>
    <col min="34" max="34" width="9.625" style="48" customWidth="1"/>
    <col min="35" max="35" width="5.625" style="47" customWidth="1"/>
    <col min="36" max="36" width="9.625" style="48" customWidth="1"/>
    <col min="37" max="37" width="5.625" style="47" customWidth="1"/>
    <col min="38" max="38" width="9.625" style="48" customWidth="1"/>
    <col min="39" max="39" width="5.625" style="47" customWidth="1"/>
    <col min="40" max="40" width="9.625" style="48" customWidth="1"/>
    <col min="41" max="41" width="5.625" style="47" customWidth="1"/>
    <col min="42" max="42" width="9.625" style="48" customWidth="1"/>
    <col min="43" max="43" width="5.625" style="47" customWidth="1"/>
    <col min="44" max="44" width="10.5" bestFit="1" customWidth="1"/>
  </cols>
  <sheetData>
    <row r="1" spans="1:44" ht="19.5" x14ac:dyDescent="0.4">
      <c r="A1" s="56" t="s">
        <v>181</v>
      </c>
      <c r="B1" s="126"/>
      <c r="C1"/>
      <c r="D1"/>
      <c r="E1"/>
      <c r="F1"/>
      <c r="G1"/>
      <c r="H1"/>
      <c r="I1"/>
      <c r="J1"/>
      <c r="K1"/>
      <c r="L1"/>
      <c r="M1"/>
      <c r="N1"/>
      <c r="O1"/>
      <c r="P1"/>
      <c r="Q1"/>
      <c r="R1"/>
      <c r="S1"/>
      <c r="T1"/>
      <c r="U1"/>
      <c r="V1"/>
      <c r="W1"/>
      <c r="X1"/>
      <c r="Y1"/>
      <c r="Z1"/>
      <c r="AA1"/>
      <c r="AB1"/>
      <c r="AC1"/>
      <c r="AD1"/>
      <c r="AE1"/>
      <c r="AF1"/>
      <c r="AG1"/>
      <c r="AH1"/>
      <c r="AI1"/>
      <c r="AJ1"/>
      <c r="AK1"/>
      <c r="AL1"/>
      <c r="AM1"/>
      <c r="AN1"/>
      <c r="AO1"/>
      <c r="AP1"/>
      <c r="AQ1" s="54"/>
      <c r="AR1" s="54"/>
    </row>
    <row r="2" spans="1:44" ht="54" customHeight="1" x14ac:dyDescent="0.4">
      <c r="C2" s="488" t="s">
        <v>122</v>
      </c>
      <c r="D2" s="489"/>
      <c r="E2" s="490" t="s">
        <v>223</v>
      </c>
      <c r="F2" s="489"/>
      <c r="G2" s="488" t="s">
        <v>69</v>
      </c>
      <c r="H2" s="489"/>
      <c r="I2" s="488" t="s">
        <v>121</v>
      </c>
      <c r="J2" s="489"/>
      <c r="K2" s="488" t="s">
        <v>120</v>
      </c>
      <c r="L2" s="489"/>
      <c r="M2" s="488" t="s">
        <v>119</v>
      </c>
      <c r="N2" s="489"/>
      <c r="O2" s="488" t="s">
        <v>118</v>
      </c>
      <c r="P2" s="489"/>
      <c r="Q2" s="488" t="s">
        <v>117</v>
      </c>
      <c r="R2" s="489"/>
      <c r="S2" s="488" t="s">
        <v>116</v>
      </c>
      <c r="T2" s="489"/>
      <c r="U2" s="488" t="s">
        <v>115</v>
      </c>
      <c r="V2" s="489"/>
      <c r="W2" s="488" t="s">
        <v>114</v>
      </c>
      <c r="X2" s="489"/>
      <c r="Y2" s="488" t="s">
        <v>113</v>
      </c>
      <c r="Z2" s="489"/>
      <c r="AA2" s="488" t="s">
        <v>112</v>
      </c>
      <c r="AB2" s="489"/>
      <c r="AC2" s="488" t="s">
        <v>49</v>
      </c>
      <c r="AD2" s="489"/>
      <c r="AE2" s="488" t="s">
        <v>50</v>
      </c>
      <c r="AF2" s="489"/>
      <c r="AG2" s="490" t="s">
        <v>355</v>
      </c>
      <c r="AH2" s="489"/>
      <c r="AI2" s="490" t="s">
        <v>357</v>
      </c>
      <c r="AJ2" s="493"/>
      <c r="AK2" s="490" t="s">
        <v>359</v>
      </c>
      <c r="AL2" s="493"/>
      <c r="AM2" s="490" t="s">
        <v>361</v>
      </c>
      <c r="AN2" s="493"/>
      <c r="AO2" s="490" t="s">
        <v>439</v>
      </c>
      <c r="AP2" s="489"/>
      <c r="AQ2" s="491" t="s">
        <v>180</v>
      </c>
      <c r="AR2" s="492"/>
    </row>
    <row r="3" spans="1:44" ht="49.5" hidden="1" customHeight="1" x14ac:dyDescent="0.4">
      <c r="C3" s="51" t="s">
        <v>122</v>
      </c>
      <c r="D3" s="51" t="s">
        <v>122</v>
      </c>
      <c r="E3" s="74" t="s">
        <v>223</v>
      </c>
      <c r="F3" s="74" t="s">
        <v>223</v>
      </c>
      <c r="G3" s="51" t="s">
        <v>69</v>
      </c>
      <c r="H3" s="51" t="s">
        <v>69</v>
      </c>
      <c r="I3" s="51" t="s">
        <v>121</v>
      </c>
      <c r="J3" s="51" t="s">
        <v>121</v>
      </c>
      <c r="K3" s="51" t="s">
        <v>120</v>
      </c>
      <c r="L3" s="51" t="s">
        <v>120</v>
      </c>
      <c r="M3" s="51" t="s">
        <v>119</v>
      </c>
      <c r="N3" s="51" t="s">
        <v>119</v>
      </c>
      <c r="O3" s="51" t="s">
        <v>118</v>
      </c>
      <c r="P3" s="51" t="s">
        <v>118</v>
      </c>
      <c r="Q3" s="51" t="s">
        <v>117</v>
      </c>
      <c r="R3" s="51" t="s">
        <v>117</v>
      </c>
      <c r="S3" s="51" t="s">
        <v>116</v>
      </c>
      <c r="T3" s="51" t="s">
        <v>116</v>
      </c>
      <c r="U3" s="51" t="s">
        <v>115</v>
      </c>
      <c r="V3" s="51" t="s">
        <v>115</v>
      </c>
      <c r="W3" s="51" t="s">
        <v>114</v>
      </c>
      <c r="X3" s="51" t="s">
        <v>114</v>
      </c>
      <c r="Y3" s="51" t="s">
        <v>113</v>
      </c>
      <c r="Z3" s="51" t="s">
        <v>113</v>
      </c>
      <c r="AA3" s="51" t="s">
        <v>112</v>
      </c>
      <c r="AB3" s="51" t="s">
        <v>112</v>
      </c>
      <c r="AC3" s="51" t="s">
        <v>49</v>
      </c>
      <c r="AD3" s="51" t="s">
        <v>49</v>
      </c>
      <c r="AE3" s="51" t="s">
        <v>50</v>
      </c>
      <c r="AF3" s="51" t="s">
        <v>50</v>
      </c>
      <c r="AG3" s="74" t="s">
        <v>354</v>
      </c>
      <c r="AH3" s="74" t="s">
        <v>354</v>
      </c>
      <c r="AI3" s="51" t="str">
        <f>AI2</f>
        <v>⑭介護施設等における多床室の個室化に要する改修費支援事業</v>
      </c>
      <c r="AJ3" s="51" t="str">
        <f>AI2</f>
        <v>⑭介護施設等における多床室の個室化に要する改修費支援事業</v>
      </c>
      <c r="AK3" s="51" t="str">
        <f>AK2</f>
        <v>⑮ユニット型施設の各ユニットへの玄関室設置によるゾーニング経費支援</v>
      </c>
      <c r="AL3" s="51" t="str">
        <f>AK2</f>
        <v>⑮ユニット型施設の各ユニットへの玄関室設置によるゾーニング経費支援</v>
      </c>
      <c r="AM3" s="51" t="str">
        <f>AM2</f>
        <v>⑯従来型個室・多床室のゾーニング経費支援</v>
      </c>
      <c r="AN3" s="51" t="str">
        <f>AM2</f>
        <v>⑯従来型個室・多床室のゾーニング経費支援</v>
      </c>
      <c r="AO3" s="51" t="str">
        <f>AO2</f>
        <v>⑰家族面会室の整備等経費支援</v>
      </c>
      <c r="AP3" s="51" t="str">
        <f>AO2</f>
        <v>⑰家族面会室の整備等経費支援</v>
      </c>
      <c r="AQ3" s="53" t="s">
        <v>180</v>
      </c>
      <c r="AR3" s="52" t="s">
        <v>180</v>
      </c>
    </row>
    <row r="4" spans="1:44" x14ac:dyDescent="0.4">
      <c r="C4" s="49" t="s">
        <v>178</v>
      </c>
      <c r="D4" s="57" t="s">
        <v>179</v>
      </c>
      <c r="E4" s="49" t="s">
        <v>178</v>
      </c>
      <c r="F4" s="57" t="s">
        <v>179</v>
      </c>
      <c r="G4" s="49" t="s">
        <v>178</v>
      </c>
      <c r="H4" s="57" t="s">
        <v>179</v>
      </c>
      <c r="I4" s="49" t="s">
        <v>178</v>
      </c>
      <c r="J4" s="57" t="s">
        <v>179</v>
      </c>
      <c r="K4" s="49" t="s">
        <v>178</v>
      </c>
      <c r="L4" s="57" t="s">
        <v>179</v>
      </c>
      <c r="M4" s="49" t="s">
        <v>178</v>
      </c>
      <c r="N4" s="57" t="s">
        <v>179</v>
      </c>
      <c r="O4" s="49" t="s">
        <v>178</v>
      </c>
      <c r="P4" s="57" t="s">
        <v>179</v>
      </c>
      <c r="Q4" s="49" t="s">
        <v>178</v>
      </c>
      <c r="R4" s="57" t="s">
        <v>179</v>
      </c>
      <c r="S4" s="49" t="s">
        <v>178</v>
      </c>
      <c r="T4" s="57" t="s">
        <v>179</v>
      </c>
      <c r="U4" s="49" t="s">
        <v>178</v>
      </c>
      <c r="V4" s="57" t="s">
        <v>179</v>
      </c>
      <c r="W4" s="49" t="s">
        <v>178</v>
      </c>
      <c r="X4" s="57" t="s">
        <v>179</v>
      </c>
      <c r="Y4" s="49" t="s">
        <v>178</v>
      </c>
      <c r="Z4" s="57" t="s">
        <v>179</v>
      </c>
      <c r="AA4" s="49" t="s">
        <v>178</v>
      </c>
      <c r="AB4" s="57" t="s">
        <v>179</v>
      </c>
      <c r="AC4" s="49" t="s">
        <v>178</v>
      </c>
      <c r="AD4" s="57" t="s">
        <v>179</v>
      </c>
      <c r="AE4" s="49" t="s">
        <v>178</v>
      </c>
      <c r="AF4" s="57" t="s">
        <v>179</v>
      </c>
      <c r="AG4" s="49" t="s">
        <v>178</v>
      </c>
      <c r="AH4" s="57" t="s">
        <v>179</v>
      </c>
      <c r="AI4" s="49" t="s">
        <v>178</v>
      </c>
      <c r="AJ4" s="57" t="s">
        <v>179</v>
      </c>
      <c r="AK4" s="49" t="s">
        <v>178</v>
      </c>
      <c r="AL4" s="57" t="s">
        <v>179</v>
      </c>
      <c r="AM4" s="49" t="s">
        <v>178</v>
      </c>
      <c r="AN4" s="57" t="s">
        <v>179</v>
      </c>
      <c r="AO4" s="49" t="s">
        <v>178</v>
      </c>
      <c r="AP4" s="57" t="s">
        <v>179</v>
      </c>
      <c r="AQ4" s="49" t="s">
        <v>178</v>
      </c>
      <c r="AR4" s="57" t="s">
        <v>179</v>
      </c>
    </row>
    <row r="5" spans="1:44" x14ac:dyDescent="0.4">
      <c r="A5" s="45"/>
      <c r="B5" s="45"/>
      <c r="C5" s="47">
        <f>COUNTIFS('別紙（介護施設等整備事業交付金）'!$B$7:$B34,"補助金",'別紙（介護施設等整備事業交付金）'!$J$7:$J34,C$3)</f>
        <v>0</v>
      </c>
      <c r="D5" s="58">
        <f>SUMIFS('別紙（介護施設等整備事業交付金）'!$P$7:$P34,'別紙（介護施設等整備事業交付金）'!$B$7:$B34,"補助金",'別紙（介護施設等整備事業交付金）'!$J$7:$J34,D$3)</f>
        <v>0</v>
      </c>
      <c r="E5" s="47">
        <f>COUNTIFS('別紙（介護施設等整備事業交付金）'!$B$7:$B34,"補助金",'別紙（介護施設等整備事業交付金）'!$J$7:$J34,E$3)</f>
        <v>0</v>
      </c>
      <c r="F5" s="58">
        <f>SUMIFS('別紙（介護施設等整備事業交付金）'!$P$7:$P34,'別紙（介護施設等整備事業交付金）'!$B$7:$B34,"補助金",'別紙（介護施設等整備事業交付金）'!$J$7:$J34,F$3)</f>
        <v>0</v>
      </c>
      <c r="G5" s="47">
        <f>COUNTIFS('別紙（介護施設等整備事業交付金）'!$B$7:$B34,"補助金",'別紙（介護施設等整備事業交付金）'!$J$7:$J34,G$3)</f>
        <v>0</v>
      </c>
      <c r="H5" s="58">
        <f>SUMIFS('別紙（介護施設等整備事業交付金）'!$P$7:$P34,'別紙（介護施設等整備事業交付金）'!$B$7:$B34,"補助金",'別紙（介護施設等整備事業交付金）'!$J$7:$J34,H$3)</f>
        <v>0</v>
      </c>
      <c r="I5" s="47">
        <f>COUNTIFS('別紙（介護施設等整備事業交付金）'!$B$7:$B34,"補助金",'別紙（介護施設等整備事業交付金）'!$J$7:$J34,I$3)</f>
        <v>0</v>
      </c>
      <c r="J5" s="58">
        <f>SUMIFS('別紙（介護施設等整備事業交付金）'!$P$7:$P34,'別紙（介護施設等整備事業交付金）'!$B$7:$B34,"補助金",'別紙（介護施設等整備事業交付金）'!$J$7:$J34,J$3)</f>
        <v>0</v>
      </c>
      <c r="K5" s="47">
        <f>COUNTIFS('別紙（介護施設等整備事業交付金）'!$B$7:$B34,"補助金",'別紙（介護施設等整備事業交付金）'!$J$7:$J34,K$3)</f>
        <v>0</v>
      </c>
      <c r="L5" s="58">
        <f>SUMIFS('別紙（介護施設等整備事業交付金）'!$P$7:$P34,'別紙（介護施設等整備事業交付金）'!$B$7:$B34,"補助金",'別紙（介護施設等整備事業交付金）'!$J$7:$J34,L$3)</f>
        <v>0</v>
      </c>
      <c r="M5" s="47">
        <f>COUNTIFS('別紙（介護施設等整備事業交付金）'!$B$7:$B34,"補助金",'別紙（介護施設等整備事業交付金）'!$J$7:$J34,"⑦_①*")</f>
        <v>0</v>
      </c>
      <c r="N5" s="58">
        <f>SUMIFS('別紙（介護施設等整備事業交付金）'!$P$7:$P34,'別紙（介護施設等整備事業交付金）'!$B$7:$B34,"補助金",'別紙（介護施設等整備事業交付金）'!$J$7:$J34,"⑦_①*")</f>
        <v>0</v>
      </c>
      <c r="O5" s="47">
        <f>COUNTIFS('別紙（介護施設等整備事業交付金）'!$B$7:$B34,"補助金",'別紙（介護施設等整備事業交付金）'!$J$7:$J34,O$3)</f>
        <v>0</v>
      </c>
      <c r="P5" s="58">
        <f>SUMIFS('別紙（介護施設等整備事業交付金）'!$P$7:$P34,'別紙（介護施設等整備事業交付金）'!$B$7:$B34,"補助金",'別紙（介護施設等整備事業交付金）'!$J$7:$J34,P$3)</f>
        <v>0</v>
      </c>
      <c r="Q5" s="47">
        <f>COUNTIFS('別紙（介護施設等整備事業交付金）'!$B$7:$B34,"補助金",'別紙（介護施設等整備事業交付金）'!$J$7:$J34,"⑦_③*")</f>
        <v>0</v>
      </c>
      <c r="R5" s="58">
        <f>SUMIFS('別紙（介護施設等整備事業交付金）'!$P$7:$P34,'別紙（介護施設等整備事業交付金）'!$B$7:$B34,"補助金",'別紙（介護施設等整備事業交付金）'!$J$7:$J34,"⑦_③*")</f>
        <v>0</v>
      </c>
      <c r="S5" s="47">
        <f>COUNTIFS('別紙（介護施設等整備事業交付金）'!$B$7:$B34,"補助金",'別紙（介護施設等整備事業交付金）'!$J$7:$J34,S$3)</f>
        <v>0</v>
      </c>
      <c r="T5" s="58">
        <f>SUMIFS('別紙（介護施設等整備事業交付金）'!$P$7:$P34,'別紙（介護施設等整備事業交付金）'!$B$7:$B34,"補助金",'別紙（介護施設等整備事業交付金）'!$J$7:$J34,T$3)</f>
        <v>0</v>
      </c>
      <c r="U5" s="47">
        <f>COUNTIFS('別紙（介護施設等整備事業交付金）'!$B$7:$B34,"補助金",'別紙（介護施設等整備事業交付金）'!$J$7:$J34,U$3)</f>
        <v>0</v>
      </c>
      <c r="V5" s="58">
        <f>SUMIFS('別紙（介護施設等整備事業交付金）'!$P$7:$P34,'別紙（介護施設等整備事業交付金）'!$B$7:$B34,"補助金",'別紙（介護施設等整備事業交付金）'!$J$7:$J34,V$3)</f>
        <v>0</v>
      </c>
      <c r="W5" s="47">
        <f>COUNTIFS('別紙（介護施設等整備事業交付金）'!$B$7:$B34,"補助金",'別紙（介護施設等整備事業交付金）'!$J$7:$J34,W$3)</f>
        <v>0</v>
      </c>
      <c r="X5" s="58">
        <f>SUMIFS('別紙（介護施設等整備事業交付金）'!$P$7:$P34,'別紙（介護施設等整備事業交付金）'!$B$7:$B34,"補助金",'別紙（介護施設等整備事業交付金）'!$J$7:$J34,X$3)</f>
        <v>0</v>
      </c>
      <c r="Y5" s="47">
        <f>COUNTIFS('別紙（介護施設等整備事業交付金）'!$B$7:$B34,"補助金",'別紙（介護施設等整備事業交付金）'!$J$7:$J34,Y$3)</f>
        <v>0</v>
      </c>
      <c r="Z5" s="58">
        <f>SUMIFS('別紙（介護施設等整備事業交付金）'!$P$7:$P34,'別紙（介護施設等整備事業交付金）'!$B$7:$B34,"補助金",'別紙（介護施設等整備事業交付金）'!$J$7:$J34,Z$3)</f>
        <v>0</v>
      </c>
      <c r="AA5" s="47">
        <f>COUNTIFS('別紙（介護施設等整備事業交付金）'!$B$7:$B34,"補助金",'別紙（介護施設等整備事業交付金）'!$J$7:$J34,AA$3)</f>
        <v>0</v>
      </c>
      <c r="AB5" s="58">
        <f>SUMIFS('別紙（介護施設等整備事業交付金）'!$P$7:$P34,'別紙（介護施設等整備事業交付金）'!$B$7:$B34,"補助金",'別紙（介護施設等整備事業交付金）'!$J$7:$J34,AB$3)</f>
        <v>0</v>
      </c>
      <c r="AC5" s="47">
        <f>COUNTIFS('別紙（介護施設等整備事業交付金）'!$B$7:$B34,"補助金",'別紙（介護施設等整備事業交付金）'!$J$7:$J34,AC$3)</f>
        <v>0</v>
      </c>
      <c r="AD5" s="58">
        <f>SUMIFS('別紙（介護施設等整備事業交付金）'!$P$7:$P34,'別紙（介護施設等整備事業交付金）'!$B$7:$B34,"補助金",'別紙（介護施設等整備事業交付金）'!$J$7:$J34,AD$3)</f>
        <v>0</v>
      </c>
      <c r="AE5" s="47">
        <f>COUNTIFS('別紙（介護施設等整備事業交付金）'!$B$7:$B34,"補助金",'別紙（介護施設等整備事業交付金）'!$J$7:$J34,AE$3)</f>
        <v>0</v>
      </c>
      <c r="AF5" s="58">
        <f>SUMIFS('別紙（介護施設等整備事業交付金）'!$P$7:$P34,'別紙（介護施設等整備事業交付金）'!$B$7:$B34,"補助金",'別紙（介護施設等整備事業交付金）'!$J$7:$J34,AF$3)</f>
        <v>0</v>
      </c>
      <c r="AG5" s="47">
        <f>COUNTIFS('別紙（介護施設等整備事業交付金）'!$B$7:$B34,"補助金",'別紙（介護施設等整備事業交付金）'!$J$7:$J34,AG$3)</f>
        <v>0</v>
      </c>
      <c r="AH5" s="58">
        <f>SUMIFS('別紙（介護施設等整備事業交付金）'!$P$7:$P34,'別紙（介護施設等整備事業交付金）'!$B$7:$B34,"補助金",'別紙（介護施設等整備事業交付金）'!$J$7:$J34,AH$3)</f>
        <v>0</v>
      </c>
      <c r="AI5" s="47">
        <f>COUNTIFS('別紙（介護施設等整備事業交付金）'!$B$7:$B34,"補助金",'別紙（介護施設等整備事業交付金）'!$J$7:$J34,AI$3)</f>
        <v>0</v>
      </c>
      <c r="AJ5" s="58">
        <f>SUMIFS('別紙（介護施設等整備事業交付金）'!$P$7:$P34,'別紙（介護施設等整備事業交付金）'!$B$7:$B34,"補助金",'別紙（介護施設等整備事業交付金）'!$J$7:$J34,AJ$3)</f>
        <v>0</v>
      </c>
      <c r="AK5" s="47">
        <f>COUNTIFS('別紙（介護施設等整備事業交付金）'!$B$7:$B34,"補助金",'別紙（介護施設等整備事業交付金）'!$J$7:$J34,AK$3)</f>
        <v>0</v>
      </c>
      <c r="AL5" s="58">
        <f>SUMIFS('別紙（介護施設等整備事業交付金）'!$P$7:$P34,'別紙（介護施設等整備事業交付金）'!$B$7:$B34,"補助金",'別紙（介護施設等整備事業交付金）'!$J$7:$J34,AL$3)</f>
        <v>0</v>
      </c>
      <c r="AM5" s="47">
        <f>COUNTIFS('別紙（介護施設等整備事業交付金）'!$B$7:$B34,"補助金",'別紙（介護施設等整備事業交付金）'!$J$7:$J34,AM$3)</f>
        <v>0</v>
      </c>
      <c r="AN5" s="58">
        <f>SUMIFS('別紙（介護施設等整備事業交付金）'!$P$7:$P34,'別紙（介護施設等整備事業交付金）'!$B$7:$B34,"補助金",'別紙（介護施設等整備事業交付金）'!$J$7:$J34,AN$3)</f>
        <v>0</v>
      </c>
      <c r="AO5" s="47">
        <f>COUNTIFS('別紙（介護施設等整備事業交付金）'!$B$7:$B34,"補助金",'別紙（介護施設等整備事業交付金）'!$J$7:$J34,AO$3)</f>
        <v>0</v>
      </c>
      <c r="AP5" s="58">
        <f>SUMIFS('別紙（介護施設等整備事業交付金）'!$P$7:$P34,'別紙（介護施設等整備事業交付金）'!$B$7:$B34,"補助金",'別紙（介護施設等整備事業交付金）'!$J$7:$J34,AP$3)</f>
        <v>0</v>
      </c>
      <c r="AQ5" s="47">
        <f>C5+E5+G5+I5+K5+M5+O5+Q5+S5+U5+W5+Y5+AA5+AC5+AE5+AG5+AI5+AK5+AM5+AO5</f>
        <v>0</v>
      </c>
      <c r="AR5" s="58">
        <f>D5+F5+H5+J5+L5+N5+P5+R5+T5+V5+X5+Z5+AB5+AD5+AF5+AH5+AJ5+AL5+AN5+AP5</f>
        <v>0</v>
      </c>
    </row>
    <row r="6" spans="1:44" x14ac:dyDescent="0.4">
      <c r="B6" s="45"/>
      <c r="C6"/>
      <c r="D6"/>
      <c r="E6"/>
      <c r="F6"/>
      <c r="G6"/>
      <c r="H6"/>
      <c r="I6"/>
      <c r="J6"/>
      <c r="K6"/>
      <c r="L6"/>
      <c r="M6"/>
      <c r="N6"/>
      <c r="O6"/>
      <c r="P6"/>
      <c r="Q6"/>
      <c r="R6"/>
      <c r="S6"/>
      <c r="T6"/>
      <c r="U6"/>
      <c r="V6"/>
      <c r="W6"/>
      <c r="X6"/>
      <c r="Y6"/>
      <c r="Z6"/>
      <c r="AA6"/>
      <c r="AB6"/>
      <c r="AC6"/>
      <c r="AD6"/>
      <c r="AE6"/>
      <c r="AF6"/>
      <c r="AG6"/>
      <c r="AH6"/>
      <c r="AI6"/>
      <c r="AJ6"/>
      <c r="AK6"/>
      <c r="AL6"/>
      <c r="AM6"/>
      <c r="AN6"/>
      <c r="AO6"/>
      <c r="AP6"/>
      <c r="AQ6"/>
    </row>
    <row r="7" spans="1:44" x14ac:dyDescent="0.4">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4" ht="18.75" customHeight="1" x14ac:dyDescent="0.4">
      <c r="C8"/>
      <c r="D8"/>
      <c r="E8"/>
      <c r="F8"/>
      <c r="G8"/>
      <c r="H8"/>
      <c r="I8"/>
      <c r="J8"/>
      <c r="K8"/>
      <c r="L8"/>
      <c r="M8"/>
      <c r="N8"/>
      <c r="O8"/>
      <c r="P8"/>
      <c r="Q8"/>
      <c r="R8"/>
      <c r="S8"/>
      <c r="T8"/>
      <c r="U8"/>
      <c r="V8"/>
      <c r="W8"/>
      <c r="X8"/>
      <c r="Y8"/>
      <c r="Z8"/>
      <c r="AA8"/>
      <c r="AB8"/>
      <c r="AC8"/>
      <c r="AD8"/>
      <c r="AE8"/>
      <c r="AF8"/>
      <c r="AG8"/>
      <c r="AH8"/>
      <c r="AI8"/>
      <c r="AJ8"/>
      <c r="AK8"/>
      <c r="AL8"/>
      <c r="AM8"/>
      <c r="AN8"/>
      <c r="AO8"/>
      <c r="AP8"/>
      <c r="AQ8"/>
    </row>
    <row r="9" spans="1:44" x14ac:dyDescent="0.4">
      <c r="C9"/>
      <c r="D9"/>
      <c r="E9"/>
      <c r="F9"/>
      <c r="G9"/>
      <c r="H9"/>
      <c r="I9"/>
      <c r="J9"/>
      <c r="K9"/>
      <c r="L9"/>
      <c r="M9"/>
      <c r="N9"/>
      <c r="O9"/>
      <c r="P9"/>
      <c r="Q9"/>
      <c r="R9"/>
      <c r="S9"/>
      <c r="T9"/>
      <c r="U9"/>
      <c r="V9"/>
      <c r="W9"/>
      <c r="X9"/>
      <c r="Y9"/>
      <c r="Z9"/>
      <c r="AA9"/>
      <c r="AB9"/>
      <c r="AC9"/>
      <c r="AD9"/>
      <c r="AE9"/>
      <c r="AF9"/>
      <c r="AG9"/>
      <c r="AH9"/>
      <c r="AI9"/>
      <c r="AJ9"/>
      <c r="AK9"/>
      <c r="AL9"/>
      <c r="AM9"/>
      <c r="AN9"/>
      <c r="AO9"/>
      <c r="AP9"/>
      <c r="AQ9"/>
    </row>
    <row r="10" spans="1:44" ht="18.75" customHeight="1" x14ac:dyDescent="0.4">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row>
    <row r="11" spans="1:44" x14ac:dyDescent="0.4">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row>
    <row r="12" spans="1:44" ht="18.75" customHeight="1" x14ac:dyDescent="0.4">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row>
    <row r="13" spans="1:44" x14ac:dyDescent="0.4">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row>
    <row r="14" spans="1:44" ht="18.75" customHeight="1" x14ac:dyDescent="0.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row>
    <row r="15" spans="1:44" x14ac:dyDescent="0.4">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row>
    <row r="16" spans="1:44" ht="18.75" customHeight="1" x14ac:dyDescent="0.4">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row>
    <row r="17" customFormat="1" x14ac:dyDescent="0.4"/>
    <row r="18" customFormat="1" ht="18.75" customHeight="1" x14ac:dyDescent="0.4"/>
    <row r="19" customFormat="1" x14ac:dyDescent="0.4"/>
    <row r="20" customFormat="1" ht="18.75" customHeight="1" x14ac:dyDescent="0.4"/>
    <row r="21" customFormat="1" x14ac:dyDescent="0.4"/>
    <row r="22" customFormat="1" ht="18.75" customHeight="1" x14ac:dyDescent="0.4"/>
    <row r="23" customFormat="1" x14ac:dyDescent="0.4"/>
    <row r="24" customFormat="1" ht="18.75" customHeight="1" x14ac:dyDescent="0.4"/>
    <row r="25" customFormat="1" x14ac:dyDescent="0.4"/>
    <row r="26" customFormat="1" ht="18.75" customHeight="1" x14ac:dyDescent="0.4"/>
    <row r="27" customFormat="1" x14ac:dyDescent="0.4"/>
    <row r="28" customFormat="1" ht="18.75" customHeight="1" x14ac:dyDescent="0.4"/>
    <row r="29" customFormat="1" x14ac:dyDescent="0.4"/>
    <row r="30" customFormat="1" ht="18.75" customHeight="1" x14ac:dyDescent="0.4"/>
    <row r="31" customFormat="1" x14ac:dyDescent="0.4"/>
  </sheetData>
  <mergeCells count="21">
    <mergeCell ref="AQ2:AR2"/>
    <mergeCell ref="AA2:AB2"/>
    <mergeCell ref="AC2:AD2"/>
    <mergeCell ref="AE2:AF2"/>
    <mergeCell ref="AG2:AH2"/>
    <mergeCell ref="AM2:AN2"/>
    <mergeCell ref="AO2:AP2"/>
    <mergeCell ref="AK2:AL2"/>
    <mergeCell ref="AI2:AJ2"/>
    <mergeCell ref="Y2:Z2"/>
    <mergeCell ref="C2:D2"/>
    <mergeCell ref="E2:F2"/>
    <mergeCell ref="G2:H2"/>
    <mergeCell ref="I2:J2"/>
    <mergeCell ref="K2:L2"/>
    <mergeCell ref="M2:N2"/>
    <mergeCell ref="O2:P2"/>
    <mergeCell ref="Q2:R2"/>
    <mergeCell ref="S2:T2"/>
    <mergeCell ref="U2:V2"/>
    <mergeCell ref="W2:X2"/>
  </mergeCells>
  <phoneticPr fontId="2"/>
  <pageMargins left="0.7" right="0.7" top="0.75" bottom="0.75" header="0.3" footer="0.3"/>
  <pageSetup paperSize="9" scale="2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BH117"/>
  <sheetViews>
    <sheetView view="pageBreakPreview" zoomScale="60" zoomScaleNormal="60" workbookViewId="0">
      <pane xSplit="2" ySplit="3" topLeftCell="S4" activePane="bottomRight" state="frozenSplit"/>
      <selection pane="topRight" activeCell="K1" sqref="K1"/>
      <selection pane="bottomLeft" activeCell="A10" sqref="A10"/>
      <selection pane="bottomRight" activeCell="BE1" sqref="BE1:BF1"/>
    </sheetView>
  </sheetViews>
  <sheetFormatPr defaultRowHeight="18.75" x14ac:dyDescent="0.4"/>
  <cols>
    <col min="1" max="1" width="5.375" customWidth="1"/>
    <col min="2" max="2" width="43.25" customWidth="1"/>
    <col min="3" max="4" width="5.625" style="47" customWidth="1"/>
    <col min="5" max="5" width="9.625" style="55" customWidth="1"/>
    <col min="6" max="7" width="5.625" style="47" customWidth="1"/>
    <col min="8" max="8" width="9.625" style="55" customWidth="1"/>
    <col min="9" max="10" width="5.625" style="47" customWidth="1"/>
    <col min="11" max="11" width="9.625" style="55" customWidth="1"/>
    <col min="12" max="12" width="5.625" style="47" customWidth="1"/>
    <col min="13" max="13" width="9.625" style="55" customWidth="1"/>
    <col min="14" max="14" width="5.625" style="47" customWidth="1"/>
    <col min="15" max="15" width="9.625" style="55" customWidth="1"/>
    <col min="16" max="17" width="5.625" style="47" customWidth="1"/>
    <col min="18" max="18" width="9.625" style="55" customWidth="1"/>
    <col min="19" max="20" width="5.625" style="47" customWidth="1"/>
    <col min="21" max="21" width="9.625" style="55" customWidth="1"/>
    <col min="22" max="23" width="5.625" style="47" customWidth="1"/>
    <col min="24" max="24" width="9.625" style="55" customWidth="1"/>
    <col min="25" max="25" width="5.625" style="47" customWidth="1"/>
    <col min="26" max="26" width="9.625" style="55" customWidth="1"/>
    <col min="27" max="27" width="5.625" style="47" customWidth="1"/>
    <col min="28" max="28" width="9.625" style="55" customWidth="1"/>
    <col min="29" max="29" width="5.625" style="47" customWidth="1"/>
    <col min="30" max="30" width="9.625" style="55" customWidth="1"/>
    <col min="31" max="32" width="5.625" style="47" customWidth="1"/>
    <col min="33" max="33" width="9.625" style="55" customWidth="1"/>
    <col min="34" max="35" width="5.625" style="47" customWidth="1"/>
    <col min="36" max="36" width="9.625" style="55" customWidth="1"/>
    <col min="37" max="37" width="5.625" style="47" customWidth="1"/>
    <col min="38" max="38" width="9.625" style="55" customWidth="1"/>
    <col min="39" max="39" width="5.625" style="47" customWidth="1"/>
    <col min="40" max="40" width="9.625" style="55" customWidth="1"/>
    <col min="41" max="42" width="5.625" style="47" customWidth="1"/>
    <col min="43" max="43" width="9.625" style="55" customWidth="1"/>
    <col min="44" max="44" width="5.625" style="47" customWidth="1"/>
    <col min="45" max="45" width="7.125" style="47" customWidth="1"/>
    <col min="46" max="46" width="9.625" style="55" customWidth="1"/>
    <col min="47" max="47" width="5.625" style="47" customWidth="1"/>
    <col min="48" max="48" width="7.125" style="47" customWidth="1"/>
    <col min="49" max="49" width="9.625" style="55" customWidth="1"/>
    <col min="50" max="50" width="5.625" style="47" customWidth="1"/>
    <col min="51" max="51" width="7.125" style="47" customWidth="1"/>
    <col min="52" max="52" width="9.625" style="55" customWidth="1"/>
    <col min="53" max="53" width="5.625" style="47" customWidth="1"/>
    <col min="54" max="54" width="9.625" style="55" customWidth="1"/>
    <col min="55" max="55" width="5.625" style="47" customWidth="1"/>
    <col min="56" max="56" width="9.625" style="55" customWidth="1"/>
    <col min="57" max="57" width="5.625" style="47" customWidth="1"/>
    <col min="58" max="58" width="9.625" style="55" customWidth="1"/>
    <col min="59" max="59" width="5.625" style="47" customWidth="1"/>
    <col min="60" max="60" width="10.5" bestFit="1" customWidth="1"/>
  </cols>
  <sheetData>
    <row r="1" spans="1:60" ht="93" customHeight="1" x14ac:dyDescent="0.4">
      <c r="C1" s="490" t="s">
        <v>122</v>
      </c>
      <c r="D1" s="496"/>
      <c r="E1" s="489"/>
      <c r="F1" s="490" t="s">
        <v>223</v>
      </c>
      <c r="G1" s="496"/>
      <c r="H1" s="489"/>
      <c r="I1" s="488" t="s">
        <v>69</v>
      </c>
      <c r="J1" s="496"/>
      <c r="K1" s="489"/>
      <c r="L1" s="488" t="s">
        <v>121</v>
      </c>
      <c r="M1" s="489"/>
      <c r="N1" s="488" t="s">
        <v>120</v>
      </c>
      <c r="O1" s="489"/>
      <c r="P1" s="488" t="s">
        <v>119</v>
      </c>
      <c r="Q1" s="496"/>
      <c r="R1" s="489"/>
      <c r="S1" s="488" t="s">
        <v>118</v>
      </c>
      <c r="T1" s="496"/>
      <c r="U1" s="489"/>
      <c r="V1" s="488" t="s">
        <v>117</v>
      </c>
      <c r="W1" s="496"/>
      <c r="X1" s="489"/>
      <c r="Y1" s="488" t="s">
        <v>116</v>
      </c>
      <c r="Z1" s="489"/>
      <c r="AA1" s="488" t="s">
        <v>115</v>
      </c>
      <c r="AB1" s="489"/>
      <c r="AC1" s="488" t="s">
        <v>114</v>
      </c>
      <c r="AD1" s="489"/>
      <c r="AE1" s="488" t="s">
        <v>113</v>
      </c>
      <c r="AF1" s="496"/>
      <c r="AG1" s="489"/>
      <c r="AH1" s="488" t="s">
        <v>112</v>
      </c>
      <c r="AI1" s="496"/>
      <c r="AJ1" s="489"/>
      <c r="AK1" s="488" t="s">
        <v>49</v>
      </c>
      <c r="AL1" s="489"/>
      <c r="AM1" s="488" t="s">
        <v>50</v>
      </c>
      <c r="AN1" s="489"/>
      <c r="AO1" s="490" t="s">
        <v>354</v>
      </c>
      <c r="AP1" s="496"/>
      <c r="AQ1" s="489"/>
      <c r="AR1" s="490" t="s">
        <v>358</v>
      </c>
      <c r="AS1" s="496"/>
      <c r="AT1" s="489"/>
      <c r="AU1" s="490" t="s">
        <v>360</v>
      </c>
      <c r="AV1" s="496"/>
      <c r="AW1" s="489"/>
      <c r="AX1" s="490" t="s">
        <v>362</v>
      </c>
      <c r="AY1" s="496"/>
      <c r="AZ1" s="489"/>
      <c r="BA1" s="490" t="s">
        <v>433</v>
      </c>
      <c r="BB1" s="489"/>
      <c r="BC1" s="490" t="s">
        <v>463</v>
      </c>
      <c r="BD1" s="489"/>
      <c r="BE1" s="490" t="s">
        <v>433</v>
      </c>
      <c r="BF1" s="489"/>
      <c r="BG1" s="494" t="s">
        <v>180</v>
      </c>
      <c r="BH1" s="495"/>
    </row>
    <row r="2" spans="1:60" ht="49.5" hidden="1" customHeight="1" x14ac:dyDescent="0.4">
      <c r="C2" s="51" t="s">
        <v>122</v>
      </c>
      <c r="D2" s="51"/>
      <c r="E2" s="62" t="s">
        <v>122</v>
      </c>
      <c r="F2" s="74" t="s">
        <v>223</v>
      </c>
      <c r="G2" s="51"/>
      <c r="H2" s="75" t="s">
        <v>223</v>
      </c>
      <c r="I2" s="51" t="s">
        <v>69</v>
      </c>
      <c r="J2" s="51"/>
      <c r="K2" s="62" t="s">
        <v>69</v>
      </c>
      <c r="L2" s="51" t="s">
        <v>121</v>
      </c>
      <c r="M2" s="62" t="s">
        <v>121</v>
      </c>
      <c r="N2" s="51" t="s">
        <v>120</v>
      </c>
      <c r="O2" s="62" t="s">
        <v>120</v>
      </c>
      <c r="P2" s="51" t="s">
        <v>119</v>
      </c>
      <c r="Q2" s="51"/>
      <c r="R2" s="62" t="s">
        <v>119</v>
      </c>
      <c r="S2" s="51" t="s">
        <v>118</v>
      </c>
      <c r="T2" s="51"/>
      <c r="U2" s="62" t="s">
        <v>118</v>
      </c>
      <c r="V2" s="51" t="s">
        <v>117</v>
      </c>
      <c r="W2" s="51"/>
      <c r="X2" s="62" t="s">
        <v>117</v>
      </c>
      <c r="Y2" s="51" t="s">
        <v>116</v>
      </c>
      <c r="Z2" s="62" t="s">
        <v>116</v>
      </c>
      <c r="AA2" s="51" t="s">
        <v>115</v>
      </c>
      <c r="AB2" s="62" t="s">
        <v>115</v>
      </c>
      <c r="AC2" s="51" t="s">
        <v>114</v>
      </c>
      <c r="AD2" s="62" t="s">
        <v>114</v>
      </c>
      <c r="AE2" s="51" t="s">
        <v>113</v>
      </c>
      <c r="AF2" s="51"/>
      <c r="AG2" s="62" t="s">
        <v>113</v>
      </c>
      <c r="AH2" s="51" t="s">
        <v>112</v>
      </c>
      <c r="AI2" s="51"/>
      <c r="AJ2" s="62" t="s">
        <v>112</v>
      </c>
      <c r="AK2" s="51" t="s">
        <v>49</v>
      </c>
      <c r="AL2" s="62" t="s">
        <v>49</v>
      </c>
      <c r="AM2" s="51" t="s">
        <v>50</v>
      </c>
      <c r="AN2" s="62" t="s">
        <v>50</v>
      </c>
      <c r="AO2" s="74" t="s">
        <v>354</v>
      </c>
      <c r="AP2" s="51"/>
      <c r="AQ2" s="75" t="s">
        <v>354</v>
      </c>
      <c r="AR2" s="51" t="str">
        <f>AR1</f>
        <v>⑭介護施設等における多床室の個室化に要する改修費支援事業</v>
      </c>
      <c r="AS2" s="51"/>
      <c r="AT2" s="62" t="str">
        <f>AR1</f>
        <v>⑭介護施設等における多床室の個室化に要する改修費支援事業</v>
      </c>
      <c r="AU2" s="51" t="str">
        <f>AU1</f>
        <v>⑮ユニット型施設の各ユニットへの玄関室設置によるゾーニング経費支援</v>
      </c>
      <c r="AV2" s="51"/>
      <c r="AW2" s="62" t="str">
        <f>AU1</f>
        <v>⑮ユニット型施設の各ユニットへの玄関室設置によるゾーニング経費支援</v>
      </c>
      <c r="AX2" s="51" t="str">
        <f>AX1</f>
        <v>⑯従来型個室・多床室のゾーニング経費支援</v>
      </c>
      <c r="AY2" s="51"/>
      <c r="AZ2" s="62" t="str">
        <f>AX1</f>
        <v>⑯従来型個室・多床室のゾーニング経費支援</v>
      </c>
      <c r="BA2" s="51" t="str">
        <f>BA1</f>
        <v>⑰家族面会室の整備等経費支援</v>
      </c>
      <c r="BB2" s="62" t="str">
        <f>BA1</f>
        <v>⑰家族面会室の整備等経費支援</v>
      </c>
      <c r="BC2" s="51" t="str">
        <f>BC1</f>
        <v>⑱災害レッドゾーンに所在する老朽化した広域型介護施設等の移転改築整備</v>
      </c>
      <c r="BD2" s="62" t="str">
        <f>BC1</f>
        <v>⑱災害レッドゾーンに所在する老朽化した広域型介護施設等の移転改築整備</v>
      </c>
      <c r="BE2" s="51" t="str">
        <f>BE1</f>
        <v>⑰家族面会室の整備等経費支援</v>
      </c>
      <c r="BF2" s="62" t="str">
        <f>BE1</f>
        <v>⑰家族面会室の整備等経費支援</v>
      </c>
      <c r="BG2" s="53" t="s">
        <v>180</v>
      </c>
      <c r="BH2" s="52" t="s">
        <v>180</v>
      </c>
    </row>
    <row r="3" spans="1:60" x14ac:dyDescent="0.4">
      <c r="C3" s="49" t="s">
        <v>178</v>
      </c>
      <c r="D3" s="49"/>
      <c r="E3" s="63" t="s">
        <v>179</v>
      </c>
      <c r="F3" s="49" t="s">
        <v>178</v>
      </c>
      <c r="G3" s="49"/>
      <c r="H3" s="63" t="s">
        <v>179</v>
      </c>
      <c r="I3" s="49" t="s">
        <v>178</v>
      </c>
      <c r="J3" s="49"/>
      <c r="K3" s="63" t="s">
        <v>179</v>
      </c>
      <c r="L3" s="49" t="s">
        <v>178</v>
      </c>
      <c r="M3" s="63" t="s">
        <v>179</v>
      </c>
      <c r="N3" s="49" t="s">
        <v>178</v>
      </c>
      <c r="O3" s="63" t="s">
        <v>179</v>
      </c>
      <c r="P3" s="49" t="s">
        <v>178</v>
      </c>
      <c r="Q3" s="49"/>
      <c r="R3" s="63" t="s">
        <v>179</v>
      </c>
      <c r="S3" s="49" t="s">
        <v>178</v>
      </c>
      <c r="T3" s="49"/>
      <c r="U3" s="63" t="s">
        <v>179</v>
      </c>
      <c r="V3" s="49" t="s">
        <v>178</v>
      </c>
      <c r="W3" s="49"/>
      <c r="X3" s="63" t="s">
        <v>179</v>
      </c>
      <c r="Y3" s="49" t="s">
        <v>178</v>
      </c>
      <c r="Z3" s="63" t="s">
        <v>179</v>
      </c>
      <c r="AA3" s="49" t="s">
        <v>178</v>
      </c>
      <c r="AB3" s="63" t="s">
        <v>179</v>
      </c>
      <c r="AC3" s="49" t="s">
        <v>178</v>
      </c>
      <c r="AD3" s="63" t="s">
        <v>179</v>
      </c>
      <c r="AE3" s="49" t="s">
        <v>178</v>
      </c>
      <c r="AF3" s="49"/>
      <c r="AG3" s="63" t="s">
        <v>179</v>
      </c>
      <c r="AH3" s="49" t="s">
        <v>178</v>
      </c>
      <c r="AI3" s="49"/>
      <c r="AJ3" s="63" t="s">
        <v>179</v>
      </c>
      <c r="AK3" s="49" t="s">
        <v>178</v>
      </c>
      <c r="AL3" s="63" t="s">
        <v>179</v>
      </c>
      <c r="AM3" s="49" t="s">
        <v>178</v>
      </c>
      <c r="AN3" s="63" t="s">
        <v>179</v>
      </c>
      <c r="AO3" s="49" t="s">
        <v>178</v>
      </c>
      <c r="AP3" s="49"/>
      <c r="AQ3" s="63" t="s">
        <v>179</v>
      </c>
      <c r="AR3" s="49" t="s">
        <v>178</v>
      </c>
      <c r="AS3" s="49"/>
      <c r="AT3" s="63" t="s">
        <v>179</v>
      </c>
      <c r="AU3" s="49" t="s">
        <v>178</v>
      </c>
      <c r="AV3" s="49"/>
      <c r="AW3" s="63" t="s">
        <v>179</v>
      </c>
      <c r="AX3" s="49" t="s">
        <v>178</v>
      </c>
      <c r="AY3" s="49"/>
      <c r="AZ3" s="63" t="s">
        <v>179</v>
      </c>
      <c r="BA3" s="49" t="s">
        <v>178</v>
      </c>
      <c r="BB3" s="63" t="s">
        <v>179</v>
      </c>
      <c r="BC3" s="49" t="s">
        <v>178</v>
      </c>
      <c r="BD3" s="63" t="s">
        <v>179</v>
      </c>
      <c r="BE3" s="49" t="s">
        <v>178</v>
      </c>
      <c r="BF3" s="63" t="s">
        <v>179</v>
      </c>
      <c r="BG3" s="49" t="s">
        <v>178</v>
      </c>
      <c r="BH3" s="50" t="s">
        <v>179</v>
      </c>
    </row>
    <row r="4" spans="1:60" x14ac:dyDescent="0.4">
      <c r="A4" s="45" t="s">
        <v>177</v>
      </c>
      <c r="B4" s="45" t="s">
        <v>185</v>
      </c>
      <c r="C4" s="47">
        <f>COUNTIFS('別紙（介護施設等整備事業交付金）'!$B$7:$B34,"交付金",'別紙（介護施設等整備事業交付金）'!$J$7:$J34,C$1,'別紙（介護施設等整備事業交付金）'!$K$7:$K34,$B4)</f>
        <v>0</v>
      </c>
      <c r="D4" s="65">
        <f>SUMIFS('別紙（介護施設等整備事業交付金）'!$T$7:$T35,'別紙（介護施設等整備事業交付金）'!$B$7:$B35,"交付金",'別紙（介護施設等整備事業交付金）'!$J$7:$J35,C$1,'別紙（介護施設等整備事業交付金）'!$K$7:$K35,$B4)</f>
        <v>0</v>
      </c>
      <c r="E4" s="55">
        <f>SUMIFS('別紙（介護施設等整備事業交付金）'!$P$7:$P34,'別紙（介護施設等整備事業交付金）'!$B$7:$B34,"交付金",'別紙（介護施設等整備事業交付金）'!$J$7:$J34,C$1,'別紙（介護施設等整備事業交付金）'!$K$7:$K34,$B4)</f>
        <v>0</v>
      </c>
      <c r="F4" s="47">
        <f>COUNTIFS('別紙（介護施設等整備事業交付金）'!$B$7:$B34,"交付金",'別紙（介護施設等整備事業交付金）'!$J$7:$J34,F$1,'別紙（介護施設等整備事業交付金）'!$K$7:$K34,$B4)</f>
        <v>0</v>
      </c>
      <c r="G4" s="65">
        <f>SUMIFS('別紙（介護施設等整備事業交付金）'!$T$7:$T35,'別紙（介護施設等整備事業交付金）'!$B$7:$B35,"交付金",'別紙（介護施設等整備事業交付金）'!$J$7:$J35,F$1,'別紙（介護施設等整備事業交付金）'!$K$7:$K35,$B4)</f>
        <v>0</v>
      </c>
      <c r="H4" s="55">
        <f>SUMIFS('別紙（介護施設等整備事業交付金）'!$P$7:$P34,'別紙（介護施設等整備事業交付金）'!$B$7:$B34,"交付金",'別紙（介護施設等整備事業交付金）'!$J$7:$J34,F$1,'別紙（介護施設等整備事業交付金）'!$K$7:$K34,$B4)</f>
        <v>0</v>
      </c>
      <c r="I4" s="47">
        <f>COUNTIFS('別紙（介護施設等整備事業交付金）'!$B$7:$B34,"交付金",'別紙（介護施設等整備事業交付金）'!$J$7:$J34,I$1,'別紙（介護施設等整備事業交付金）'!$K$7:$K34,$B4)</f>
        <v>0</v>
      </c>
      <c r="J4" s="47">
        <f>SUMIFS('別紙（介護施設等整備事業交付金）'!$T$7:$T35,'別紙（介護施設等整備事業交付金）'!$B$7:$B35,"交付金",'別紙（介護施設等整備事業交付金）'!$J$7:$J35,I$1,'別紙（介護施設等整備事業交付金）'!$K$7:$K35,$B4)</f>
        <v>0</v>
      </c>
      <c r="K4" s="55">
        <f>SUMIFS('別紙（介護施設等整備事業交付金）'!$P$7:$P34,'別紙（介護施設等整備事業交付金）'!$B$7:$B34,"交付金",'別紙（介護施設等整備事業交付金）'!$J$7:$J34,I$1,'別紙（介護施設等整備事業交付金）'!$K$7:$K34,$B4)</f>
        <v>0</v>
      </c>
      <c r="L4" s="47">
        <f>COUNTIFS('別紙（介護施設等整備事業交付金）'!$B$7:$B34,"交付金",'別紙（介護施設等整備事業交付金）'!$J$7:$J34,L$1,'別紙（介護施設等整備事業交付金）'!$K$7:$K34,$B4)</f>
        <v>0</v>
      </c>
      <c r="M4" s="55">
        <f>SUMIFS('別紙（介護施設等整備事業交付金）'!$P$7:$P34,'別紙（介護施設等整備事業交付金）'!$B$7:$B34,"交付金",'別紙（介護施設等整備事業交付金）'!$J$7:$J34,L$1,'別紙（介護施設等整備事業交付金）'!$K$7:$K34,$B4)</f>
        <v>0</v>
      </c>
      <c r="N4" s="47">
        <f>COUNTIFS('別紙（介護施設等整備事業交付金）'!$B$7:$B34,"交付金",'別紙（介護施設等整備事業交付金）'!$J$7:$J34,N$1,'別紙（介護施設等整備事業交付金）'!$K$7:$K34,$B4)</f>
        <v>0</v>
      </c>
      <c r="O4" s="55">
        <f>SUMIFS('別紙（介護施設等整備事業交付金）'!$P$7:$P34,'別紙（介護施設等整備事業交付金）'!$B$7:$B34,"交付金",'別紙（介護施設等整備事業交付金）'!$J$7:$J34,N$1,'別紙（介護施設等整備事業交付金）'!$K$7:$K34,$B4)</f>
        <v>0</v>
      </c>
      <c r="P4" s="47">
        <f>COUNTIFS('別紙（介護施設等整備事業交付金）'!$B$7:$B34,"交付金",'別紙（介護施設等整備事業交付金）'!$J$7:$J34,"⑦_①*",'別紙（介護施設等整備事業交付金）'!$K$7:$K34,$B4)</f>
        <v>0</v>
      </c>
      <c r="Q4" s="47">
        <f>SUMIFS('別紙（介護施設等整備事業交付金）'!$T$7:$T35,'別紙（介護施設等整備事業交付金）'!$B$7:$B35,"交付金",'別紙（介護施設等整備事業交付金）'!$J$7:$J35,"⑦_①*",'別紙（介護施設等整備事業交付金）'!$K$7:$K35,$B4)</f>
        <v>0</v>
      </c>
      <c r="R4" s="55">
        <f>SUMIFS('別紙（介護施設等整備事業交付金）'!$P$7:$P34,'別紙（介護施設等整備事業交付金）'!$B$7:$B34,"交付金",'別紙（介護施設等整備事業交付金）'!$J$7:$J34,"⑦_①*",'別紙（介護施設等整備事業交付金）'!$K$7:$K34,$B4)</f>
        <v>0</v>
      </c>
      <c r="S4" s="47">
        <f>COUNTIFS('別紙（介護施設等整備事業交付金）'!$B$7:$B34,"交付金",'別紙（介護施設等整備事業交付金）'!$J$7:$J34,S$1,'別紙（介護施設等整備事業交付金）'!$K$7:$K34,$B4)</f>
        <v>0</v>
      </c>
      <c r="T4" s="47">
        <f>SUMIFS('別紙（介護施設等整備事業交付金）'!$T$7:$T35,'別紙（介護施設等整備事業交付金）'!$B$7:$B35,"交付金",'別紙（介護施設等整備事業交付金）'!$J$7:$J35,S$1,'別紙（介護施設等整備事業交付金）'!$K$7:$K35,$B4)</f>
        <v>0</v>
      </c>
      <c r="U4" s="55">
        <f>SUMIFS('別紙（介護施設等整備事業交付金）'!$P$7:$P34,'別紙（介護施設等整備事業交付金）'!$B$7:$B34,"交付金",'別紙（介護施設等整備事業交付金）'!$J$7:$J34,S$1,'別紙（介護施設等整備事業交付金）'!$K$7:$K34,$B4)</f>
        <v>0</v>
      </c>
      <c r="V4" s="47">
        <f>COUNTIFS('別紙（介護施設等整備事業交付金）'!$B$7:$B34,"交付金",'別紙（介護施設等整備事業交付金）'!$J$7:$J34,"⑦_③*",'別紙（介護施設等整備事業交付金）'!$K$7:$K34,$B4)</f>
        <v>0</v>
      </c>
      <c r="W4" s="47">
        <f>SUMIFS('別紙（介護施設等整備事業交付金）'!$T$7:$T35,'別紙（介護施設等整備事業交付金）'!$B$7:$B35,"交付金",'別紙（介護施設等整備事業交付金）'!$J$7:$J35,"⑦_③*",'別紙（介護施設等整備事業交付金）'!$K$7:$K35,$B4)</f>
        <v>0</v>
      </c>
      <c r="X4" s="55">
        <f>SUMIFS('別紙（介護施設等整備事業交付金）'!$P$7:$P34,'別紙（介護施設等整備事業交付金）'!$B$7:$B34,"交付金",'別紙（介護施設等整備事業交付金）'!$J$7:$J34,"⑦_③*",'別紙（介護施設等整備事業交付金）'!$K$7:$K34,$B4)</f>
        <v>0</v>
      </c>
      <c r="Y4" s="47">
        <f>COUNTIFS('別紙（介護施設等整備事業交付金）'!$B$7:$B34,"交付金",'別紙（介護施設等整備事業交付金）'!$J$7:$J34,Y$1,'別紙（介護施設等整備事業交付金）'!$K$7:$K34,$B4)</f>
        <v>0</v>
      </c>
      <c r="Z4" s="55">
        <f>SUMIFS('別紙（介護施設等整備事業交付金）'!$P$7:$P34,'別紙（介護施設等整備事業交付金）'!$B$7:$B34,"交付金",'別紙（介護施設等整備事業交付金）'!$J$7:$J34,Y$1,'別紙（介護施設等整備事業交付金）'!$K$7:$K34,$B4)</f>
        <v>0</v>
      </c>
      <c r="AA4" s="47">
        <f>COUNTIFS('別紙（介護施設等整備事業交付金）'!$B$7:$B34,"交付金",'別紙（介護施設等整備事業交付金）'!$J$7:$J34,AA$1,'別紙（介護施設等整備事業交付金）'!$K$7:$K34,$B4)</f>
        <v>0</v>
      </c>
      <c r="AB4" s="55">
        <f>SUMIFS('別紙（介護施設等整備事業交付金）'!$P$7:$P34,'別紙（介護施設等整備事業交付金）'!$B$7:$B34,"交付金",'別紙（介護施設等整備事業交付金）'!$J$7:$J34,AA$1,'別紙（介護施設等整備事業交付金）'!$K$7:$K34,$B4)</f>
        <v>0</v>
      </c>
      <c r="AC4" s="47">
        <f>COUNTIFS('別紙（介護施設等整備事業交付金）'!$B$7:$B34,"交付金",'別紙（介護施設等整備事業交付金）'!$J$7:$J34,AC$1,'別紙（介護施設等整備事業交付金）'!$K$7:$K34,$B4)</f>
        <v>0</v>
      </c>
      <c r="AD4" s="55">
        <f>SUMIFS('別紙（介護施設等整備事業交付金）'!$P$7:$P34,'別紙（介護施設等整備事業交付金）'!$B$7:$B34,"交付金",'別紙（介護施設等整備事業交付金）'!$J$7:$J34,AC$1,'別紙（介護施設等整備事業交付金）'!$K$7:$K34,$B4)</f>
        <v>0</v>
      </c>
      <c r="AE4" s="47">
        <f>COUNTIFS('別紙（介護施設等整備事業交付金）'!$B$7:$B34,"交付金",'別紙（介護施設等整備事業交付金）'!$J$7:$J34,AE$1,'別紙（介護施設等整備事業交付金）'!$K$7:$K34,$B4)</f>
        <v>0</v>
      </c>
      <c r="AF4" s="47">
        <f>SUMIFS('別紙（介護施設等整備事業交付金）'!$T$7:$T35,'別紙（介護施設等整備事業交付金）'!$B$7:$B35,"交付金",'別紙（介護施設等整備事業交付金）'!$J$7:$J35,AE$1,'別紙（介護施設等整備事業交付金）'!$K$7:$K35,$B4)</f>
        <v>0</v>
      </c>
      <c r="AG4" s="55">
        <f>SUMIFS('別紙（介護施設等整備事業交付金）'!$P$7:$P34,'別紙（介護施設等整備事業交付金）'!$B$7:$B34,"交付金",'別紙（介護施設等整備事業交付金）'!$J$7:$J34,AE$1,'別紙（介護施設等整備事業交付金）'!$K$7:$K34,$B4)</f>
        <v>0</v>
      </c>
      <c r="AH4" s="47">
        <f>COUNTIFS('別紙（介護施設等整備事業交付金）'!$B$7:$B34,"交付金",'別紙（介護施設等整備事業交付金）'!$J$7:$J34,AH$1,'別紙（介護施設等整備事業交付金）'!$K$7:$K34,$B4)</f>
        <v>0</v>
      </c>
      <c r="AI4" s="47">
        <f>SUMIFS('別紙（介護施設等整備事業交付金）'!$T$7:$T35,'別紙（介護施設等整備事業交付金）'!$B$7:$B35,"交付金",'別紙（介護施設等整備事業交付金）'!$J$7:$J35,AH$1,'別紙（介護施設等整備事業交付金）'!$K$7:$K35,$B4)</f>
        <v>0</v>
      </c>
      <c r="AJ4" s="55">
        <f>SUMIFS('別紙（介護施設等整備事業交付金）'!$P$7:$P34,'別紙（介護施設等整備事業交付金）'!$B$7:$B34,"交付金",'別紙（介護施設等整備事業交付金）'!$J$7:$J34,AH$1,'別紙（介護施設等整備事業交付金）'!$K$7:$K34,$B4)</f>
        <v>0</v>
      </c>
      <c r="AK4" s="47">
        <f>COUNTIFS('別紙（介護施設等整備事業交付金）'!$B$7:$B34,"交付金",'別紙（介護施設等整備事業交付金）'!$J$7:$J34,AK$1,'別紙（介護施設等整備事業交付金）'!$K$7:$K34,$B4)</f>
        <v>0</v>
      </c>
      <c r="AL4" s="55">
        <f>SUMIFS('別紙（介護施設等整備事業交付金）'!$P$7:$P34,'別紙（介護施設等整備事業交付金）'!$B$7:$B34,"交付金",'別紙（介護施設等整備事業交付金）'!$J$7:$J34,AK$1,'別紙（介護施設等整備事業交付金）'!$K$7:$K34,$B4)</f>
        <v>0</v>
      </c>
      <c r="AM4" s="47">
        <f>COUNTIFS('別紙（介護施設等整備事業交付金）'!$B$7:$B34,"交付金",'別紙（介護施設等整備事業交付金）'!$J$7:$J34,AM$1,'別紙（介護施設等整備事業交付金）'!$K$7:$K34,$B4)</f>
        <v>0</v>
      </c>
      <c r="AN4" s="55">
        <f>SUMIFS('別紙（介護施設等整備事業交付金）'!$P$7:$P34,'別紙（介護施設等整備事業交付金）'!$B$7:$B34,"交付金",'別紙（介護施設等整備事業交付金）'!$J$7:$J34,AM$1,'別紙（介護施設等整備事業交付金）'!$K$7:$K34,$B4)</f>
        <v>0</v>
      </c>
      <c r="AO4" s="47">
        <f>COUNTIFS('別紙（介護施設等整備事業交付金）'!$B$7:$B34,"交付金",'別紙（介護施設等整備事業交付金）'!$J$7:$J34,AO$1,'別紙（介護施設等整備事業交付金）'!$K$7:$K34,$B4)</f>
        <v>0</v>
      </c>
      <c r="AP4" s="47">
        <f>SUMIFS('別紙（介護施設等整備事業交付金）'!$T$7:$T35,'別紙（介護施設等整備事業交付金）'!$B$7:$B35,"交付金",'別紙（介護施設等整備事業交付金）'!$J$7:$J35,AO$1,'別紙（介護施設等整備事業交付金）'!$K$7:$K35,$B4)</f>
        <v>0</v>
      </c>
      <c r="AQ4" s="55">
        <f>SUMIFS('別紙（介護施設等整備事業交付金）'!$P$7:$P34,'別紙（介護施設等整備事業交付金）'!$B$7:$B34,"交付金",'別紙（介護施設等整備事業交付金）'!$J$7:$J34,AO$1,'別紙（介護施設等整備事業交付金）'!$K$7:$K34,$B4)</f>
        <v>0</v>
      </c>
      <c r="AR4" s="47">
        <f>COUNTIFS('別紙（介護施設等整備事業交付金）'!$B$7:$B34,"交付金",'別紙（介護施設等整備事業交付金）'!$J$7:$J34,AR$1,'別紙（介護施設等整備事業交付金）'!$K$7:$K34,$B4)</f>
        <v>0</v>
      </c>
      <c r="AS4" s="64">
        <f>SUMIFS('別紙（介護施設等整備事業交付金）'!$T$7:$T35,'別紙（介護施設等整備事業交付金）'!$B$7:$B35,"交付金",'別紙（介護施設等整備事業交付金）'!$J$7:$J35,AR$1,'別紙（介護施設等整備事業交付金）'!$K$7:$K35,$B4)</f>
        <v>0</v>
      </c>
      <c r="AT4" s="55">
        <f>SUMIFS('別紙（介護施設等整備事業交付金）'!$P$7:$P34,'別紙（介護施設等整備事業交付金）'!$B$7:$B34,"交付金",'別紙（介護施設等整備事業交付金）'!$J$7:$J34,AR$1,'別紙（介護施設等整備事業交付金）'!$K$7:$K34,$B4)</f>
        <v>0</v>
      </c>
      <c r="AU4" s="47">
        <f>COUNTIFS('別紙（介護施設等整備事業交付金）'!$B$7:$B34,"交付金",'別紙（介護施設等整備事業交付金）'!$J$7:$J34,AU$1,'別紙（介護施設等整備事業交付金）'!$K$7:$K34,$B4)</f>
        <v>0</v>
      </c>
      <c r="AV4" s="64">
        <f>SUMIFS('別紙（介護施設等整備事業交付金）'!$T$7:$T35,'別紙（介護施設等整備事業交付金）'!$B$7:$B35,"交付金",'別紙（介護施設等整備事業交付金）'!$J$7:$J35,AU$1,'別紙（介護施設等整備事業交付金）'!$K$7:$K35,$B4)</f>
        <v>0</v>
      </c>
      <c r="AW4" s="55">
        <f>SUMIFS('別紙（介護施設等整備事業交付金）'!$P$7:$P34,'別紙（介護施設等整備事業交付金）'!$B$7:$B34,"交付金",'別紙（介護施設等整備事業交付金）'!$J$7:$J34,AU$1,'別紙（介護施設等整備事業交付金）'!$K$7:$K34,$B4)</f>
        <v>0</v>
      </c>
      <c r="AX4" s="47">
        <f>COUNTIFS('別紙（介護施設等整備事業交付金）'!$B$7:$B34,"交付金",'別紙（介護施設等整備事業交付金）'!$J$7:$J34,AX$1,'別紙（介護施設等整備事業交付金）'!$K$7:$K34,$B4)</f>
        <v>0</v>
      </c>
      <c r="AY4" s="64">
        <f>SUMIFS('別紙（介護施設等整備事業交付金）'!$T$7:$T35,'別紙（介護施設等整備事業交付金）'!$B$7:$B35,"交付金",'別紙（介護施設等整備事業交付金）'!$J$7:$J35,AX$1,'別紙（介護施設等整備事業交付金）'!$K$7:$K35,$B4)</f>
        <v>0</v>
      </c>
      <c r="AZ4" s="55">
        <f>SUMIFS('別紙（介護施設等整備事業交付金）'!$P$7:$P34,'別紙（介護施設等整備事業交付金）'!$B$7:$B34,"交付金",'別紙（介護施設等整備事業交付金）'!$J$7:$J34,AX$1,'別紙（介護施設等整備事業交付金）'!$K$7:$K34,$B4)</f>
        <v>0</v>
      </c>
      <c r="BA4" s="47">
        <f>COUNTIFS('別紙（介護施設等整備事業交付金）'!$B$7:$B34,"交付金",'別紙（介護施設等整備事業交付金）'!$J$7:$J34,BA$1,'別紙（介護施設等整備事業交付金）'!$K$7:$K34,$B4)</f>
        <v>0</v>
      </c>
      <c r="BB4" s="55">
        <f>SUMIFS('別紙（介護施設等整備事業交付金）'!$P$7:$P34,'別紙（介護施設等整備事業交付金）'!$B$7:$B34,"交付金",'別紙（介護施設等整備事業交付金）'!$J$7:$J34,BA$1,'別紙（介護施設等整備事業交付金）'!$K$7:$K34,$B4)</f>
        <v>0</v>
      </c>
      <c r="BC4" s="47">
        <f>COUNTIFS('別紙（介護施設等整備事業交付金）'!$B$7:$B34,"交付金",'別紙（介護施設等整備事業交付金）'!$J$7:$J34,BC$1,'別紙（介護施設等整備事業交付金）'!$K$7:$K34,$B4)</f>
        <v>0</v>
      </c>
      <c r="BD4" s="55">
        <f>SUMIFS('別紙（介護施設等整備事業交付金）'!$P$7:$P34,'別紙（介護施設等整備事業交付金）'!$B$7:$B34,"交付金",'別紙（介護施設等整備事業交付金）'!$J$7:$J34,BC$1,'別紙（介護施設等整備事業交付金）'!$K$7:$K34,$B4)</f>
        <v>0</v>
      </c>
      <c r="BE4" s="47">
        <f>COUNTIFS('別紙（介護施設等整備事業交付金）'!$B$7:$B34,"交付金",'別紙（介護施設等整備事業交付金）'!$J$7:$J34,BE$1,'別紙（介護施設等整備事業交付金）'!$K$7:$K34,$B4)</f>
        <v>0</v>
      </c>
      <c r="BF4" s="55">
        <f>SUMIFS('別紙（介護施設等整備事業交付金）'!$P$7:$P34,'別紙（介護施設等整備事業交付金）'!$B$7:$B34,"交付金",'別紙（介護施設等整備事業交付金）'!$J$7:$J34,BE$1,'別紙（介護施設等整備事業交付金）'!$K$7:$K34,$B4)</f>
        <v>0</v>
      </c>
      <c r="BG4" s="47">
        <f>C4+F4+I4+L4+N4+P4+S4+V4+Y4+AA4+AC4+AE4+AH4+AK4+AM4+AO4+AR4+AU4+AX4+BA4</f>
        <v>0</v>
      </c>
      <c r="BH4" s="55">
        <f>E4+H4+K4+M4+O4+R4+U4+X4+Z4+AB4+AD4+AG4+AJ4+AL4+AN4+AQ4+AT4+AW4+AZ4+BB4</f>
        <v>0</v>
      </c>
    </row>
    <row r="5" spans="1:60" x14ac:dyDescent="0.4">
      <c r="A5" s="45"/>
      <c r="B5" s="45" t="s">
        <v>1</v>
      </c>
      <c r="C5" s="47">
        <f>COUNTIFS('別紙（介護施設等整備事業交付金）'!$B$7:$B33,"交付金",'別紙（介護施設等整備事業交付金）'!$J$7:$J33,C$1,'別紙（介護施設等整備事業交付金）'!$K$7:$K33,$B5)</f>
        <v>0</v>
      </c>
      <c r="D5" s="65">
        <f>SUMIFS('別紙（介護施設等整備事業交付金）'!$T$7:$T34,'別紙（介護施設等整備事業交付金）'!$B$7:$B34,"交付金",'別紙（介護施設等整備事業交付金）'!$J$7:$J34,C$1,'別紙（介護施設等整備事業交付金）'!$K$7:$K34,$B5)</f>
        <v>0</v>
      </c>
      <c r="E5" s="55">
        <f>SUMIFS('別紙（介護施設等整備事業交付金）'!$P$7:$P33,'別紙（介護施設等整備事業交付金）'!$B$7:$B33,"交付金",'別紙（介護施設等整備事業交付金）'!$J$7:$J33,C$1,'別紙（介護施設等整備事業交付金）'!$K$7:$K33,$B5)</f>
        <v>0</v>
      </c>
      <c r="F5" s="47">
        <f>COUNTIFS('別紙（介護施設等整備事業交付金）'!$B$7:$B33,"交付金",'別紙（介護施設等整備事業交付金）'!$J$7:$J33,F$1,'別紙（介護施設等整備事業交付金）'!$K$7:$K33,$B5)</f>
        <v>0</v>
      </c>
      <c r="G5" s="65">
        <f>SUMIFS('別紙（介護施設等整備事業交付金）'!$T$7:$T34,'別紙（介護施設等整備事業交付金）'!$B$7:$B34,"交付金",'別紙（介護施設等整備事業交付金）'!$J$7:$J34,F$1,'別紙（介護施設等整備事業交付金）'!$K$7:$K34,$B5)</f>
        <v>0</v>
      </c>
      <c r="H5" s="55">
        <f>SUMIFS('別紙（介護施設等整備事業交付金）'!$P$7:$P33,'別紙（介護施設等整備事業交付金）'!$B$7:$B33,"交付金",'別紙（介護施設等整備事業交付金）'!$J$7:$J33,F$1,'別紙（介護施設等整備事業交付金）'!$K$7:$K33,$B5)</f>
        <v>0</v>
      </c>
      <c r="I5" s="47">
        <f>COUNTIFS('別紙（介護施設等整備事業交付金）'!$B$7:$B33,"交付金",'別紙（介護施設等整備事業交付金）'!$J$7:$J33,I$1,'別紙（介護施設等整備事業交付金）'!$K$7:$K33,$B5)</f>
        <v>0</v>
      </c>
      <c r="J5" s="47">
        <f>SUMIFS('別紙（介護施設等整備事業交付金）'!$T$7:$T34,'別紙（介護施設等整備事業交付金）'!$B$7:$B34,"交付金",'別紙（介護施設等整備事業交付金）'!$J$7:$J34,I$1,'別紙（介護施設等整備事業交付金）'!$K$7:$K34,$B5)</f>
        <v>0</v>
      </c>
      <c r="K5" s="55">
        <f>SUMIFS('別紙（介護施設等整備事業交付金）'!$P$7:$P33,'別紙（介護施設等整備事業交付金）'!$B$7:$B33,"交付金",'別紙（介護施設等整備事業交付金）'!$J$7:$J33,I$1,'別紙（介護施設等整備事業交付金）'!$K$7:$K33,$B5)</f>
        <v>0</v>
      </c>
      <c r="L5" s="47">
        <f>COUNTIFS('別紙（介護施設等整備事業交付金）'!$B$7:$B33,"交付金",'別紙（介護施設等整備事業交付金）'!$J$7:$J33,L$1,'別紙（介護施設等整備事業交付金）'!$K$7:$K33,$B5)</f>
        <v>0</v>
      </c>
      <c r="M5" s="55">
        <f>SUMIFS('別紙（介護施設等整備事業交付金）'!$P$7:$P33,'別紙（介護施設等整備事業交付金）'!$B$7:$B33,"交付金",'別紙（介護施設等整備事業交付金）'!$J$7:$J33,L$1,'別紙（介護施設等整備事業交付金）'!$K$7:$K33,$B5)</f>
        <v>0</v>
      </c>
      <c r="N5" s="47">
        <f>COUNTIFS('別紙（介護施設等整備事業交付金）'!$B$7:$B33,"交付金",'別紙（介護施設等整備事業交付金）'!$J$7:$J33,N$1,'別紙（介護施設等整備事業交付金）'!$K$7:$K33,$B5)</f>
        <v>0</v>
      </c>
      <c r="O5" s="55">
        <f>SUMIFS('別紙（介護施設等整備事業交付金）'!$P$7:$P33,'別紙（介護施設等整備事業交付金）'!$B$7:$B33,"交付金",'別紙（介護施設等整備事業交付金）'!$J$7:$J33,N$1,'別紙（介護施設等整備事業交付金）'!$K$7:$K33,$B5)</f>
        <v>0</v>
      </c>
      <c r="P5" s="47">
        <f>COUNTIFS('別紙（介護施設等整備事業交付金）'!$B$7:$B35,"交付金",'別紙（介護施設等整備事業交付金）'!$J$7:$J35,"⑦_①*",'別紙（介護施設等整備事業交付金）'!$K$7:$K35,$B5)</f>
        <v>0</v>
      </c>
      <c r="Q5" s="47">
        <f>SUMIFS('別紙（介護施設等整備事業交付金）'!$T$7:$T36,'別紙（介護施設等整備事業交付金）'!$B$7:$B36,"交付金",'別紙（介護施設等整備事業交付金）'!$J$7:$J36,"⑦_①*",'別紙（介護施設等整備事業交付金）'!$K$7:$K36,$B5)</f>
        <v>0</v>
      </c>
      <c r="R5" s="55">
        <f>SUMIFS('別紙（介護施設等整備事業交付金）'!$P$7:$P35,'別紙（介護施設等整備事業交付金）'!$B$7:$B35,"交付金",'別紙（介護施設等整備事業交付金）'!$J$7:$J35,"⑦_①*",'別紙（介護施設等整備事業交付金）'!$K$7:$K35,$B5)</f>
        <v>0</v>
      </c>
      <c r="S5" s="47">
        <f>COUNTIFS('別紙（介護施設等整備事業交付金）'!$B$7:$B33,"交付金",'別紙（介護施設等整備事業交付金）'!$J$7:$J33,S$1,'別紙（介護施設等整備事業交付金）'!$K$7:$K33,$B5)</f>
        <v>0</v>
      </c>
      <c r="T5" s="47">
        <f>SUMIFS('別紙（介護施設等整備事業交付金）'!$T$7:$T34,'別紙（介護施設等整備事業交付金）'!$B$7:$B34,"交付金",'別紙（介護施設等整備事業交付金）'!$J$7:$J34,S$1,'別紙（介護施設等整備事業交付金）'!$K$7:$K34,$B5)</f>
        <v>0</v>
      </c>
      <c r="U5" s="55">
        <f>SUMIFS('別紙（介護施設等整備事業交付金）'!$P$7:$P33,'別紙（介護施設等整備事業交付金）'!$B$7:$B33,"交付金",'別紙（介護施設等整備事業交付金）'!$J$7:$J33,S$1,'別紙（介護施設等整備事業交付金）'!$K$7:$K33,$B5)</f>
        <v>0</v>
      </c>
      <c r="V5" s="47">
        <f>COUNTIFS('別紙（介護施設等整備事業交付金）'!$B$7:$B35,"交付金",'別紙（介護施設等整備事業交付金）'!$J$7:$J35,"⑦_③*",'別紙（介護施設等整備事業交付金）'!$K$7:$K35,$B5)</f>
        <v>0</v>
      </c>
      <c r="W5" s="47">
        <f>SUMIFS('別紙（介護施設等整備事業交付金）'!$T$7:$T36,'別紙（介護施設等整備事業交付金）'!$B$7:$B36,"交付金",'別紙（介護施設等整備事業交付金）'!$J$7:$J36,"⑦_③*",'別紙（介護施設等整備事業交付金）'!$K$7:$K36,$B5)</f>
        <v>0</v>
      </c>
      <c r="X5" s="55">
        <f>SUMIFS('別紙（介護施設等整備事業交付金）'!$P$7:$P35,'別紙（介護施設等整備事業交付金）'!$B$7:$B35,"交付金",'別紙（介護施設等整備事業交付金）'!$J$7:$J35,"⑦_③*",'別紙（介護施設等整備事業交付金）'!$K$7:$K35,$B5)</f>
        <v>0</v>
      </c>
      <c r="Y5" s="47">
        <f>COUNTIFS('別紙（介護施設等整備事業交付金）'!$B$7:$B33,"交付金",'別紙（介護施設等整備事業交付金）'!$J$7:$J33,Y$1,'別紙（介護施設等整備事業交付金）'!$K$7:$K33,$B5)</f>
        <v>0</v>
      </c>
      <c r="Z5" s="55">
        <f>SUMIFS('別紙（介護施設等整備事業交付金）'!$P$7:$P33,'別紙（介護施設等整備事業交付金）'!$B$7:$B33,"交付金",'別紙（介護施設等整備事業交付金）'!$J$7:$J33,Y$1,'別紙（介護施設等整備事業交付金）'!$K$7:$K33,$B5)</f>
        <v>0</v>
      </c>
      <c r="AA5" s="47">
        <f>COUNTIFS('別紙（介護施設等整備事業交付金）'!$B$7:$B33,"交付金",'別紙（介護施設等整備事業交付金）'!$J$7:$J33,AA$1,'別紙（介護施設等整備事業交付金）'!$K$7:$K33,$B5)</f>
        <v>0</v>
      </c>
      <c r="AB5" s="55">
        <f>SUMIFS('別紙（介護施設等整備事業交付金）'!$P$7:$P33,'別紙（介護施設等整備事業交付金）'!$B$7:$B33,"交付金",'別紙（介護施設等整備事業交付金）'!$J$7:$J33,AA$1,'別紙（介護施設等整備事業交付金）'!$K$7:$K33,$B5)</f>
        <v>0</v>
      </c>
      <c r="AC5" s="47">
        <f>COUNTIFS('別紙（介護施設等整備事業交付金）'!$B$7:$B33,"交付金",'別紙（介護施設等整備事業交付金）'!$J$7:$J33,AC$1,'別紙（介護施設等整備事業交付金）'!$K$7:$K33,$B5)</f>
        <v>0</v>
      </c>
      <c r="AD5" s="55">
        <f>SUMIFS('別紙（介護施設等整備事業交付金）'!$P$7:$P33,'別紙（介護施設等整備事業交付金）'!$B$7:$B33,"交付金",'別紙（介護施設等整備事業交付金）'!$J$7:$J33,AC$1,'別紙（介護施設等整備事業交付金）'!$K$7:$K33,$B5)</f>
        <v>0</v>
      </c>
      <c r="AE5" s="47">
        <f>COUNTIFS('別紙（介護施設等整備事業交付金）'!$B$7:$B33,"交付金",'別紙（介護施設等整備事業交付金）'!$J$7:$J33,AE$1,'別紙（介護施設等整備事業交付金）'!$K$7:$K33,$B5)</f>
        <v>0</v>
      </c>
      <c r="AF5" s="47">
        <f>SUMIFS('別紙（介護施設等整備事業交付金）'!$T$7:$T34,'別紙（介護施設等整備事業交付金）'!$B$7:$B34,"交付金",'別紙（介護施設等整備事業交付金）'!$J$7:$J34,AE$1,'別紙（介護施設等整備事業交付金）'!$K$7:$K34,$B5)</f>
        <v>0</v>
      </c>
      <c r="AG5" s="55">
        <f>SUMIFS('別紙（介護施設等整備事業交付金）'!$P$7:$P33,'別紙（介護施設等整備事業交付金）'!$B$7:$B33,"交付金",'別紙（介護施設等整備事業交付金）'!$J$7:$J33,AE$1,'別紙（介護施設等整備事業交付金）'!$K$7:$K33,$B5)</f>
        <v>0</v>
      </c>
      <c r="AH5" s="47">
        <f>COUNTIFS('別紙（介護施設等整備事業交付金）'!$B$7:$B33,"交付金",'別紙（介護施設等整備事業交付金）'!$J$7:$J33,AH$1,'別紙（介護施設等整備事業交付金）'!$K$7:$K33,$B5)</f>
        <v>0</v>
      </c>
      <c r="AI5" s="47">
        <f>SUMIFS('別紙（介護施設等整備事業交付金）'!$T$7:$T34,'別紙（介護施設等整備事業交付金）'!$B$7:$B34,"交付金",'別紙（介護施設等整備事業交付金）'!$J$7:$J34,AH$1,'別紙（介護施設等整備事業交付金）'!$K$7:$K34,$B5)</f>
        <v>0</v>
      </c>
      <c r="AJ5" s="55">
        <f>SUMIFS('別紙（介護施設等整備事業交付金）'!$P$7:$P33,'別紙（介護施設等整備事業交付金）'!$B$7:$B33,"交付金",'別紙（介護施設等整備事業交付金）'!$J$7:$J33,AH$1,'別紙（介護施設等整備事業交付金）'!$K$7:$K33,$B5)</f>
        <v>0</v>
      </c>
      <c r="AK5" s="47">
        <f>COUNTIFS('別紙（介護施設等整備事業交付金）'!$B$7:$B33,"交付金",'別紙（介護施設等整備事業交付金）'!$J$7:$J33,AK$1,'別紙（介護施設等整備事業交付金）'!$K$7:$K33,$B5)</f>
        <v>0</v>
      </c>
      <c r="AL5" s="55">
        <f>SUMIFS('別紙（介護施設等整備事業交付金）'!$P$7:$P33,'別紙（介護施設等整備事業交付金）'!$B$7:$B33,"交付金",'別紙（介護施設等整備事業交付金）'!$J$7:$J33,AK$1,'別紙（介護施設等整備事業交付金）'!$K$7:$K33,$B5)</f>
        <v>0</v>
      </c>
      <c r="AM5" s="47">
        <f>COUNTIFS('別紙（介護施設等整備事業交付金）'!$B$7:$B33,"交付金",'別紙（介護施設等整備事業交付金）'!$J$7:$J33,AM$1,'別紙（介護施設等整備事業交付金）'!$K$7:$K33,$B5)</f>
        <v>0</v>
      </c>
      <c r="AN5" s="55">
        <f>SUMIFS('別紙（介護施設等整備事業交付金）'!$P$7:$P33,'別紙（介護施設等整備事業交付金）'!$B$7:$B33,"交付金",'別紙（介護施設等整備事業交付金）'!$J$7:$J33,AM$1,'別紙（介護施設等整備事業交付金）'!$K$7:$K33,$B5)</f>
        <v>0</v>
      </c>
      <c r="AO5" s="47">
        <f>COUNTIFS('別紙（介護施設等整備事業交付金）'!$B$7:$B33,"交付金",'別紙（介護施設等整備事業交付金）'!$J$7:$J33,AO$1,'別紙（介護施設等整備事業交付金）'!$K$7:$K33,$B5)</f>
        <v>0</v>
      </c>
      <c r="AP5" s="47">
        <f>SUMIFS('別紙（介護施設等整備事業交付金）'!$T$7:$T34,'別紙（介護施設等整備事業交付金）'!$B$7:$B34,"交付金",'別紙（介護施設等整備事業交付金）'!$J$7:$J34,AO$1,'別紙（介護施設等整備事業交付金）'!$K$7:$K34,$B5)</f>
        <v>0</v>
      </c>
      <c r="AQ5" s="55">
        <f>SUMIFS('別紙（介護施設等整備事業交付金）'!$P$7:$P33,'別紙（介護施設等整備事業交付金）'!$B$7:$B33,"交付金",'別紙（介護施設等整備事業交付金）'!$J$7:$J33,AO$1,'別紙（介護施設等整備事業交付金）'!$K$7:$K33,$B5)</f>
        <v>0</v>
      </c>
      <c r="AR5" s="47">
        <f>COUNTIFS('別紙（介護施設等整備事業交付金）'!$B$7:$B33,"交付金",'別紙（介護施設等整備事業交付金）'!$J$7:$J33,AR$1,'別紙（介護施設等整備事業交付金）'!$K$7:$K33,$B5)</f>
        <v>0</v>
      </c>
      <c r="AS5" s="64">
        <f>SUMIFS('別紙（介護施設等整備事業交付金）'!$T$7:$T34,'別紙（介護施設等整備事業交付金）'!$B$7:$B34,"交付金",'別紙（介護施設等整備事業交付金）'!$J$7:$J34,AR$1,'別紙（介護施設等整備事業交付金）'!$K$7:$K34,$B5)</f>
        <v>0</v>
      </c>
      <c r="AT5" s="55">
        <f>SUMIFS('別紙（介護施設等整備事業交付金）'!$P$7:$P33,'別紙（介護施設等整備事業交付金）'!$B$7:$B33,"交付金",'別紙（介護施設等整備事業交付金）'!$J$7:$J33,AR$1,'別紙（介護施設等整備事業交付金）'!$K$7:$K33,$B5)</f>
        <v>0</v>
      </c>
      <c r="AU5" s="47">
        <f>COUNTIFS('別紙（介護施設等整備事業交付金）'!$B$7:$B33,"交付金",'別紙（介護施設等整備事業交付金）'!$J$7:$J33,AU$1,'別紙（介護施設等整備事業交付金）'!$K$7:$K33,$B5)</f>
        <v>0</v>
      </c>
      <c r="AV5" s="64">
        <f>SUMIFS('別紙（介護施設等整備事業交付金）'!$T$7:$T34,'別紙（介護施設等整備事業交付金）'!$B$7:$B34,"交付金",'別紙（介護施設等整備事業交付金）'!$J$7:$J34,AU$1,'別紙（介護施設等整備事業交付金）'!$K$7:$K34,$B5)</f>
        <v>0</v>
      </c>
      <c r="AW5" s="55">
        <f>SUMIFS('別紙（介護施設等整備事業交付金）'!$P$7:$P33,'別紙（介護施設等整備事業交付金）'!$B$7:$B33,"交付金",'別紙（介護施設等整備事業交付金）'!$J$7:$J33,AU$1,'別紙（介護施設等整備事業交付金）'!$K$7:$K33,$B5)</f>
        <v>0</v>
      </c>
      <c r="AX5" s="47">
        <f>COUNTIFS('別紙（介護施設等整備事業交付金）'!$B$7:$B33,"交付金",'別紙（介護施設等整備事業交付金）'!$J$7:$J33,AX$1,'別紙（介護施設等整備事業交付金）'!$K$7:$K33,$B5)</f>
        <v>0</v>
      </c>
      <c r="AY5" s="64">
        <f>SUMIFS('別紙（介護施設等整備事業交付金）'!$T$7:$T34,'別紙（介護施設等整備事業交付金）'!$B$7:$B34,"交付金",'別紙（介護施設等整備事業交付金）'!$J$7:$J34,AX$1,'別紙（介護施設等整備事業交付金）'!$K$7:$K34,$B5)</f>
        <v>0</v>
      </c>
      <c r="AZ5" s="55">
        <f>SUMIFS('別紙（介護施設等整備事業交付金）'!$P$7:$P33,'別紙（介護施設等整備事業交付金）'!$B$7:$B33,"交付金",'別紙（介護施設等整備事業交付金）'!$J$7:$J33,AX$1,'別紙（介護施設等整備事業交付金）'!$K$7:$K33,$B5)</f>
        <v>0</v>
      </c>
      <c r="BA5" s="47">
        <f>COUNTIFS('別紙（介護施設等整備事業交付金）'!$B$7:$B33,"交付金",'別紙（介護施設等整備事業交付金）'!$J$7:$J33,BA$1,'別紙（介護施設等整備事業交付金）'!$K$7:$K33,$B5)</f>
        <v>0</v>
      </c>
      <c r="BB5" s="55">
        <f>SUMIFS('別紙（介護施設等整備事業交付金）'!$P$7:$P33,'別紙（介護施設等整備事業交付金）'!$B$7:$B33,"交付金",'別紙（介護施設等整備事業交付金）'!$J$7:$J33,BA$1,'別紙（介護施設等整備事業交付金）'!$K$7:$K33,$B5)</f>
        <v>0</v>
      </c>
      <c r="BC5" s="47">
        <f>COUNTIFS('別紙（介護施設等整備事業交付金）'!$B$7:$B33,"交付金",'別紙（介護施設等整備事業交付金）'!$J$7:$J33,BC$1,'別紙（介護施設等整備事業交付金）'!$K$7:$K33,$B5)</f>
        <v>0</v>
      </c>
      <c r="BD5" s="55">
        <f>SUMIFS('別紙（介護施設等整備事業交付金）'!$P$7:$P33,'別紙（介護施設等整備事業交付金）'!$B$7:$B33,"交付金",'別紙（介護施設等整備事業交付金）'!$J$7:$J33,BC$1,'別紙（介護施設等整備事業交付金）'!$K$7:$K33,$B5)</f>
        <v>0</v>
      </c>
      <c r="BE5" s="47">
        <f>COUNTIFS('別紙（介護施設等整備事業交付金）'!$B$7:$B33,"交付金",'別紙（介護施設等整備事業交付金）'!$J$7:$J33,BE$1,'別紙（介護施設等整備事業交付金）'!$K$7:$K33,$B5)</f>
        <v>0</v>
      </c>
      <c r="BF5" s="55">
        <f>SUMIFS('別紙（介護施設等整備事業交付金）'!$P$7:$P33,'別紙（介護施設等整備事業交付金）'!$B$7:$B33,"交付金",'別紙（介護施設等整備事業交付金）'!$J$7:$J33,BE$1,'別紙（介護施設等整備事業交付金）'!$K$7:$K33,$B5)</f>
        <v>0</v>
      </c>
      <c r="BG5" s="47">
        <f t="shared" ref="BG5:BG40" si="0">C5+F5+I5+L5+N5+P5+S5+V5+Y5+AA5+AC5+AE5+AH5+AK5+AM5+AO5+AR5+AU5+AX5+BA5</f>
        <v>0</v>
      </c>
      <c r="BH5" s="55">
        <f t="shared" ref="BH5:BH40" si="1">E5+H5+K5+M5+O5+R5+U5+X5+Z5+AB5+AD5+AG5+AJ5+AL5+AN5+AQ5+AT5+AW5+AZ5+BB5</f>
        <v>0</v>
      </c>
    </row>
    <row r="6" spans="1:60" x14ac:dyDescent="0.4">
      <c r="A6" s="45"/>
      <c r="B6" s="45" t="s">
        <v>200</v>
      </c>
      <c r="C6" s="47">
        <f>COUNTIFS('別紙（介護施設等整備事業交付金）'!$B$7:$B34,"交付金",'別紙（介護施設等整備事業交付金）'!$J$7:$J34,C$1,'別紙（介護施設等整備事業交付金）'!$K$7:$K34,$B6)</f>
        <v>0</v>
      </c>
      <c r="D6" s="65">
        <f>SUMIFS('別紙（介護施設等整備事業交付金）'!$T$7:$T35,'別紙（介護施設等整備事業交付金）'!$B$7:$B35,"交付金",'別紙（介護施設等整備事業交付金）'!$J$7:$J35,C$1,'別紙（介護施設等整備事業交付金）'!$K$7:$K35,$B6)</f>
        <v>0</v>
      </c>
      <c r="E6" s="55">
        <f>SUMIFS('別紙（介護施設等整備事業交付金）'!$P$7:$P34,'別紙（介護施設等整備事業交付金）'!$B$7:$B34,"交付金",'別紙（介護施設等整備事業交付金）'!$J$7:$J34,C$1,'別紙（介護施設等整備事業交付金）'!$K$7:$K34,$B6)</f>
        <v>0</v>
      </c>
      <c r="F6" s="47">
        <f>COUNTIFS('別紙（介護施設等整備事業交付金）'!$B$7:$B34,"交付金",'別紙（介護施設等整備事業交付金）'!$J$7:$J34,F$1,'別紙（介護施設等整備事業交付金）'!$K$7:$K34,$B6)</f>
        <v>0</v>
      </c>
      <c r="G6" s="65">
        <f>SUMIFS('別紙（介護施設等整備事業交付金）'!$T$7:$T35,'別紙（介護施設等整備事業交付金）'!$B$7:$B35,"交付金",'別紙（介護施設等整備事業交付金）'!$J$7:$J35,F$1,'別紙（介護施設等整備事業交付金）'!$K$7:$K35,$B6)</f>
        <v>0</v>
      </c>
      <c r="H6" s="55">
        <f>SUMIFS('別紙（介護施設等整備事業交付金）'!$P$7:$P34,'別紙（介護施設等整備事業交付金）'!$B$7:$B34,"交付金",'別紙（介護施設等整備事業交付金）'!$J$7:$J34,F$1,'別紙（介護施設等整備事業交付金）'!$K$7:$K34,$B6)</f>
        <v>0</v>
      </c>
      <c r="I6" s="47">
        <f>COUNTIFS('別紙（介護施設等整備事業交付金）'!$B$7:$B34,"交付金",'別紙（介護施設等整備事業交付金）'!$J$7:$J34,I$1,'別紙（介護施設等整備事業交付金）'!$K$7:$K34,$B6)</f>
        <v>0</v>
      </c>
      <c r="J6" s="47">
        <f>SUMIFS('別紙（介護施設等整備事業交付金）'!$T$7:$T35,'別紙（介護施設等整備事業交付金）'!$B$7:$B35,"交付金",'別紙（介護施設等整備事業交付金）'!$J$7:$J35,I$1,'別紙（介護施設等整備事業交付金）'!$K$7:$K35,$B6)</f>
        <v>0</v>
      </c>
      <c r="K6" s="55">
        <f>SUMIFS('別紙（介護施設等整備事業交付金）'!$P$7:$P34,'別紙（介護施設等整備事業交付金）'!$B$7:$B34,"交付金",'別紙（介護施設等整備事業交付金）'!$J$7:$J34,I$1,'別紙（介護施設等整備事業交付金）'!$K$7:$K34,$B6)</f>
        <v>0</v>
      </c>
      <c r="L6" s="47">
        <f>COUNTIFS('別紙（介護施設等整備事業交付金）'!$B$7:$B34,"交付金",'別紙（介護施設等整備事業交付金）'!$J$7:$J34,L$1,'別紙（介護施設等整備事業交付金）'!$K$7:$K34,$B6)</f>
        <v>0</v>
      </c>
      <c r="M6" s="55">
        <f>SUMIFS('別紙（介護施設等整備事業交付金）'!$P$7:$P34,'別紙（介護施設等整備事業交付金）'!$B$7:$B34,"交付金",'別紙（介護施設等整備事業交付金）'!$J$7:$J34,L$1,'別紙（介護施設等整備事業交付金）'!$K$7:$K34,$B6)</f>
        <v>0</v>
      </c>
      <c r="N6" s="47">
        <f>COUNTIFS('別紙（介護施設等整備事業交付金）'!$B$7:$B34,"交付金",'別紙（介護施設等整備事業交付金）'!$J$7:$J34,N$1,'別紙（介護施設等整備事業交付金）'!$K$7:$K34,$B6)</f>
        <v>0</v>
      </c>
      <c r="O6" s="55">
        <f>SUMIFS('別紙（介護施設等整備事業交付金）'!$P$7:$P34,'別紙（介護施設等整備事業交付金）'!$B$7:$B34,"交付金",'別紙（介護施設等整備事業交付金）'!$J$7:$J34,N$1,'別紙（介護施設等整備事業交付金）'!$K$7:$K34,$B6)</f>
        <v>0</v>
      </c>
      <c r="P6" s="47">
        <f>COUNTIFS('別紙（介護施設等整備事業交付金）'!$B$7:$B36,"交付金",'別紙（介護施設等整備事業交付金）'!$J$7:$J36,"⑦_①*",'別紙（介護施設等整備事業交付金）'!$K$7:$K36,$B6)</f>
        <v>0</v>
      </c>
      <c r="Q6" s="47">
        <f>SUMIFS('別紙（介護施設等整備事業交付金）'!$T$7:$T37,'別紙（介護施設等整備事業交付金）'!$B$7:$B37,"交付金",'別紙（介護施設等整備事業交付金）'!$J$7:$J37,"⑦_①*",'別紙（介護施設等整備事業交付金）'!$K$7:$K37,$B6)</f>
        <v>0</v>
      </c>
      <c r="R6" s="55">
        <f>SUMIFS('別紙（介護施設等整備事業交付金）'!$P$7:$P36,'別紙（介護施設等整備事業交付金）'!$B$7:$B36,"交付金",'別紙（介護施設等整備事業交付金）'!$J$7:$J36,"⑦_①*",'別紙（介護施設等整備事業交付金）'!$K$7:$K36,$B6)</f>
        <v>0</v>
      </c>
      <c r="S6" s="47">
        <f>COUNTIFS('別紙（介護施設等整備事業交付金）'!$B$7:$B34,"交付金",'別紙（介護施設等整備事業交付金）'!$J$7:$J34,S$1,'別紙（介護施設等整備事業交付金）'!$K$7:$K34,$B6)</f>
        <v>0</v>
      </c>
      <c r="T6" s="47">
        <f>SUMIFS('別紙（介護施設等整備事業交付金）'!$T$7:$T35,'別紙（介護施設等整備事業交付金）'!$B$7:$B35,"交付金",'別紙（介護施設等整備事業交付金）'!$J$7:$J35,S$1,'別紙（介護施設等整備事業交付金）'!$K$7:$K35,$B6)</f>
        <v>0</v>
      </c>
      <c r="U6" s="55">
        <f>SUMIFS('別紙（介護施設等整備事業交付金）'!$P$7:$P34,'別紙（介護施設等整備事業交付金）'!$B$7:$B34,"交付金",'別紙（介護施設等整備事業交付金）'!$J$7:$J34,S$1,'別紙（介護施設等整備事業交付金）'!$K$7:$K34,$B6)</f>
        <v>0</v>
      </c>
      <c r="V6" s="47">
        <f>COUNTIFS('別紙（介護施設等整備事業交付金）'!$B$7:$B36,"交付金",'別紙（介護施設等整備事業交付金）'!$J$7:$J36,"⑦_③*",'別紙（介護施設等整備事業交付金）'!$K$7:$K36,$B6)</f>
        <v>0</v>
      </c>
      <c r="W6" s="47">
        <f>SUMIFS('別紙（介護施設等整備事業交付金）'!$T$7:$T37,'別紙（介護施設等整備事業交付金）'!$B$7:$B37,"交付金",'別紙（介護施設等整備事業交付金）'!$J$7:$J37,"⑦_③*",'別紙（介護施設等整備事業交付金）'!$K$7:$K37,$B6)</f>
        <v>0</v>
      </c>
      <c r="X6" s="55">
        <f>SUMIFS('別紙（介護施設等整備事業交付金）'!$P$7:$P36,'別紙（介護施設等整備事業交付金）'!$B$7:$B36,"交付金",'別紙（介護施設等整備事業交付金）'!$J$7:$J36,"⑦_③*",'別紙（介護施設等整備事業交付金）'!$K$7:$K36,$B6)</f>
        <v>0</v>
      </c>
      <c r="Y6" s="47">
        <f>COUNTIFS('別紙（介護施設等整備事業交付金）'!$B$7:$B34,"交付金",'別紙（介護施設等整備事業交付金）'!$J$7:$J34,Y$1,'別紙（介護施設等整備事業交付金）'!$K$7:$K34,$B6)</f>
        <v>0</v>
      </c>
      <c r="Z6" s="55">
        <f>SUMIFS('別紙（介護施設等整備事業交付金）'!$P$7:$P34,'別紙（介護施設等整備事業交付金）'!$B$7:$B34,"交付金",'別紙（介護施設等整備事業交付金）'!$J$7:$J34,Y$1,'別紙（介護施設等整備事業交付金）'!$K$7:$K34,$B6)</f>
        <v>0</v>
      </c>
      <c r="AA6" s="47">
        <f>COUNTIFS('別紙（介護施設等整備事業交付金）'!$B$7:$B34,"交付金",'別紙（介護施設等整備事業交付金）'!$J$7:$J34,AA$1,'別紙（介護施設等整備事業交付金）'!$K$7:$K34,$B6)</f>
        <v>0</v>
      </c>
      <c r="AB6" s="55">
        <f>SUMIFS('別紙（介護施設等整備事業交付金）'!$P$7:$P34,'別紙（介護施設等整備事業交付金）'!$B$7:$B34,"交付金",'別紙（介護施設等整備事業交付金）'!$J$7:$J34,AA$1,'別紙（介護施設等整備事業交付金）'!$K$7:$K34,$B6)</f>
        <v>0</v>
      </c>
      <c r="AC6" s="47">
        <f>COUNTIFS('別紙（介護施設等整備事業交付金）'!$B$7:$B34,"交付金",'別紙（介護施設等整備事業交付金）'!$J$7:$J34,AC$1,'別紙（介護施設等整備事業交付金）'!$K$7:$K34,$B6)</f>
        <v>0</v>
      </c>
      <c r="AD6" s="55">
        <f>SUMIFS('別紙（介護施設等整備事業交付金）'!$P$7:$P34,'別紙（介護施設等整備事業交付金）'!$B$7:$B34,"交付金",'別紙（介護施設等整備事業交付金）'!$J$7:$J34,AC$1,'別紙（介護施設等整備事業交付金）'!$K$7:$K34,$B6)</f>
        <v>0</v>
      </c>
      <c r="AE6" s="47">
        <f>COUNTIFS('別紙（介護施設等整備事業交付金）'!$B$7:$B34,"交付金",'別紙（介護施設等整備事業交付金）'!$J$7:$J34,AE$1,'別紙（介護施設等整備事業交付金）'!$K$7:$K34,$B6)</f>
        <v>0</v>
      </c>
      <c r="AF6" s="47">
        <f>SUMIFS('別紙（介護施設等整備事業交付金）'!$T$7:$T35,'別紙（介護施設等整備事業交付金）'!$B$7:$B35,"交付金",'別紙（介護施設等整備事業交付金）'!$J$7:$J35,AE$1,'別紙（介護施設等整備事業交付金）'!$K$7:$K35,$B6)</f>
        <v>0</v>
      </c>
      <c r="AG6" s="55">
        <f>SUMIFS('別紙（介護施設等整備事業交付金）'!$P$7:$P34,'別紙（介護施設等整備事業交付金）'!$B$7:$B34,"交付金",'別紙（介護施設等整備事業交付金）'!$J$7:$J34,AE$1,'別紙（介護施設等整備事業交付金）'!$K$7:$K34,$B6)</f>
        <v>0</v>
      </c>
      <c r="AH6" s="47">
        <f>COUNTIFS('別紙（介護施設等整備事業交付金）'!$B$7:$B34,"交付金",'別紙（介護施設等整備事業交付金）'!$J$7:$J34,AH$1,'別紙（介護施設等整備事業交付金）'!$K$7:$K34,$B6)</f>
        <v>0</v>
      </c>
      <c r="AI6" s="47">
        <f>SUMIFS('別紙（介護施設等整備事業交付金）'!$T$7:$T35,'別紙（介護施設等整備事業交付金）'!$B$7:$B35,"交付金",'別紙（介護施設等整備事業交付金）'!$J$7:$J35,AH$1,'別紙（介護施設等整備事業交付金）'!$K$7:$K35,$B6)</f>
        <v>0</v>
      </c>
      <c r="AJ6" s="55">
        <f>SUMIFS('別紙（介護施設等整備事業交付金）'!$P$7:$P34,'別紙（介護施設等整備事業交付金）'!$B$7:$B34,"交付金",'別紙（介護施設等整備事業交付金）'!$J$7:$J34,AH$1,'別紙（介護施設等整備事業交付金）'!$K$7:$K34,$B6)</f>
        <v>0</v>
      </c>
      <c r="AK6" s="47">
        <f>COUNTIFS('別紙（介護施設等整備事業交付金）'!$B$7:$B34,"交付金",'別紙（介護施設等整備事業交付金）'!$J$7:$J34,AK$1,'別紙（介護施設等整備事業交付金）'!$K$7:$K34,$B6)</f>
        <v>0</v>
      </c>
      <c r="AL6" s="55">
        <f>SUMIFS('別紙（介護施設等整備事業交付金）'!$P$7:$P34,'別紙（介護施設等整備事業交付金）'!$B$7:$B34,"交付金",'別紙（介護施設等整備事業交付金）'!$J$7:$J34,AK$1,'別紙（介護施設等整備事業交付金）'!$K$7:$K34,$B6)</f>
        <v>0</v>
      </c>
      <c r="AM6" s="47">
        <f>COUNTIFS('別紙（介護施設等整備事業交付金）'!$B$7:$B34,"交付金",'別紙（介護施設等整備事業交付金）'!$J$7:$J34,AM$1,'別紙（介護施設等整備事業交付金）'!$K$7:$K34,$B6)</f>
        <v>0</v>
      </c>
      <c r="AN6" s="55">
        <f>SUMIFS('別紙（介護施設等整備事業交付金）'!$P$7:$P34,'別紙（介護施設等整備事業交付金）'!$B$7:$B34,"交付金",'別紙（介護施設等整備事業交付金）'!$J$7:$J34,AM$1,'別紙（介護施設等整備事業交付金）'!$K$7:$K34,$B6)</f>
        <v>0</v>
      </c>
      <c r="AO6" s="47">
        <f>COUNTIFS('別紙（介護施設等整備事業交付金）'!$B$7:$B34,"交付金",'別紙（介護施設等整備事業交付金）'!$J$7:$J34,AO$1,'別紙（介護施設等整備事業交付金）'!$K$7:$K34,$B6)</f>
        <v>0</v>
      </c>
      <c r="AP6" s="47">
        <f>SUMIFS('別紙（介護施設等整備事業交付金）'!$T$7:$T35,'別紙（介護施設等整備事業交付金）'!$B$7:$B35,"交付金",'別紙（介護施設等整備事業交付金）'!$J$7:$J35,AO$1,'別紙（介護施設等整備事業交付金）'!$K$7:$K35,$B6)</f>
        <v>0</v>
      </c>
      <c r="AQ6" s="55">
        <f>SUMIFS('別紙（介護施設等整備事業交付金）'!$P$7:$P34,'別紙（介護施設等整備事業交付金）'!$B$7:$B34,"交付金",'別紙（介護施設等整備事業交付金）'!$J$7:$J34,AO$1,'別紙（介護施設等整備事業交付金）'!$K$7:$K34,$B6)</f>
        <v>0</v>
      </c>
      <c r="AR6" s="47">
        <f>COUNTIFS('別紙（介護施設等整備事業交付金）'!$B$7:$B34,"交付金",'別紙（介護施設等整備事業交付金）'!$J$7:$J34,AR$1,'別紙（介護施設等整備事業交付金）'!$K$7:$K34,$B6)</f>
        <v>0</v>
      </c>
      <c r="AS6" s="64">
        <f>SUMIFS('別紙（介護施設等整備事業交付金）'!$T$7:$T35,'別紙（介護施設等整備事業交付金）'!$B$7:$B35,"交付金",'別紙（介護施設等整備事業交付金）'!$J$7:$J35,AR$1,'別紙（介護施設等整備事業交付金）'!$K$7:$K35,$B6)</f>
        <v>0</v>
      </c>
      <c r="AT6" s="55">
        <f>SUMIFS('別紙（介護施設等整備事業交付金）'!$P$7:$P34,'別紙（介護施設等整備事業交付金）'!$B$7:$B34,"交付金",'別紙（介護施設等整備事業交付金）'!$J$7:$J34,AR$1,'別紙（介護施設等整備事業交付金）'!$K$7:$K34,$B6)</f>
        <v>0</v>
      </c>
      <c r="AU6" s="47">
        <f>COUNTIFS('別紙（介護施設等整備事業交付金）'!$B$7:$B34,"交付金",'別紙（介護施設等整備事業交付金）'!$J$7:$J34,AU$1,'別紙（介護施設等整備事業交付金）'!$K$7:$K34,$B6)</f>
        <v>0</v>
      </c>
      <c r="AV6" s="64">
        <f>SUMIFS('別紙（介護施設等整備事業交付金）'!$T$7:$T35,'別紙（介護施設等整備事業交付金）'!$B$7:$B35,"交付金",'別紙（介護施設等整備事業交付金）'!$J$7:$J35,AU$1,'別紙（介護施設等整備事業交付金）'!$K$7:$K35,$B6)</f>
        <v>0</v>
      </c>
      <c r="AW6" s="55">
        <f>SUMIFS('別紙（介護施設等整備事業交付金）'!$P$7:$P34,'別紙（介護施設等整備事業交付金）'!$B$7:$B34,"交付金",'別紙（介護施設等整備事業交付金）'!$J$7:$J34,AU$1,'別紙（介護施設等整備事業交付金）'!$K$7:$K34,$B6)</f>
        <v>0</v>
      </c>
      <c r="AX6" s="47">
        <f>COUNTIFS('別紙（介護施設等整備事業交付金）'!$B$7:$B34,"交付金",'別紙（介護施設等整備事業交付金）'!$J$7:$J34,AX$1,'別紙（介護施設等整備事業交付金）'!$K$7:$K34,$B6)</f>
        <v>0</v>
      </c>
      <c r="AY6" s="64">
        <f>SUMIFS('別紙（介護施設等整備事業交付金）'!$T$7:$T35,'別紙（介護施設等整備事業交付金）'!$B$7:$B35,"交付金",'別紙（介護施設等整備事業交付金）'!$J$7:$J35,AX$1,'別紙（介護施設等整備事業交付金）'!$K$7:$K35,$B6)</f>
        <v>0</v>
      </c>
      <c r="AZ6" s="55">
        <f>SUMIFS('別紙（介護施設等整備事業交付金）'!$P$7:$P34,'別紙（介護施設等整備事業交付金）'!$B$7:$B34,"交付金",'別紙（介護施設等整備事業交付金）'!$J$7:$J34,AX$1,'別紙（介護施設等整備事業交付金）'!$K$7:$K34,$B6)</f>
        <v>0</v>
      </c>
      <c r="BA6" s="47">
        <f>COUNTIFS('別紙（介護施設等整備事業交付金）'!$B$7:$B34,"交付金",'別紙（介護施設等整備事業交付金）'!$J$7:$J34,BA$1,'別紙（介護施設等整備事業交付金）'!$K$7:$K34,$B6)</f>
        <v>0</v>
      </c>
      <c r="BB6" s="55">
        <f>SUMIFS('別紙（介護施設等整備事業交付金）'!$P$7:$P34,'別紙（介護施設等整備事業交付金）'!$B$7:$B34,"交付金",'別紙（介護施設等整備事業交付金）'!$J$7:$J34,BA$1,'別紙（介護施設等整備事業交付金）'!$K$7:$K34,$B6)</f>
        <v>0</v>
      </c>
      <c r="BC6" s="47">
        <f>COUNTIFS('別紙（介護施設等整備事業交付金）'!$B$7:$B34,"交付金",'別紙（介護施設等整備事業交付金）'!$J$7:$J34,BC$1,'別紙（介護施設等整備事業交付金）'!$K$7:$K34,$B6)</f>
        <v>0</v>
      </c>
      <c r="BD6" s="55">
        <f>SUMIFS('別紙（介護施設等整備事業交付金）'!$P$7:$P34,'別紙（介護施設等整備事業交付金）'!$B$7:$B34,"交付金",'別紙（介護施設等整備事業交付金）'!$J$7:$J34,BC$1,'別紙（介護施設等整備事業交付金）'!$K$7:$K34,$B6)</f>
        <v>0</v>
      </c>
      <c r="BE6" s="47">
        <f>COUNTIFS('別紙（介護施設等整備事業交付金）'!$B$7:$B34,"交付金",'別紙（介護施設等整備事業交付金）'!$J$7:$J34,BE$1,'別紙（介護施設等整備事業交付金）'!$K$7:$K34,$B6)</f>
        <v>0</v>
      </c>
      <c r="BF6" s="55">
        <f>SUMIFS('別紙（介護施設等整備事業交付金）'!$P$7:$P34,'別紙（介護施設等整備事業交付金）'!$B$7:$B34,"交付金",'別紙（介護施設等整備事業交付金）'!$J$7:$J34,BE$1,'別紙（介護施設等整備事業交付金）'!$K$7:$K34,$B6)</f>
        <v>0</v>
      </c>
      <c r="BG6" s="47">
        <f t="shared" si="0"/>
        <v>0</v>
      </c>
      <c r="BH6" s="55">
        <f t="shared" si="1"/>
        <v>0</v>
      </c>
    </row>
    <row r="7" spans="1:60" x14ac:dyDescent="0.4">
      <c r="A7" s="45"/>
      <c r="B7" s="45" t="s">
        <v>187</v>
      </c>
      <c r="C7" s="47">
        <f>COUNTIFS('別紙（介護施設等整備事業交付金）'!$B$7:$B33,"交付金",'別紙（介護施設等整備事業交付金）'!$J$7:$J33,C$1,'別紙（介護施設等整備事業交付金）'!$K$7:$K33,$B7)</f>
        <v>0</v>
      </c>
      <c r="D7" s="65">
        <f>SUMIFS('別紙（介護施設等整備事業交付金）'!$T$7:$T34,'別紙（介護施設等整備事業交付金）'!$B$7:$B34,"交付金",'別紙（介護施設等整備事業交付金）'!$J$7:$J34,C$1,'別紙（介護施設等整備事業交付金）'!$K$7:$K34,$B7)</f>
        <v>0</v>
      </c>
      <c r="E7" s="55">
        <f>SUMIFS('別紙（介護施設等整備事業交付金）'!$P$7:$P33,'別紙（介護施設等整備事業交付金）'!$B$7:$B33,"交付金",'別紙（介護施設等整備事業交付金）'!$J$7:$J33,C$1,'別紙（介護施設等整備事業交付金）'!$K$7:$K33,$B7)</f>
        <v>0</v>
      </c>
      <c r="F7" s="47">
        <f>COUNTIFS('別紙（介護施設等整備事業交付金）'!$B$7:$B33,"交付金",'別紙（介護施設等整備事業交付金）'!$J$7:$J33,F$1,'別紙（介護施設等整備事業交付金）'!$K$7:$K33,$B7)</f>
        <v>0</v>
      </c>
      <c r="G7" s="65">
        <f>SUMIFS('別紙（介護施設等整備事業交付金）'!$T$7:$T34,'別紙（介護施設等整備事業交付金）'!$B$7:$B34,"交付金",'別紙（介護施設等整備事業交付金）'!$J$7:$J34,F$1,'別紙（介護施設等整備事業交付金）'!$K$7:$K34,$B7)</f>
        <v>0</v>
      </c>
      <c r="H7" s="55">
        <f>SUMIFS('別紙（介護施設等整備事業交付金）'!$P$7:$P33,'別紙（介護施設等整備事業交付金）'!$B$7:$B33,"交付金",'別紙（介護施設等整備事業交付金）'!$J$7:$J33,F$1,'別紙（介護施設等整備事業交付金）'!$K$7:$K33,$B7)</f>
        <v>0</v>
      </c>
      <c r="I7" s="47">
        <f>COUNTIFS('別紙（介護施設等整備事業交付金）'!$B$7:$B33,"交付金",'別紙（介護施設等整備事業交付金）'!$J$7:$J33,I$1,'別紙（介護施設等整備事業交付金）'!$K$7:$K33,$B7)</f>
        <v>0</v>
      </c>
      <c r="J7" s="47">
        <f>SUMIFS('別紙（介護施設等整備事業交付金）'!$T$7:$T34,'別紙（介護施設等整備事業交付金）'!$B$7:$B34,"交付金",'別紙（介護施設等整備事業交付金）'!$J$7:$J34,I$1,'別紙（介護施設等整備事業交付金）'!$K$7:$K34,$B7)</f>
        <v>0</v>
      </c>
      <c r="K7" s="55">
        <f>SUMIFS('別紙（介護施設等整備事業交付金）'!$P$7:$P33,'別紙（介護施設等整備事業交付金）'!$B$7:$B33,"交付金",'別紙（介護施設等整備事業交付金）'!$J$7:$J33,I$1,'別紙（介護施設等整備事業交付金）'!$K$7:$K33,$B7)</f>
        <v>0</v>
      </c>
      <c r="L7" s="47">
        <f>COUNTIFS('別紙（介護施設等整備事業交付金）'!$B$7:$B33,"交付金",'別紙（介護施設等整備事業交付金）'!$J$7:$J33,L$1,'別紙（介護施設等整備事業交付金）'!$K$7:$K33,$B7)</f>
        <v>0</v>
      </c>
      <c r="M7" s="55">
        <f>SUMIFS('別紙（介護施設等整備事業交付金）'!$P$7:$P33,'別紙（介護施設等整備事業交付金）'!$B$7:$B33,"交付金",'別紙（介護施設等整備事業交付金）'!$J$7:$J33,L$1,'別紙（介護施設等整備事業交付金）'!$K$7:$K33,$B7)</f>
        <v>0</v>
      </c>
      <c r="N7" s="47">
        <f>COUNTIFS('別紙（介護施設等整備事業交付金）'!$B$7:$B33,"交付金",'別紙（介護施設等整備事業交付金）'!$J$7:$J33,N$1,'別紙（介護施設等整備事業交付金）'!$K$7:$K33,$B7)</f>
        <v>0</v>
      </c>
      <c r="O7" s="55">
        <f>SUMIFS('別紙（介護施設等整備事業交付金）'!$P$7:$P33,'別紙（介護施設等整備事業交付金）'!$B$7:$B33,"交付金",'別紙（介護施設等整備事業交付金）'!$J$7:$J33,N$1,'別紙（介護施設等整備事業交付金）'!$K$7:$K33,$B7)</f>
        <v>0</v>
      </c>
      <c r="P7" s="47">
        <f>COUNTIFS('別紙（介護施設等整備事業交付金）'!$B$7:$B37,"交付金",'別紙（介護施設等整備事業交付金）'!$J$7:$J37,"⑦_①*",'別紙（介護施設等整備事業交付金）'!$K$7:$K37,$B7)</f>
        <v>0</v>
      </c>
      <c r="Q7" s="47">
        <f>SUMIFS('別紙（介護施設等整備事業交付金）'!$T$7:$T38,'別紙（介護施設等整備事業交付金）'!$B$7:$B38,"交付金",'別紙（介護施設等整備事業交付金）'!$J$7:$J38,"⑦_①*",'別紙（介護施設等整備事業交付金）'!$K$7:$K38,$B7)</f>
        <v>0</v>
      </c>
      <c r="R7" s="55">
        <f>SUMIFS('別紙（介護施設等整備事業交付金）'!$P$7:$P37,'別紙（介護施設等整備事業交付金）'!$B$7:$B37,"交付金",'別紙（介護施設等整備事業交付金）'!$J$7:$J37,"⑦_①*",'別紙（介護施設等整備事業交付金）'!$K$7:$K37,$B7)</f>
        <v>0</v>
      </c>
      <c r="S7" s="47">
        <f>COUNTIFS('別紙（介護施設等整備事業交付金）'!$B$7:$B33,"交付金",'別紙（介護施設等整備事業交付金）'!$J$7:$J33,S$1,'別紙（介護施設等整備事業交付金）'!$K$7:$K33,$B7)</f>
        <v>0</v>
      </c>
      <c r="T7" s="47">
        <f>SUMIFS('別紙（介護施設等整備事業交付金）'!$T$7:$T34,'別紙（介護施設等整備事業交付金）'!$B$7:$B34,"交付金",'別紙（介護施設等整備事業交付金）'!$J$7:$J34,S$1,'別紙（介護施設等整備事業交付金）'!$K$7:$K34,$B7)</f>
        <v>0</v>
      </c>
      <c r="U7" s="55">
        <f>SUMIFS('別紙（介護施設等整備事業交付金）'!$P$7:$P33,'別紙（介護施設等整備事業交付金）'!$B$7:$B33,"交付金",'別紙（介護施設等整備事業交付金）'!$J$7:$J33,S$1,'別紙（介護施設等整備事業交付金）'!$K$7:$K33,$B7)</f>
        <v>0</v>
      </c>
      <c r="V7" s="47">
        <f>COUNTIFS('別紙（介護施設等整備事業交付金）'!$B$7:$B37,"交付金",'別紙（介護施設等整備事業交付金）'!$J$7:$J37,"⑦_③*",'別紙（介護施設等整備事業交付金）'!$K$7:$K37,$B7)</f>
        <v>0</v>
      </c>
      <c r="W7" s="47">
        <f>SUMIFS('別紙（介護施設等整備事業交付金）'!$T$7:$T38,'別紙（介護施設等整備事業交付金）'!$B$7:$B38,"交付金",'別紙（介護施設等整備事業交付金）'!$J$7:$J38,"⑦_③*",'別紙（介護施設等整備事業交付金）'!$K$7:$K38,$B7)</f>
        <v>0</v>
      </c>
      <c r="X7" s="55">
        <f>SUMIFS('別紙（介護施設等整備事業交付金）'!$P$7:$P37,'別紙（介護施設等整備事業交付金）'!$B$7:$B37,"交付金",'別紙（介護施設等整備事業交付金）'!$J$7:$J37,"⑦_③*",'別紙（介護施設等整備事業交付金）'!$K$7:$K37,$B7)</f>
        <v>0</v>
      </c>
      <c r="Y7" s="47">
        <f>COUNTIFS('別紙（介護施設等整備事業交付金）'!$B$7:$B33,"交付金",'別紙（介護施設等整備事業交付金）'!$J$7:$J33,Y$1,'別紙（介護施設等整備事業交付金）'!$K$7:$K33,$B7)</f>
        <v>0</v>
      </c>
      <c r="Z7" s="55">
        <f>SUMIFS('別紙（介護施設等整備事業交付金）'!$P$7:$P33,'別紙（介護施設等整備事業交付金）'!$B$7:$B33,"交付金",'別紙（介護施設等整備事業交付金）'!$J$7:$J33,Y$1,'別紙（介護施設等整備事業交付金）'!$K$7:$K33,$B7)</f>
        <v>0</v>
      </c>
      <c r="AA7" s="47">
        <f>COUNTIFS('別紙（介護施設等整備事業交付金）'!$B$7:$B33,"交付金",'別紙（介護施設等整備事業交付金）'!$J$7:$J33,AA$1,'別紙（介護施設等整備事業交付金）'!$K$7:$K33,$B7)</f>
        <v>0</v>
      </c>
      <c r="AB7" s="55">
        <f>SUMIFS('別紙（介護施設等整備事業交付金）'!$P$7:$P33,'別紙（介護施設等整備事業交付金）'!$B$7:$B33,"交付金",'別紙（介護施設等整備事業交付金）'!$J$7:$J33,AA$1,'別紙（介護施設等整備事業交付金）'!$K$7:$K33,$B7)</f>
        <v>0</v>
      </c>
      <c r="AC7" s="47">
        <f>COUNTIFS('別紙（介護施設等整備事業交付金）'!$B$7:$B33,"交付金",'別紙（介護施設等整備事業交付金）'!$J$7:$J33,AC$1,'別紙（介護施設等整備事業交付金）'!$K$7:$K33,$B7)</f>
        <v>0</v>
      </c>
      <c r="AD7" s="55">
        <f>SUMIFS('別紙（介護施設等整備事業交付金）'!$P$7:$P33,'別紙（介護施設等整備事業交付金）'!$B$7:$B33,"交付金",'別紙（介護施設等整備事業交付金）'!$J$7:$J33,AC$1,'別紙（介護施設等整備事業交付金）'!$K$7:$K33,$B7)</f>
        <v>0</v>
      </c>
      <c r="AE7" s="47">
        <f>COUNTIFS('別紙（介護施設等整備事業交付金）'!$B$7:$B33,"交付金",'別紙（介護施設等整備事業交付金）'!$J$7:$J33,AE$1,'別紙（介護施設等整備事業交付金）'!$K$7:$K33,$B7)</f>
        <v>0</v>
      </c>
      <c r="AF7" s="47">
        <f>SUMIFS('別紙（介護施設等整備事業交付金）'!$T$7:$T34,'別紙（介護施設等整備事業交付金）'!$B$7:$B34,"交付金",'別紙（介護施設等整備事業交付金）'!$J$7:$J34,AE$1,'別紙（介護施設等整備事業交付金）'!$K$7:$K34,$B7)</f>
        <v>0</v>
      </c>
      <c r="AG7" s="55">
        <f>SUMIFS('別紙（介護施設等整備事業交付金）'!$P$7:$P33,'別紙（介護施設等整備事業交付金）'!$B$7:$B33,"交付金",'別紙（介護施設等整備事業交付金）'!$J$7:$J33,AE$1,'別紙（介護施設等整備事業交付金）'!$K$7:$K33,$B7)</f>
        <v>0</v>
      </c>
      <c r="AH7" s="47">
        <f>COUNTIFS('別紙（介護施設等整備事業交付金）'!$B$7:$B33,"交付金",'別紙（介護施設等整備事業交付金）'!$J$7:$J33,AH$1,'別紙（介護施設等整備事業交付金）'!$K$7:$K33,$B7)</f>
        <v>0</v>
      </c>
      <c r="AI7" s="47">
        <f>SUMIFS('別紙（介護施設等整備事業交付金）'!$T$7:$T34,'別紙（介護施設等整備事業交付金）'!$B$7:$B34,"交付金",'別紙（介護施設等整備事業交付金）'!$J$7:$J34,AH$1,'別紙（介護施設等整備事業交付金）'!$K$7:$K34,$B7)</f>
        <v>0</v>
      </c>
      <c r="AJ7" s="55">
        <f>SUMIFS('別紙（介護施設等整備事業交付金）'!$P$7:$P33,'別紙（介護施設等整備事業交付金）'!$B$7:$B33,"交付金",'別紙（介護施設等整備事業交付金）'!$J$7:$J33,AH$1,'別紙（介護施設等整備事業交付金）'!$K$7:$K33,$B7)</f>
        <v>0</v>
      </c>
      <c r="AK7" s="47">
        <f>COUNTIFS('別紙（介護施設等整備事業交付金）'!$B$7:$B33,"交付金",'別紙（介護施設等整備事業交付金）'!$J$7:$J33,AK$1,'別紙（介護施設等整備事業交付金）'!$K$7:$K33,$B7)</f>
        <v>0</v>
      </c>
      <c r="AL7" s="55">
        <f>SUMIFS('別紙（介護施設等整備事業交付金）'!$P$7:$P33,'別紙（介護施設等整備事業交付金）'!$B$7:$B33,"交付金",'別紙（介護施設等整備事業交付金）'!$J$7:$J33,AK$1,'別紙（介護施設等整備事業交付金）'!$K$7:$K33,$B7)</f>
        <v>0</v>
      </c>
      <c r="AM7" s="47">
        <f>COUNTIFS('別紙（介護施設等整備事業交付金）'!$B$7:$B33,"交付金",'別紙（介護施設等整備事業交付金）'!$J$7:$J33,AM$1,'別紙（介護施設等整備事業交付金）'!$K$7:$K33,$B7)</f>
        <v>0</v>
      </c>
      <c r="AN7" s="55">
        <f>SUMIFS('別紙（介護施設等整備事業交付金）'!$P$7:$P33,'別紙（介護施設等整備事業交付金）'!$B$7:$B33,"交付金",'別紙（介護施設等整備事業交付金）'!$J$7:$J33,AM$1,'別紙（介護施設等整備事業交付金）'!$K$7:$K33,$B7)</f>
        <v>0</v>
      </c>
      <c r="AO7" s="47">
        <f>COUNTIFS('別紙（介護施設等整備事業交付金）'!$B$7:$B33,"交付金",'別紙（介護施設等整備事業交付金）'!$J$7:$J33,AO$1,'別紙（介護施設等整備事業交付金）'!$K$7:$K33,$B7)</f>
        <v>0</v>
      </c>
      <c r="AP7" s="47">
        <f>SUMIFS('別紙（介護施設等整備事業交付金）'!$T$7:$T34,'別紙（介護施設等整備事業交付金）'!$B$7:$B34,"交付金",'別紙（介護施設等整備事業交付金）'!$J$7:$J34,AO$1,'別紙（介護施設等整備事業交付金）'!$K$7:$K34,$B7)</f>
        <v>0</v>
      </c>
      <c r="AQ7" s="55">
        <f>SUMIFS('別紙（介護施設等整備事業交付金）'!$P$7:$P33,'別紙（介護施設等整備事業交付金）'!$B$7:$B33,"交付金",'別紙（介護施設等整備事業交付金）'!$J$7:$J33,AO$1,'別紙（介護施設等整備事業交付金）'!$K$7:$K33,$B7)</f>
        <v>0</v>
      </c>
      <c r="AR7" s="47">
        <f>COUNTIFS('別紙（介護施設等整備事業交付金）'!$B$7:$B33,"交付金",'別紙（介護施設等整備事業交付金）'!$J$7:$J33,AR$1,'別紙（介護施設等整備事業交付金）'!$K$7:$K33,$B7)</f>
        <v>0</v>
      </c>
      <c r="AS7" s="64">
        <f>SUMIFS('別紙（介護施設等整備事業交付金）'!$T$7:$T34,'別紙（介護施設等整備事業交付金）'!$B$7:$B34,"交付金",'別紙（介護施設等整備事業交付金）'!$J$7:$J34,AR$1,'別紙（介護施設等整備事業交付金）'!$K$7:$K34,$B7)</f>
        <v>0</v>
      </c>
      <c r="AT7" s="55">
        <f>SUMIFS('別紙（介護施設等整備事業交付金）'!$P$7:$P33,'別紙（介護施設等整備事業交付金）'!$B$7:$B33,"交付金",'別紙（介護施設等整備事業交付金）'!$J$7:$J33,AR$1,'別紙（介護施設等整備事業交付金）'!$K$7:$K33,$B7)</f>
        <v>0</v>
      </c>
      <c r="AU7" s="47">
        <f>COUNTIFS('別紙（介護施設等整備事業交付金）'!$B$7:$B33,"交付金",'別紙（介護施設等整備事業交付金）'!$J$7:$J33,AU$1,'別紙（介護施設等整備事業交付金）'!$K$7:$K33,$B7)</f>
        <v>0</v>
      </c>
      <c r="AV7" s="64">
        <f>SUMIFS('別紙（介護施設等整備事業交付金）'!$T$7:$T34,'別紙（介護施設等整備事業交付金）'!$B$7:$B34,"交付金",'別紙（介護施設等整備事業交付金）'!$J$7:$J34,AU$1,'別紙（介護施設等整備事業交付金）'!$K$7:$K34,$B7)</f>
        <v>0</v>
      </c>
      <c r="AW7" s="55">
        <f>SUMIFS('別紙（介護施設等整備事業交付金）'!$P$7:$P33,'別紙（介護施設等整備事業交付金）'!$B$7:$B33,"交付金",'別紙（介護施設等整備事業交付金）'!$J$7:$J33,AU$1,'別紙（介護施設等整備事業交付金）'!$K$7:$K33,$B7)</f>
        <v>0</v>
      </c>
      <c r="AX7" s="47">
        <f>COUNTIFS('別紙（介護施設等整備事業交付金）'!$B$7:$B33,"交付金",'別紙（介護施設等整備事業交付金）'!$J$7:$J33,AX$1,'別紙（介護施設等整備事業交付金）'!$K$7:$K33,$B7)</f>
        <v>0</v>
      </c>
      <c r="AY7" s="64">
        <f>SUMIFS('別紙（介護施設等整備事業交付金）'!$T$7:$T34,'別紙（介護施設等整備事業交付金）'!$B$7:$B34,"交付金",'別紙（介護施設等整備事業交付金）'!$J$7:$J34,AX$1,'別紙（介護施設等整備事業交付金）'!$K$7:$K34,$B7)</f>
        <v>0</v>
      </c>
      <c r="AZ7" s="55">
        <f>SUMIFS('別紙（介護施設等整備事業交付金）'!$P$7:$P33,'別紙（介護施設等整備事業交付金）'!$B$7:$B33,"交付金",'別紙（介護施設等整備事業交付金）'!$J$7:$J33,AX$1,'別紙（介護施設等整備事業交付金）'!$K$7:$K33,$B7)</f>
        <v>0</v>
      </c>
      <c r="BA7" s="47">
        <f>COUNTIFS('別紙（介護施設等整備事業交付金）'!$B$7:$B33,"交付金",'別紙（介護施設等整備事業交付金）'!$J$7:$J33,BA$1,'別紙（介護施設等整備事業交付金）'!$K$7:$K33,$B7)</f>
        <v>0</v>
      </c>
      <c r="BB7" s="55">
        <f>SUMIFS('別紙（介護施設等整備事業交付金）'!$P$7:$P33,'別紙（介護施設等整備事業交付金）'!$B$7:$B33,"交付金",'別紙（介護施設等整備事業交付金）'!$J$7:$J33,BA$1,'別紙（介護施設等整備事業交付金）'!$K$7:$K33,$B7)</f>
        <v>0</v>
      </c>
      <c r="BC7" s="47">
        <f>COUNTIFS('別紙（介護施設等整備事業交付金）'!$B$7:$B33,"交付金",'別紙（介護施設等整備事業交付金）'!$J$7:$J33,BC$1,'別紙（介護施設等整備事業交付金）'!$K$7:$K33,$B7)</f>
        <v>0</v>
      </c>
      <c r="BD7" s="55">
        <f>SUMIFS('別紙（介護施設等整備事業交付金）'!$P$7:$P33,'別紙（介護施設等整備事業交付金）'!$B$7:$B33,"交付金",'別紙（介護施設等整備事業交付金）'!$J$7:$J33,BC$1,'別紙（介護施設等整備事業交付金）'!$K$7:$K33,$B7)</f>
        <v>0</v>
      </c>
      <c r="BE7" s="47">
        <f>COUNTIFS('別紙（介護施設等整備事業交付金）'!$B$7:$B33,"交付金",'別紙（介護施設等整備事業交付金）'!$J$7:$J33,BE$1,'別紙（介護施設等整備事業交付金）'!$K$7:$K33,$B7)</f>
        <v>0</v>
      </c>
      <c r="BF7" s="55">
        <f>SUMIFS('別紙（介護施設等整備事業交付金）'!$P$7:$P33,'別紙（介護施設等整備事業交付金）'!$B$7:$B33,"交付金",'別紙（介護施設等整備事業交付金）'!$J$7:$J33,BE$1,'別紙（介護施設等整備事業交付金）'!$K$7:$K33,$B7)</f>
        <v>0</v>
      </c>
      <c r="BG7" s="47">
        <f t="shared" si="0"/>
        <v>0</v>
      </c>
      <c r="BH7" s="55">
        <f t="shared" si="1"/>
        <v>0</v>
      </c>
    </row>
    <row r="8" spans="1:60" x14ac:dyDescent="0.4">
      <c r="A8" s="45"/>
      <c r="B8" s="45" t="s">
        <v>2</v>
      </c>
      <c r="C8" s="47">
        <f>COUNTIFS('別紙（介護施設等整備事業交付金）'!$B$7:$B34,"交付金",'別紙（介護施設等整備事業交付金）'!$J$7:$J34,C$1,'別紙（介護施設等整備事業交付金）'!$K$7:$K34,$B8)</f>
        <v>0</v>
      </c>
      <c r="D8" s="65">
        <f>SUMIFS('別紙（介護施設等整備事業交付金）'!$T$7:$T35,'別紙（介護施設等整備事業交付金）'!$B$7:$B35,"交付金",'別紙（介護施設等整備事業交付金）'!$J$7:$J35,C$1,'別紙（介護施設等整備事業交付金）'!$K$7:$K35,$B8)</f>
        <v>0</v>
      </c>
      <c r="E8" s="55">
        <f>SUMIFS('別紙（介護施設等整備事業交付金）'!$P$7:$P34,'別紙（介護施設等整備事業交付金）'!$B$7:$B34,"交付金",'別紙（介護施設等整備事業交付金）'!$J$7:$J34,C$1,'別紙（介護施設等整備事業交付金）'!$K$7:$K34,$B8)</f>
        <v>0</v>
      </c>
      <c r="F8" s="47">
        <f>COUNTIFS('別紙（介護施設等整備事業交付金）'!$B$7:$B34,"交付金",'別紙（介護施設等整備事業交付金）'!$J$7:$J34,F$1,'別紙（介護施設等整備事業交付金）'!$K$7:$K34,$B8)</f>
        <v>0</v>
      </c>
      <c r="G8" s="65">
        <f>SUMIFS('別紙（介護施設等整備事業交付金）'!$T$7:$T35,'別紙（介護施設等整備事業交付金）'!$B$7:$B35,"交付金",'別紙（介護施設等整備事業交付金）'!$J$7:$J35,F$1,'別紙（介護施設等整備事業交付金）'!$K$7:$K35,$B8)</f>
        <v>0</v>
      </c>
      <c r="H8" s="55">
        <f>SUMIFS('別紙（介護施設等整備事業交付金）'!$P$7:$P34,'別紙（介護施設等整備事業交付金）'!$B$7:$B34,"交付金",'別紙（介護施設等整備事業交付金）'!$J$7:$J34,F$1,'別紙（介護施設等整備事業交付金）'!$K$7:$K34,$B8)</f>
        <v>0</v>
      </c>
      <c r="I8" s="47">
        <f>COUNTIFS('別紙（介護施設等整備事業交付金）'!$B$7:$B34,"交付金",'別紙（介護施設等整備事業交付金）'!$J$7:$J34,I$1,'別紙（介護施設等整備事業交付金）'!$K$7:$K34,$B8)</f>
        <v>0</v>
      </c>
      <c r="J8" s="47">
        <f>SUMIFS('別紙（介護施設等整備事業交付金）'!$T$7:$T35,'別紙（介護施設等整備事業交付金）'!$B$7:$B35,"交付金",'別紙（介護施設等整備事業交付金）'!$J$7:$J35,I$1,'別紙（介護施設等整備事業交付金）'!$K$7:$K35,$B8)</f>
        <v>0</v>
      </c>
      <c r="K8" s="55">
        <f>SUMIFS('別紙（介護施設等整備事業交付金）'!$P$7:$P34,'別紙（介護施設等整備事業交付金）'!$B$7:$B34,"交付金",'別紙（介護施設等整備事業交付金）'!$J$7:$J34,I$1,'別紙（介護施設等整備事業交付金）'!$K$7:$K34,$B8)</f>
        <v>0</v>
      </c>
      <c r="L8" s="47">
        <f>COUNTIFS('別紙（介護施設等整備事業交付金）'!$B$7:$B34,"交付金",'別紙（介護施設等整備事業交付金）'!$J$7:$J34,L$1,'別紙（介護施設等整備事業交付金）'!$K$7:$K34,$B8)</f>
        <v>0</v>
      </c>
      <c r="M8" s="55">
        <f>SUMIFS('別紙（介護施設等整備事業交付金）'!$P$7:$P34,'別紙（介護施設等整備事業交付金）'!$B$7:$B34,"交付金",'別紙（介護施設等整備事業交付金）'!$J$7:$J34,L$1,'別紙（介護施設等整備事業交付金）'!$K$7:$K34,$B8)</f>
        <v>0</v>
      </c>
      <c r="N8" s="47">
        <f>COUNTIFS('別紙（介護施設等整備事業交付金）'!$B$7:$B34,"交付金",'別紙（介護施設等整備事業交付金）'!$J$7:$J34,N$1,'別紙（介護施設等整備事業交付金）'!$K$7:$K34,$B8)</f>
        <v>0</v>
      </c>
      <c r="O8" s="55">
        <f>SUMIFS('別紙（介護施設等整備事業交付金）'!$P$7:$P34,'別紙（介護施設等整備事業交付金）'!$B$7:$B34,"交付金",'別紙（介護施設等整備事業交付金）'!$J$7:$J34,N$1,'別紙（介護施設等整備事業交付金）'!$K$7:$K34,$B8)</f>
        <v>0</v>
      </c>
      <c r="P8" s="47">
        <f>COUNTIFS('別紙（介護施設等整備事業交付金）'!$B$7:$B38,"交付金",'別紙（介護施設等整備事業交付金）'!$J$7:$J38,"⑦_①*",'別紙（介護施設等整備事業交付金）'!$K$7:$K38,$B8)</f>
        <v>0</v>
      </c>
      <c r="Q8" s="47">
        <f>SUMIFS('別紙（介護施設等整備事業交付金）'!$T$7:$T39,'別紙（介護施設等整備事業交付金）'!$B$7:$B39,"交付金",'別紙（介護施設等整備事業交付金）'!$J$7:$J39,"⑦_①*",'別紙（介護施設等整備事業交付金）'!$K$7:$K39,$B8)</f>
        <v>0</v>
      </c>
      <c r="R8" s="55">
        <f>SUMIFS('別紙（介護施設等整備事業交付金）'!$P$7:$P38,'別紙（介護施設等整備事業交付金）'!$B$7:$B38,"交付金",'別紙（介護施設等整備事業交付金）'!$J$7:$J38,"⑦_①*",'別紙（介護施設等整備事業交付金）'!$K$7:$K38,$B8)</f>
        <v>0</v>
      </c>
      <c r="S8" s="47">
        <f>COUNTIFS('別紙（介護施設等整備事業交付金）'!$B$7:$B34,"交付金",'別紙（介護施設等整備事業交付金）'!$J$7:$J34,S$1,'別紙（介護施設等整備事業交付金）'!$K$7:$K34,$B8)</f>
        <v>0</v>
      </c>
      <c r="T8" s="47">
        <f>SUMIFS('別紙（介護施設等整備事業交付金）'!$T$7:$T35,'別紙（介護施設等整備事業交付金）'!$B$7:$B35,"交付金",'別紙（介護施設等整備事業交付金）'!$J$7:$J35,S$1,'別紙（介護施設等整備事業交付金）'!$K$7:$K35,$B8)</f>
        <v>0</v>
      </c>
      <c r="U8" s="55">
        <f>SUMIFS('別紙（介護施設等整備事業交付金）'!$P$7:$P34,'別紙（介護施設等整備事業交付金）'!$B$7:$B34,"交付金",'別紙（介護施設等整備事業交付金）'!$J$7:$J34,S$1,'別紙（介護施設等整備事業交付金）'!$K$7:$K34,$B8)</f>
        <v>0</v>
      </c>
      <c r="V8" s="47">
        <f>COUNTIFS('別紙（介護施設等整備事業交付金）'!$B$7:$B38,"交付金",'別紙（介護施設等整備事業交付金）'!$J$7:$J38,"⑦_③*",'別紙（介護施設等整備事業交付金）'!$K$7:$K38,$B8)</f>
        <v>0</v>
      </c>
      <c r="W8" s="47">
        <f>SUMIFS('別紙（介護施設等整備事業交付金）'!$T$7:$T39,'別紙（介護施設等整備事業交付金）'!$B$7:$B39,"交付金",'別紙（介護施設等整備事業交付金）'!$J$7:$J39,"⑦_③*",'別紙（介護施設等整備事業交付金）'!$K$7:$K39,$B8)</f>
        <v>0</v>
      </c>
      <c r="X8" s="55">
        <f>SUMIFS('別紙（介護施設等整備事業交付金）'!$P$7:$P38,'別紙（介護施設等整備事業交付金）'!$B$7:$B38,"交付金",'別紙（介護施設等整備事業交付金）'!$J$7:$J38,"⑦_③*",'別紙（介護施設等整備事業交付金）'!$K$7:$K38,$B8)</f>
        <v>0</v>
      </c>
      <c r="Y8" s="47">
        <f>COUNTIFS('別紙（介護施設等整備事業交付金）'!$B$7:$B34,"交付金",'別紙（介護施設等整備事業交付金）'!$J$7:$J34,Y$1,'別紙（介護施設等整備事業交付金）'!$K$7:$K34,$B8)</f>
        <v>0</v>
      </c>
      <c r="Z8" s="55">
        <f>SUMIFS('別紙（介護施設等整備事業交付金）'!$P$7:$P34,'別紙（介護施設等整備事業交付金）'!$B$7:$B34,"交付金",'別紙（介護施設等整備事業交付金）'!$J$7:$J34,Y$1,'別紙（介護施設等整備事業交付金）'!$K$7:$K34,$B8)</f>
        <v>0</v>
      </c>
      <c r="AA8" s="47">
        <f>COUNTIFS('別紙（介護施設等整備事業交付金）'!$B$7:$B34,"交付金",'別紙（介護施設等整備事業交付金）'!$J$7:$J34,AA$1,'別紙（介護施設等整備事業交付金）'!$K$7:$K34,$B8)</f>
        <v>0</v>
      </c>
      <c r="AB8" s="55">
        <f>SUMIFS('別紙（介護施設等整備事業交付金）'!$P$7:$P34,'別紙（介護施設等整備事業交付金）'!$B$7:$B34,"交付金",'別紙（介護施設等整備事業交付金）'!$J$7:$J34,AA$1,'別紙（介護施設等整備事業交付金）'!$K$7:$K34,$B8)</f>
        <v>0</v>
      </c>
      <c r="AC8" s="47">
        <f>COUNTIFS('別紙（介護施設等整備事業交付金）'!$B$7:$B34,"交付金",'別紙（介護施設等整備事業交付金）'!$J$7:$J34,AC$1,'別紙（介護施設等整備事業交付金）'!$K$7:$K34,$B8)</f>
        <v>0</v>
      </c>
      <c r="AD8" s="55">
        <f>SUMIFS('別紙（介護施設等整備事業交付金）'!$P$7:$P34,'別紙（介護施設等整備事業交付金）'!$B$7:$B34,"交付金",'別紙（介護施設等整備事業交付金）'!$J$7:$J34,AC$1,'別紙（介護施設等整備事業交付金）'!$K$7:$K34,$B8)</f>
        <v>0</v>
      </c>
      <c r="AE8" s="47">
        <f>COUNTIFS('別紙（介護施設等整備事業交付金）'!$B$7:$B34,"交付金",'別紙（介護施設等整備事業交付金）'!$J$7:$J34,AE$1,'別紙（介護施設等整備事業交付金）'!$K$7:$K34,$B8)</f>
        <v>0</v>
      </c>
      <c r="AF8" s="47">
        <f>SUMIFS('別紙（介護施設等整備事業交付金）'!$T$7:$T35,'別紙（介護施設等整備事業交付金）'!$B$7:$B35,"交付金",'別紙（介護施設等整備事業交付金）'!$J$7:$J35,AE$1,'別紙（介護施設等整備事業交付金）'!$K$7:$K35,$B8)</f>
        <v>0</v>
      </c>
      <c r="AG8" s="55">
        <f>SUMIFS('別紙（介護施設等整備事業交付金）'!$P$7:$P34,'別紙（介護施設等整備事業交付金）'!$B$7:$B34,"交付金",'別紙（介護施設等整備事業交付金）'!$J$7:$J34,AE$1,'別紙（介護施設等整備事業交付金）'!$K$7:$K34,$B8)</f>
        <v>0</v>
      </c>
      <c r="AH8" s="47">
        <f>COUNTIFS('別紙（介護施設等整備事業交付金）'!$B$7:$B34,"交付金",'別紙（介護施設等整備事業交付金）'!$J$7:$J34,AH$1,'別紙（介護施設等整備事業交付金）'!$K$7:$K34,$B8)</f>
        <v>0</v>
      </c>
      <c r="AI8" s="47">
        <f>SUMIFS('別紙（介護施設等整備事業交付金）'!$T$7:$T35,'別紙（介護施設等整備事業交付金）'!$B$7:$B35,"交付金",'別紙（介護施設等整備事業交付金）'!$J$7:$J35,AH$1,'別紙（介護施設等整備事業交付金）'!$K$7:$K35,$B8)</f>
        <v>0</v>
      </c>
      <c r="AJ8" s="55">
        <f>SUMIFS('別紙（介護施設等整備事業交付金）'!$P$7:$P34,'別紙（介護施設等整備事業交付金）'!$B$7:$B34,"交付金",'別紙（介護施設等整備事業交付金）'!$J$7:$J34,AH$1,'別紙（介護施設等整備事業交付金）'!$K$7:$K34,$B8)</f>
        <v>0</v>
      </c>
      <c r="AK8" s="47">
        <f>COUNTIFS('別紙（介護施設等整備事業交付金）'!$B$7:$B34,"交付金",'別紙（介護施設等整備事業交付金）'!$J$7:$J34,AK$1,'別紙（介護施設等整備事業交付金）'!$K$7:$K34,$B8)</f>
        <v>0</v>
      </c>
      <c r="AL8" s="55">
        <f>SUMIFS('別紙（介護施設等整備事業交付金）'!$P$7:$P34,'別紙（介護施設等整備事業交付金）'!$B$7:$B34,"交付金",'別紙（介護施設等整備事業交付金）'!$J$7:$J34,AK$1,'別紙（介護施設等整備事業交付金）'!$K$7:$K34,$B8)</f>
        <v>0</v>
      </c>
      <c r="AM8" s="47">
        <f>COUNTIFS('別紙（介護施設等整備事業交付金）'!$B$7:$B34,"交付金",'別紙（介護施設等整備事業交付金）'!$J$7:$J34,AM$1,'別紙（介護施設等整備事業交付金）'!$K$7:$K34,$B8)</f>
        <v>0</v>
      </c>
      <c r="AN8" s="55">
        <f>SUMIFS('別紙（介護施設等整備事業交付金）'!$P$7:$P34,'別紙（介護施設等整備事業交付金）'!$B$7:$B34,"交付金",'別紙（介護施設等整備事業交付金）'!$J$7:$J34,AM$1,'別紙（介護施設等整備事業交付金）'!$K$7:$K34,$B8)</f>
        <v>0</v>
      </c>
      <c r="AO8" s="47">
        <f>COUNTIFS('別紙（介護施設等整備事業交付金）'!$B$7:$B34,"交付金",'別紙（介護施設等整備事業交付金）'!$J$7:$J34,AO$1,'別紙（介護施設等整備事業交付金）'!$K$7:$K34,$B8)</f>
        <v>0</v>
      </c>
      <c r="AP8" s="47">
        <f>SUMIFS('別紙（介護施設等整備事業交付金）'!$T$7:$T35,'別紙（介護施設等整備事業交付金）'!$B$7:$B35,"交付金",'別紙（介護施設等整備事業交付金）'!$J$7:$J35,AO$1,'別紙（介護施設等整備事業交付金）'!$K$7:$K35,$B8)</f>
        <v>0</v>
      </c>
      <c r="AQ8" s="55">
        <f>SUMIFS('別紙（介護施設等整備事業交付金）'!$P$7:$P34,'別紙（介護施設等整備事業交付金）'!$B$7:$B34,"交付金",'別紙（介護施設等整備事業交付金）'!$J$7:$J34,AO$1,'別紙（介護施設等整備事業交付金）'!$K$7:$K34,$B8)</f>
        <v>0</v>
      </c>
      <c r="AR8" s="47">
        <f>COUNTIFS('別紙（介護施設等整備事業交付金）'!$B$7:$B34,"交付金",'別紙（介護施設等整備事業交付金）'!$J$7:$J34,AR$1,'別紙（介護施設等整備事業交付金）'!$K$7:$K34,$B8)</f>
        <v>0</v>
      </c>
      <c r="AS8" s="64">
        <f>SUMIFS('別紙（介護施設等整備事業交付金）'!$T$7:$T35,'別紙（介護施設等整備事業交付金）'!$B$7:$B35,"交付金",'別紙（介護施設等整備事業交付金）'!$J$7:$J35,AR$1,'別紙（介護施設等整備事業交付金）'!$K$7:$K35,$B8)</f>
        <v>0</v>
      </c>
      <c r="AT8" s="55">
        <f>SUMIFS('別紙（介護施設等整備事業交付金）'!$P$7:$P34,'別紙（介護施設等整備事業交付金）'!$B$7:$B34,"交付金",'別紙（介護施設等整備事業交付金）'!$J$7:$J34,AR$1,'別紙（介護施設等整備事業交付金）'!$K$7:$K34,$B8)</f>
        <v>0</v>
      </c>
      <c r="AU8" s="47">
        <f>COUNTIFS('別紙（介護施設等整備事業交付金）'!$B$7:$B34,"交付金",'別紙（介護施設等整備事業交付金）'!$J$7:$J34,AU$1,'別紙（介護施設等整備事業交付金）'!$K$7:$K34,$B8)</f>
        <v>0</v>
      </c>
      <c r="AV8" s="64">
        <f>SUMIFS('別紙（介護施設等整備事業交付金）'!$T$7:$T35,'別紙（介護施設等整備事業交付金）'!$B$7:$B35,"交付金",'別紙（介護施設等整備事業交付金）'!$J$7:$J35,AU$1,'別紙（介護施設等整備事業交付金）'!$K$7:$K35,$B8)</f>
        <v>0</v>
      </c>
      <c r="AW8" s="55">
        <f>SUMIFS('別紙（介護施設等整備事業交付金）'!$P$7:$P34,'別紙（介護施設等整備事業交付金）'!$B$7:$B34,"交付金",'別紙（介護施設等整備事業交付金）'!$J$7:$J34,AU$1,'別紙（介護施設等整備事業交付金）'!$K$7:$K34,$B8)</f>
        <v>0</v>
      </c>
      <c r="AX8" s="47">
        <f>COUNTIFS('別紙（介護施設等整備事業交付金）'!$B$7:$B34,"交付金",'別紙（介護施設等整備事業交付金）'!$J$7:$J34,AX$1,'別紙（介護施設等整備事業交付金）'!$K$7:$K34,$B8)</f>
        <v>0</v>
      </c>
      <c r="AY8" s="64">
        <f>SUMIFS('別紙（介護施設等整備事業交付金）'!$T$7:$T35,'別紙（介護施設等整備事業交付金）'!$B$7:$B35,"交付金",'別紙（介護施設等整備事業交付金）'!$J$7:$J35,AX$1,'別紙（介護施設等整備事業交付金）'!$K$7:$K35,$B8)</f>
        <v>0</v>
      </c>
      <c r="AZ8" s="55">
        <f>SUMIFS('別紙（介護施設等整備事業交付金）'!$P$7:$P34,'別紙（介護施設等整備事業交付金）'!$B$7:$B34,"交付金",'別紙（介護施設等整備事業交付金）'!$J$7:$J34,AX$1,'別紙（介護施設等整備事業交付金）'!$K$7:$K34,$B8)</f>
        <v>0</v>
      </c>
      <c r="BA8" s="47">
        <f>COUNTIFS('別紙（介護施設等整備事業交付金）'!$B$7:$B34,"交付金",'別紙（介護施設等整備事業交付金）'!$J$7:$J34,BA$1,'別紙（介護施設等整備事業交付金）'!$K$7:$K34,$B8)</f>
        <v>0</v>
      </c>
      <c r="BB8" s="55">
        <f>SUMIFS('別紙（介護施設等整備事業交付金）'!$P$7:$P34,'別紙（介護施設等整備事業交付金）'!$B$7:$B34,"交付金",'別紙（介護施設等整備事業交付金）'!$J$7:$J34,BA$1,'別紙（介護施設等整備事業交付金）'!$K$7:$K34,$B8)</f>
        <v>0</v>
      </c>
      <c r="BC8" s="47">
        <f>COUNTIFS('別紙（介護施設等整備事業交付金）'!$B$7:$B34,"交付金",'別紙（介護施設等整備事業交付金）'!$J$7:$J34,BC$1,'別紙（介護施設等整備事業交付金）'!$K$7:$K34,$B8)</f>
        <v>0</v>
      </c>
      <c r="BD8" s="55">
        <f>SUMIFS('別紙（介護施設等整備事業交付金）'!$P$7:$P34,'別紙（介護施設等整備事業交付金）'!$B$7:$B34,"交付金",'別紙（介護施設等整備事業交付金）'!$J$7:$J34,BC$1,'別紙（介護施設等整備事業交付金）'!$K$7:$K34,$B8)</f>
        <v>0</v>
      </c>
      <c r="BE8" s="47">
        <f>COUNTIFS('別紙（介護施設等整備事業交付金）'!$B$7:$B34,"交付金",'別紙（介護施設等整備事業交付金）'!$J$7:$J34,BE$1,'別紙（介護施設等整備事業交付金）'!$K$7:$K34,$B8)</f>
        <v>0</v>
      </c>
      <c r="BF8" s="55">
        <f>SUMIFS('別紙（介護施設等整備事業交付金）'!$P$7:$P34,'別紙（介護施設等整備事業交付金）'!$B$7:$B34,"交付金",'別紙（介護施設等整備事業交付金）'!$J$7:$J34,BE$1,'別紙（介護施設等整備事業交付金）'!$K$7:$K34,$B8)</f>
        <v>0</v>
      </c>
      <c r="BG8" s="47">
        <f t="shared" si="0"/>
        <v>0</v>
      </c>
      <c r="BH8" s="55">
        <f t="shared" si="1"/>
        <v>0</v>
      </c>
    </row>
    <row r="9" spans="1:60" x14ac:dyDescent="0.4">
      <c r="A9" s="45"/>
      <c r="B9" s="45" t="s">
        <v>190</v>
      </c>
      <c r="C9" s="47">
        <f>COUNTIFS('別紙（介護施設等整備事業交付金）'!$B$7:$B34,"交付金",'別紙（介護施設等整備事業交付金）'!$J$7:$J34,C$1,'別紙（介護施設等整備事業交付金）'!$K$7:$K34,$B9)</f>
        <v>0</v>
      </c>
      <c r="D9" s="65">
        <f>SUMIFS('別紙（介護施設等整備事業交付金）'!$T$7:$T35,'別紙（介護施設等整備事業交付金）'!$B$7:$B35,"交付金",'別紙（介護施設等整備事業交付金）'!$J$7:$J35,C$1,'別紙（介護施設等整備事業交付金）'!$K$7:$K35,$B9)</f>
        <v>0</v>
      </c>
      <c r="E9" s="55">
        <f>SUMIFS('別紙（介護施設等整備事業交付金）'!$P$7:$P34,'別紙（介護施設等整備事業交付金）'!$B$7:$B34,"交付金",'別紙（介護施設等整備事業交付金）'!$J$7:$J34,C$1,'別紙（介護施設等整備事業交付金）'!$K$7:$K34,$B9)</f>
        <v>0</v>
      </c>
      <c r="F9" s="47">
        <f>COUNTIFS('別紙（介護施設等整備事業交付金）'!$B$7:$B34,"交付金",'別紙（介護施設等整備事業交付金）'!$J$7:$J34,F$1,'別紙（介護施設等整備事業交付金）'!$K$7:$K34,$B9)</f>
        <v>0</v>
      </c>
      <c r="G9" s="65">
        <f>SUMIFS('別紙（介護施設等整備事業交付金）'!$T$7:$T35,'別紙（介護施設等整備事業交付金）'!$B$7:$B35,"交付金",'別紙（介護施設等整備事業交付金）'!$J$7:$J35,F$1,'別紙（介護施設等整備事業交付金）'!$K$7:$K35,$B9)</f>
        <v>0</v>
      </c>
      <c r="H9" s="55">
        <f>SUMIFS('別紙（介護施設等整備事業交付金）'!$P$7:$P34,'別紙（介護施設等整備事業交付金）'!$B$7:$B34,"交付金",'別紙（介護施設等整備事業交付金）'!$J$7:$J34,F$1,'別紙（介護施設等整備事業交付金）'!$K$7:$K34,$B9)</f>
        <v>0</v>
      </c>
      <c r="I9" s="47">
        <f>COUNTIFS('別紙（介護施設等整備事業交付金）'!$B$7:$B34,"交付金",'別紙（介護施設等整備事業交付金）'!$J$7:$J34,I$1,'別紙（介護施設等整備事業交付金）'!$K$7:$K34,$B9)</f>
        <v>0</v>
      </c>
      <c r="J9" s="47">
        <f>SUMIFS('別紙（介護施設等整備事業交付金）'!$T$7:$T35,'別紙（介護施設等整備事業交付金）'!$B$7:$B35,"交付金",'別紙（介護施設等整備事業交付金）'!$J$7:$J35,I$1,'別紙（介護施設等整備事業交付金）'!$K$7:$K35,$B9)</f>
        <v>0</v>
      </c>
      <c r="K9" s="55">
        <f>SUMIFS('別紙（介護施設等整備事業交付金）'!$P$7:$P34,'別紙（介護施設等整備事業交付金）'!$B$7:$B34,"交付金",'別紙（介護施設等整備事業交付金）'!$J$7:$J34,I$1,'別紙（介護施設等整備事業交付金）'!$K$7:$K34,$B9)</f>
        <v>0</v>
      </c>
      <c r="L9" s="47">
        <f>COUNTIFS('別紙（介護施設等整備事業交付金）'!$B$7:$B34,"交付金",'別紙（介護施設等整備事業交付金）'!$J$7:$J34,L$1,'別紙（介護施設等整備事業交付金）'!$K$7:$K34,$B9)</f>
        <v>0</v>
      </c>
      <c r="M9" s="55">
        <f>SUMIFS('別紙（介護施設等整備事業交付金）'!$P$7:$P34,'別紙（介護施設等整備事業交付金）'!$B$7:$B34,"交付金",'別紙（介護施設等整備事業交付金）'!$J$7:$J34,L$1,'別紙（介護施設等整備事業交付金）'!$K$7:$K34,$B9)</f>
        <v>0</v>
      </c>
      <c r="N9" s="47">
        <f>COUNTIFS('別紙（介護施設等整備事業交付金）'!$B$7:$B34,"交付金",'別紙（介護施設等整備事業交付金）'!$J$7:$J34,N$1,'別紙（介護施設等整備事業交付金）'!$K$7:$K34,$B9)</f>
        <v>0</v>
      </c>
      <c r="O9" s="55">
        <f>SUMIFS('別紙（介護施設等整備事業交付金）'!$P$7:$P34,'別紙（介護施設等整備事業交付金）'!$B$7:$B34,"交付金",'別紙（介護施設等整備事業交付金）'!$J$7:$J34,N$1,'別紙（介護施設等整備事業交付金）'!$K$7:$K34,$B9)</f>
        <v>0</v>
      </c>
      <c r="P9" s="47">
        <f>COUNTIFS('別紙（介護施設等整備事業交付金）'!$B$7:$B39,"交付金",'別紙（介護施設等整備事業交付金）'!$J$7:$J39,"⑦_①*",'別紙（介護施設等整備事業交付金）'!$K$7:$K39,$B9)</f>
        <v>0</v>
      </c>
      <c r="Q9" s="47">
        <f>SUMIFS('別紙（介護施設等整備事業交付金）'!$T$7:$T40,'別紙（介護施設等整備事業交付金）'!$B$7:$B40,"交付金",'別紙（介護施設等整備事業交付金）'!$J$7:$J40,"⑦_①*",'別紙（介護施設等整備事業交付金）'!$K$7:$K40,$B9)</f>
        <v>0</v>
      </c>
      <c r="R9" s="55">
        <f>SUMIFS('別紙（介護施設等整備事業交付金）'!$P$7:$P39,'別紙（介護施設等整備事業交付金）'!$B$7:$B39,"交付金",'別紙（介護施設等整備事業交付金）'!$J$7:$J39,"⑦_①*",'別紙（介護施設等整備事業交付金）'!$K$7:$K39,$B9)</f>
        <v>0</v>
      </c>
      <c r="S9" s="47">
        <f>COUNTIFS('別紙（介護施設等整備事業交付金）'!$B$7:$B34,"交付金",'別紙（介護施設等整備事業交付金）'!$J$7:$J34,S$1,'別紙（介護施設等整備事業交付金）'!$K$7:$K34,$B9)</f>
        <v>0</v>
      </c>
      <c r="T9" s="47">
        <f>SUMIFS('別紙（介護施設等整備事業交付金）'!$T$7:$T35,'別紙（介護施設等整備事業交付金）'!$B$7:$B35,"交付金",'別紙（介護施設等整備事業交付金）'!$J$7:$J35,S$1,'別紙（介護施設等整備事業交付金）'!$K$7:$K35,$B9)</f>
        <v>0</v>
      </c>
      <c r="U9" s="55">
        <f>SUMIFS('別紙（介護施設等整備事業交付金）'!$P$7:$P34,'別紙（介護施設等整備事業交付金）'!$B$7:$B34,"交付金",'別紙（介護施設等整備事業交付金）'!$J$7:$J34,S$1,'別紙（介護施設等整備事業交付金）'!$K$7:$K34,$B9)</f>
        <v>0</v>
      </c>
      <c r="V9" s="47">
        <f>COUNTIFS('別紙（介護施設等整備事業交付金）'!$B$7:$B39,"交付金",'別紙（介護施設等整備事業交付金）'!$J$7:$J39,"⑦_③*",'別紙（介護施設等整備事業交付金）'!$K$7:$K39,$B9)</f>
        <v>0</v>
      </c>
      <c r="W9" s="47">
        <f>SUMIFS('別紙（介護施設等整備事業交付金）'!$T$7:$T40,'別紙（介護施設等整備事業交付金）'!$B$7:$B40,"交付金",'別紙（介護施設等整備事業交付金）'!$J$7:$J40,"⑦_③*",'別紙（介護施設等整備事業交付金）'!$K$7:$K40,$B9)</f>
        <v>0</v>
      </c>
      <c r="X9" s="55">
        <f>SUMIFS('別紙（介護施設等整備事業交付金）'!$P$7:$P39,'別紙（介護施設等整備事業交付金）'!$B$7:$B39,"交付金",'別紙（介護施設等整備事業交付金）'!$J$7:$J39,"⑦_③*",'別紙（介護施設等整備事業交付金）'!$K$7:$K39,$B9)</f>
        <v>0</v>
      </c>
      <c r="Y9" s="47">
        <f>COUNTIFS('別紙（介護施設等整備事業交付金）'!$B$7:$B34,"交付金",'別紙（介護施設等整備事業交付金）'!$J$7:$J34,Y$1,'別紙（介護施設等整備事業交付金）'!$K$7:$K34,$B9)</f>
        <v>0</v>
      </c>
      <c r="Z9" s="55">
        <f>SUMIFS('別紙（介護施設等整備事業交付金）'!$P$7:$P34,'別紙（介護施設等整備事業交付金）'!$B$7:$B34,"交付金",'別紙（介護施設等整備事業交付金）'!$J$7:$J34,Y$1,'別紙（介護施設等整備事業交付金）'!$K$7:$K34,$B9)</f>
        <v>0</v>
      </c>
      <c r="AA9" s="47">
        <f>COUNTIFS('別紙（介護施設等整備事業交付金）'!$B$7:$B34,"交付金",'別紙（介護施設等整備事業交付金）'!$J$7:$J34,AA$1,'別紙（介護施設等整備事業交付金）'!$K$7:$K34,$B9)</f>
        <v>0</v>
      </c>
      <c r="AB9" s="55">
        <f>SUMIFS('別紙（介護施設等整備事業交付金）'!$P$7:$P34,'別紙（介護施設等整備事業交付金）'!$B$7:$B34,"交付金",'別紙（介護施設等整備事業交付金）'!$J$7:$J34,AA$1,'別紙（介護施設等整備事業交付金）'!$K$7:$K34,$B9)</f>
        <v>0</v>
      </c>
      <c r="AC9" s="47">
        <f>COUNTIFS('別紙（介護施設等整備事業交付金）'!$B$7:$B34,"交付金",'別紙（介護施設等整備事業交付金）'!$J$7:$J34,AC$1,'別紙（介護施設等整備事業交付金）'!$K$7:$K34,$B9)</f>
        <v>0</v>
      </c>
      <c r="AD9" s="55">
        <f>SUMIFS('別紙（介護施設等整備事業交付金）'!$P$7:$P34,'別紙（介護施設等整備事業交付金）'!$B$7:$B34,"交付金",'別紙（介護施設等整備事業交付金）'!$J$7:$J34,AC$1,'別紙（介護施設等整備事業交付金）'!$K$7:$K34,$B9)</f>
        <v>0</v>
      </c>
      <c r="AE9" s="47">
        <f>COUNTIFS('別紙（介護施設等整備事業交付金）'!$B$7:$B34,"交付金",'別紙（介護施設等整備事業交付金）'!$J$7:$J34,AE$1,'別紙（介護施設等整備事業交付金）'!$K$7:$K34,$B9)</f>
        <v>0</v>
      </c>
      <c r="AF9" s="47">
        <f>SUMIFS('別紙（介護施設等整備事業交付金）'!$T$7:$T35,'別紙（介護施設等整備事業交付金）'!$B$7:$B35,"交付金",'別紙（介護施設等整備事業交付金）'!$J$7:$J35,AE$1,'別紙（介護施設等整備事業交付金）'!$K$7:$K35,$B9)</f>
        <v>0</v>
      </c>
      <c r="AG9" s="55">
        <f>SUMIFS('別紙（介護施設等整備事業交付金）'!$P$7:$P34,'別紙（介護施設等整備事業交付金）'!$B$7:$B34,"交付金",'別紙（介護施設等整備事業交付金）'!$J$7:$J34,AE$1,'別紙（介護施設等整備事業交付金）'!$K$7:$K34,$B9)</f>
        <v>0</v>
      </c>
      <c r="AH9" s="47">
        <f>COUNTIFS('別紙（介護施設等整備事業交付金）'!$B$7:$B34,"交付金",'別紙（介護施設等整備事業交付金）'!$J$7:$J34,AH$1,'別紙（介護施設等整備事業交付金）'!$K$7:$K34,$B9)</f>
        <v>0</v>
      </c>
      <c r="AI9" s="47">
        <f>SUMIFS('別紙（介護施設等整備事業交付金）'!$T$7:$T35,'別紙（介護施設等整備事業交付金）'!$B$7:$B35,"交付金",'別紙（介護施設等整備事業交付金）'!$J$7:$J35,AH$1,'別紙（介護施設等整備事業交付金）'!$K$7:$K35,$B9)</f>
        <v>0</v>
      </c>
      <c r="AJ9" s="55">
        <f>SUMIFS('別紙（介護施設等整備事業交付金）'!$P$7:$P34,'別紙（介護施設等整備事業交付金）'!$B$7:$B34,"交付金",'別紙（介護施設等整備事業交付金）'!$J$7:$J34,AH$1,'別紙（介護施設等整備事業交付金）'!$K$7:$K34,$B9)</f>
        <v>0</v>
      </c>
      <c r="AK9" s="47">
        <f>COUNTIFS('別紙（介護施設等整備事業交付金）'!$B$7:$B34,"交付金",'別紙（介護施設等整備事業交付金）'!$J$7:$J34,AK$1,'別紙（介護施設等整備事業交付金）'!$K$7:$K34,$B9)</f>
        <v>0</v>
      </c>
      <c r="AL9" s="55">
        <f>SUMIFS('別紙（介護施設等整備事業交付金）'!$P$7:$P34,'別紙（介護施設等整備事業交付金）'!$B$7:$B34,"交付金",'別紙（介護施設等整備事業交付金）'!$J$7:$J34,AK$1,'別紙（介護施設等整備事業交付金）'!$K$7:$K34,$B9)</f>
        <v>0</v>
      </c>
      <c r="AM9" s="47">
        <f>COUNTIFS('別紙（介護施設等整備事業交付金）'!$B$7:$B34,"交付金",'別紙（介護施設等整備事業交付金）'!$J$7:$J34,AM$1,'別紙（介護施設等整備事業交付金）'!$K$7:$K34,$B9)</f>
        <v>0</v>
      </c>
      <c r="AN9" s="55">
        <f>SUMIFS('別紙（介護施設等整備事業交付金）'!$P$7:$P34,'別紙（介護施設等整備事業交付金）'!$B$7:$B34,"交付金",'別紙（介護施設等整備事業交付金）'!$J$7:$J34,AM$1,'別紙（介護施設等整備事業交付金）'!$K$7:$K34,$B9)</f>
        <v>0</v>
      </c>
      <c r="AO9" s="47">
        <f>COUNTIFS('別紙（介護施設等整備事業交付金）'!$B$7:$B34,"交付金",'別紙（介護施設等整備事業交付金）'!$J$7:$J34,AO$1,'別紙（介護施設等整備事業交付金）'!$K$7:$K34,$B9)</f>
        <v>0</v>
      </c>
      <c r="AP9" s="47">
        <f>SUMIFS('別紙（介護施設等整備事業交付金）'!$T$7:$T35,'別紙（介護施設等整備事業交付金）'!$B$7:$B35,"交付金",'別紙（介護施設等整備事業交付金）'!$J$7:$J35,AO$1,'別紙（介護施設等整備事業交付金）'!$K$7:$K35,$B9)</f>
        <v>0</v>
      </c>
      <c r="AQ9" s="55">
        <f>SUMIFS('別紙（介護施設等整備事業交付金）'!$P$7:$P34,'別紙（介護施設等整備事業交付金）'!$B$7:$B34,"交付金",'別紙（介護施設等整備事業交付金）'!$J$7:$J34,AO$1,'別紙（介護施設等整備事業交付金）'!$K$7:$K34,$B9)</f>
        <v>0</v>
      </c>
      <c r="AR9" s="47">
        <f>COUNTIFS('別紙（介護施設等整備事業交付金）'!$B$7:$B34,"交付金",'別紙（介護施設等整備事業交付金）'!$J$7:$J34,AR$1,'別紙（介護施設等整備事業交付金）'!$K$7:$K34,$B9)</f>
        <v>0</v>
      </c>
      <c r="AS9" s="64">
        <f>SUMIFS('別紙（介護施設等整備事業交付金）'!$T$7:$T35,'別紙（介護施設等整備事業交付金）'!$B$7:$B35,"交付金",'別紙（介護施設等整備事業交付金）'!$J$7:$J35,AR$1,'別紙（介護施設等整備事業交付金）'!$K$7:$K35,$B9)</f>
        <v>0</v>
      </c>
      <c r="AT9" s="55">
        <f>SUMIFS('別紙（介護施設等整備事業交付金）'!$P$7:$P34,'別紙（介護施設等整備事業交付金）'!$B$7:$B34,"交付金",'別紙（介護施設等整備事業交付金）'!$J$7:$J34,AR$1,'別紙（介護施設等整備事業交付金）'!$K$7:$K34,$B9)</f>
        <v>0</v>
      </c>
      <c r="AU9" s="47">
        <f>COUNTIFS('別紙（介護施設等整備事業交付金）'!$B$7:$B34,"交付金",'別紙（介護施設等整備事業交付金）'!$J$7:$J34,AU$1,'別紙（介護施設等整備事業交付金）'!$K$7:$K34,$B9)</f>
        <v>0</v>
      </c>
      <c r="AV9" s="64">
        <f>SUMIFS('別紙（介護施設等整備事業交付金）'!$T$7:$T35,'別紙（介護施設等整備事業交付金）'!$B$7:$B35,"交付金",'別紙（介護施設等整備事業交付金）'!$J$7:$J35,AU$1,'別紙（介護施設等整備事業交付金）'!$K$7:$K35,$B9)</f>
        <v>0</v>
      </c>
      <c r="AW9" s="55">
        <f>SUMIFS('別紙（介護施設等整備事業交付金）'!$P$7:$P34,'別紙（介護施設等整備事業交付金）'!$B$7:$B34,"交付金",'別紙（介護施設等整備事業交付金）'!$J$7:$J34,AU$1,'別紙（介護施設等整備事業交付金）'!$K$7:$K34,$B9)</f>
        <v>0</v>
      </c>
      <c r="AX9" s="47">
        <f>COUNTIFS('別紙（介護施設等整備事業交付金）'!$B$7:$B34,"交付金",'別紙（介護施設等整備事業交付金）'!$J$7:$J34,AX$1,'別紙（介護施設等整備事業交付金）'!$K$7:$K34,$B9)</f>
        <v>0</v>
      </c>
      <c r="AY9" s="64">
        <f>SUMIFS('別紙（介護施設等整備事業交付金）'!$T$7:$T35,'別紙（介護施設等整備事業交付金）'!$B$7:$B35,"交付金",'別紙（介護施設等整備事業交付金）'!$J$7:$J35,AX$1,'別紙（介護施設等整備事業交付金）'!$K$7:$K35,$B9)</f>
        <v>0</v>
      </c>
      <c r="AZ9" s="55">
        <f>SUMIFS('別紙（介護施設等整備事業交付金）'!$P$7:$P34,'別紙（介護施設等整備事業交付金）'!$B$7:$B34,"交付金",'別紙（介護施設等整備事業交付金）'!$J$7:$J34,AX$1,'別紙（介護施設等整備事業交付金）'!$K$7:$K34,$B9)</f>
        <v>0</v>
      </c>
      <c r="BA9" s="47">
        <f>COUNTIFS('別紙（介護施設等整備事業交付金）'!$B$7:$B34,"交付金",'別紙（介護施設等整備事業交付金）'!$J$7:$J34,BA$1,'別紙（介護施設等整備事業交付金）'!$K$7:$K34,$B9)</f>
        <v>0</v>
      </c>
      <c r="BB9" s="55">
        <f>SUMIFS('別紙（介護施設等整備事業交付金）'!$P$7:$P34,'別紙（介護施設等整備事業交付金）'!$B$7:$B34,"交付金",'別紙（介護施設等整備事業交付金）'!$J$7:$J34,BA$1,'別紙（介護施設等整備事業交付金）'!$K$7:$K34,$B9)</f>
        <v>0</v>
      </c>
      <c r="BC9" s="47">
        <f>COUNTIFS('別紙（介護施設等整備事業交付金）'!$B$7:$B34,"交付金",'別紙（介護施設等整備事業交付金）'!$J$7:$J34,BC$1,'別紙（介護施設等整備事業交付金）'!$K$7:$K34,$B9)</f>
        <v>0</v>
      </c>
      <c r="BD9" s="55">
        <f>SUMIFS('別紙（介護施設等整備事業交付金）'!$P$7:$P34,'別紙（介護施設等整備事業交付金）'!$B$7:$B34,"交付金",'別紙（介護施設等整備事業交付金）'!$J$7:$J34,BC$1,'別紙（介護施設等整備事業交付金）'!$K$7:$K34,$B9)</f>
        <v>0</v>
      </c>
      <c r="BE9" s="47">
        <f>COUNTIFS('別紙（介護施設等整備事業交付金）'!$B$7:$B34,"交付金",'別紙（介護施設等整備事業交付金）'!$J$7:$J34,BE$1,'別紙（介護施設等整備事業交付金）'!$K$7:$K34,$B9)</f>
        <v>0</v>
      </c>
      <c r="BF9" s="55">
        <f>SUMIFS('別紙（介護施設等整備事業交付金）'!$P$7:$P34,'別紙（介護施設等整備事業交付金）'!$B$7:$B34,"交付金",'別紙（介護施設等整備事業交付金）'!$J$7:$J34,BE$1,'別紙（介護施設等整備事業交付金）'!$K$7:$K34,$B9)</f>
        <v>0</v>
      </c>
      <c r="BG9" s="47">
        <f t="shared" si="0"/>
        <v>0</v>
      </c>
      <c r="BH9" s="55">
        <f t="shared" si="1"/>
        <v>0</v>
      </c>
    </row>
    <row r="10" spans="1:60" x14ac:dyDescent="0.4">
      <c r="A10" s="45"/>
      <c r="B10" s="45" t="s">
        <v>431</v>
      </c>
      <c r="C10" s="47">
        <f>COUNTIFS('別紙（介護施設等整備事業交付金）'!$B$7:$B34,"交付金",'別紙（介護施設等整備事業交付金）'!$J$7:$J34,C$1,'別紙（介護施設等整備事業交付金）'!$K$7:$K34,$B10)</f>
        <v>0</v>
      </c>
      <c r="D10" s="65">
        <f>SUMIFS('別紙（介護施設等整備事業交付金）'!$T$7:$T35,'別紙（介護施設等整備事業交付金）'!$B$7:$B35,"交付金",'別紙（介護施設等整備事業交付金）'!$J$7:$J35,C$1,'別紙（介護施設等整備事業交付金）'!$K$7:$K35,$B10)</f>
        <v>0</v>
      </c>
      <c r="E10" s="55">
        <f>SUMIFS('別紙（介護施設等整備事業交付金）'!$P$7:$P34,'別紙（介護施設等整備事業交付金）'!$B$7:$B34,"交付金",'別紙（介護施設等整備事業交付金）'!$J$7:$J34,C$1,'別紙（介護施設等整備事業交付金）'!$K$7:$K34,$B10)</f>
        <v>0</v>
      </c>
      <c r="F10" s="47">
        <f>COUNTIFS('別紙（介護施設等整備事業交付金）'!$B$7:$B34,"交付金",'別紙（介護施設等整備事業交付金）'!$J$7:$J34,F$1,'別紙（介護施設等整備事業交付金）'!$K$7:$K34,$B10)</f>
        <v>0</v>
      </c>
      <c r="G10" s="65">
        <f>SUMIFS('別紙（介護施設等整備事業交付金）'!$T$7:$T35,'別紙（介護施設等整備事業交付金）'!$B$7:$B35,"交付金",'別紙（介護施設等整備事業交付金）'!$J$7:$J35,F$1,'別紙（介護施設等整備事業交付金）'!$K$7:$K35,$B10)</f>
        <v>0</v>
      </c>
      <c r="H10" s="55">
        <f>SUMIFS('別紙（介護施設等整備事業交付金）'!$P$7:$P34,'別紙（介護施設等整備事業交付金）'!$B$7:$B34,"交付金",'別紙（介護施設等整備事業交付金）'!$J$7:$J34,F$1,'別紙（介護施設等整備事業交付金）'!$K$7:$K34,$B10)</f>
        <v>0</v>
      </c>
      <c r="I10" s="47">
        <f>COUNTIFS('別紙（介護施設等整備事業交付金）'!$B$7:$B34,"交付金",'別紙（介護施設等整備事業交付金）'!$J$7:$J34,I$1,'別紙（介護施設等整備事業交付金）'!$K$7:$K34,$B10)</f>
        <v>0</v>
      </c>
      <c r="J10" s="47">
        <f>SUMIFS('別紙（介護施設等整備事業交付金）'!$T$7:$T35,'別紙（介護施設等整備事業交付金）'!$B$7:$B35,"交付金",'別紙（介護施設等整備事業交付金）'!$J$7:$J35,I$1,'別紙（介護施設等整備事業交付金）'!$K$7:$K35,$B10)</f>
        <v>0</v>
      </c>
      <c r="K10" s="55">
        <f>SUMIFS('別紙（介護施設等整備事業交付金）'!$P$7:$P34,'別紙（介護施設等整備事業交付金）'!$B$7:$B34,"交付金",'別紙（介護施設等整備事業交付金）'!$J$7:$J34,I$1,'別紙（介護施設等整備事業交付金）'!$K$7:$K34,$B10)</f>
        <v>0</v>
      </c>
      <c r="L10" s="47">
        <f>COUNTIFS('別紙（介護施設等整備事業交付金）'!$B$7:$B34,"交付金",'別紙（介護施設等整備事業交付金）'!$J$7:$J34,L$1,'別紙（介護施設等整備事業交付金）'!$K$7:$K34,$B10)</f>
        <v>0</v>
      </c>
      <c r="M10" s="55">
        <f>SUMIFS('別紙（介護施設等整備事業交付金）'!$P$7:$P34,'別紙（介護施設等整備事業交付金）'!$B$7:$B34,"交付金",'別紙（介護施設等整備事業交付金）'!$J$7:$J34,L$1,'別紙（介護施設等整備事業交付金）'!$K$7:$K34,$B10)</f>
        <v>0</v>
      </c>
      <c r="N10" s="47">
        <f>COUNTIFS('別紙（介護施設等整備事業交付金）'!$B$7:$B34,"交付金",'別紙（介護施設等整備事業交付金）'!$J$7:$J34,N$1,'別紙（介護施設等整備事業交付金）'!$K$7:$K34,$B10)</f>
        <v>0</v>
      </c>
      <c r="O10" s="55">
        <f>SUMIFS('別紙（介護施設等整備事業交付金）'!$P$7:$P34,'別紙（介護施設等整備事業交付金）'!$B$7:$B34,"交付金",'別紙（介護施設等整備事業交付金）'!$J$7:$J34,N$1,'別紙（介護施設等整備事業交付金）'!$K$7:$K34,$B10)</f>
        <v>0</v>
      </c>
      <c r="P10" s="47">
        <f>COUNTIFS('別紙（介護施設等整備事業交付金）'!$B$7:$B39,"交付金",'別紙（介護施設等整備事業交付金）'!$J$7:$J39,"⑦_①*",'別紙（介護施設等整備事業交付金）'!$K$7:$K39,$B10)</f>
        <v>0</v>
      </c>
      <c r="Q10" s="47">
        <f>SUMIFS('別紙（介護施設等整備事業交付金）'!$T$7:$T40,'別紙（介護施設等整備事業交付金）'!$B$7:$B40,"交付金",'別紙（介護施設等整備事業交付金）'!$J$7:$J40,"⑦_①*",'別紙（介護施設等整備事業交付金）'!$K$7:$K40,$B10)</f>
        <v>0</v>
      </c>
      <c r="R10" s="55">
        <f>SUMIFS('別紙（介護施設等整備事業交付金）'!$P$7:$P39,'別紙（介護施設等整備事業交付金）'!$B$7:$B39,"交付金",'別紙（介護施設等整備事業交付金）'!$J$7:$J39,"⑦_①*",'別紙（介護施設等整備事業交付金）'!$K$7:$K39,$B10)</f>
        <v>0</v>
      </c>
      <c r="S10" s="47">
        <f>COUNTIFS('別紙（介護施設等整備事業交付金）'!$B$7:$B34,"交付金",'別紙（介護施設等整備事業交付金）'!$J$7:$J34,S$1,'別紙（介護施設等整備事業交付金）'!$K$7:$K34,$B10)</f>
        <v>0</v>
      </c>
      <c r="T10" s="47">
        <f>SUMIFS('別紙（介護施設等整備事業交付金）'!$T$7:$T35,'別紙（介護施設等整備事業交付金）'!$B$7:$B35,"交付金",'別紙（介護施設等整備事業交付金）'!$J$7:$J35,S$1,'別紙（介護施設等整備事業交付金）'!$K$7:$K35,$B10)</f>
        <v>0</v>
      </c>
      <c r="U10" s="55">
        <f>SUMIFS('別紙（介護施設等整備事業交付金）'!$P$7:$P34,'別紙（介護施設等整備事業交付金）'!$B$7:$B34,"交付金",'別紙（介護施設等整備事業交付金）'!$J$7:$J34,S$1,'別紙（介護施設等整備事業交付金）'!$K$7:$K34,$B10)</f>
        <v>0</v>
      </c>
      <c r="V10" s="47">
        <f>COUNTIFS('別紙（介護施設等整備事業交付金）'!$B$7:$B39,"交付金",'別紙（介護施設等整備事業交付金）'!$J$7:$J39,"⑦_③*",'別紙（介護施設等整備事業交付金）'!$K$7:$K39,$B10)</f>
        <v>0</v>
      </c>
      <c r="W10" s="47">
        <f>SUMIFS('別紙（介護施設等整備事業交付金）'!$T$7:$T40,'別紙（介護施設等整備事業交付金）'!$B$7:$B40,"交付金",'別紙（介護施設等整備事業交付金）'!$J$7:$J40,"⑦_③*",'別紙（介護施設等整備事業交付金）'!$K$7:$K40,$B10)</f>
        <v>0</v>
      </c>
      <c r="X10" s="55">
        <f>SUMIFS('別紙（介護施設等整備事業交付金）'!$P$7:$P39,'別紙（介護施設等整備事業交付金）'!$B$7:$B39,"交付金",'別紙（介護施設等整備事業交付金）'!$J$7:$J39,"⑦_③*",'別紙（介護施設等整備事業交付金）'!$K$7:$K39,$B10)</f>
        <v>0</v>
      </c>
      <c r="Y10" s="47">
        <f>COUNTIFS('別紙（介護施設等整備事業交付金）'!$B$7:$B34,"交付金",'別紙（介護施設等整備事業交付金）'!$J$7:$J34,Y$1,'別紙（介護施設等整備事業交付金）'!$K$7:$K34,$B10)</f>
        <v>0</v>
      </c>
      <c r="Z10" s="55">
        <f>SUMIFS('別紙（介護施設等整備事業交付金）'!$P$7:$P34,'別紙（介護施設等整備事業交付金）'!$B$7:$B34,"交付金",'別紙（介護施設等整備事業交付金）'!$J$7:$J34,Y$1,'別紙（介護施設等整備事業交付金）'!$K$7:$K34,$B10)</f>
        <v>0</v>
      </c>
      <c r="AA10" s="47">
        <f>COUNTIFS('別紙（介護施設等整備事業交付金）'!$B$7:$B34,"交付金",'別紙（介護施設等整備事業交付金）'!$J$7:$J34,AA$1,'別紙（介護施設等整備事業交付金）'!$K$7:$K34,$B10)</f>
        <v>0</v>
      </c>
      <c r="AB10" s="55">
        <f>SUMIFS('別紙（介護施設等整備事業交付金）'!$P$7:$P34,'別紙（介護施設等整備事業交付金）'!$B$7:$B34,"交付金",'別紙（介護施設等整備事業交付金）'!$J$7:$J34,AA$1,'別紙（介護施設等整備事業交付金）'!$K$7:$K34,$B10)</f>
        <v>0</v>
      </c>
      <c r="AC10" s="47">
        <f>COUNTIFS('別紙（介護施設等整備事業交付金）'!$B$7:$B34,"交付金",'別紙（介護施設等整備事業交付金）'!$J$7:$J34,AC$1,'別紙（介護施設等整備事業交付金）'!$K$7:$K34,$B10)</f>
        <v>0</v>
      </c>
      <c r="AD10" s="55">
        <f>SUMIFS('別紙（介護施設等整備事業交付金）'!$P$7:$P34,'別紙（介護施設等整備事業交付金）'!$B$7:$B34,"交付金",'別紙（介護施設等整備事業交付金）'!$J$7:$J34,AC$1,'別紙（介護施設等整備事業交付金）'!$K$7:$K34,$B10)</f>
        <v>0</v>
      </c>
      <c r="AE10" s="47">
        <f>COUNTIFS('別紙（介護施設等整備事業交付金）'!$B$7:$B34,"交付金",'別紙（介護施設等整備事業交付金）'!$J$7:$J34,AE$1,'別紙（介護施設等整備事業交付金）'!$K$7:$K34,$B10)</f>
        <v>0</v>
      </c>
      <c r="AF10" s="47">
        <f>SUMIFS('別紙（介護施設等整備事業交付金）'!$T$7:$T35,'別紙（介護施設等整備事業交付金）'!$B$7:$B35,"交付金",'別紙（介護施設等整備事業交付金）'!$J$7:$J35,AE$1,'別紙（介護施設等整備事業交付金）'!$K$7:$K35,$B10)</f>
        <v>0</v>
      </c>
      <c r="AG10" s="55">
        <f>SUMIFS('別紙（介護施設等整備事業交付金）'!$P$7:$P34,'別紙（介護施設等整備事業交付金）'!$B$7:$B34,"交付金",'別紙（介護施設等整備事業交付金）'!$J$7:$J34,AE$1,'別紙（介護施設等整備事業交付金）'!$K$7:$K34,$B10)</f>
        <v>0</v>
      </c>
      <c r="AH10" s="47">
        <f>COUNTIFS('別紙（介護施設等整備事業交付金）'!$B$7:$B34,"交付金",'別紙（介護施設等整備事業交付金）'!$J$7:$J34,AH$1,'別紙（介護施設等整備事業交付金）'!$K$7:$K34,$B10)</f>
        <v>0</v>
      </c>
      <c r="AI10" s="47">
        <f>SUMIFS('別紙（介護施設等整備事業交付金）'!$T$7:$T35,'別紙（介護施設等整備事業交付金）'!$B$7:$B35,"交付金",'別紙（介護施設等整備事業交付金）'!$J$7:$J35,AH$1,'別紙（介護施設等整備事業交付金）'!$K$7:$K35,$B10)</f>
        <v>0</v>
      </c>
      <c r="AJ10" s="55">
        <f>SUMIFS('別紙（介護施設等整備事業交付金）'!$P$7:$P34,'別紙（介護施設等整備事業交付金）'!$B$7:$B34,"交付金",'別紙（介護施設等整備事業交付金）'!$J$7:$J34,AH$1,'別紙（介護施設等整備事業交付金）'!$K$7:$K34,$B10)</f>
        <v>0</v>
      </c>
      <c r="AK10" s="47">
        <f>COUNTIFS('別紙（介護施設等整備事業交付金）'!$B$7:$B34,"交付金",'別紙（介護施設等整備事業交付金）'!$J$7:$J34,AK$1,'別紙（介護施設等整備事業交付金）'!$K$7:$K34,$B10)</f>
        <v>0</v>
      </c>
      <c r="AL10" s="55">
        <f>SUMIFS('別紙（介護施設等整備事業交付金）'!$P$7:$P34,'別紙（介護施設等整備事業交付金）'!$B$7:$B34,"交付金",'別紙（介護施設等整備事業交付金）'!$J$7:$J34,AK$1,'別紙（介護施設等整備事業交付金）'!$K$7:$K34,$B10)</f>
        <v>0</v>
      </c>
      <c r="AM10" s="47">
        <f>COUNTIFS('別紙（介護施設等整備事業交付金）'!$B$7:$B34,"交付金",'別紙（介護施設等整備事業交付金）'!$J$7:$J34,AM$1,'別紙（介護施設等整備事業交付金）'!$K$7:$K34,$B10)</f>
        <v>0</v>
      </c>
      <c r="AN10" s="55">
        <f>SUMIFS('別紙（介護施設等整備事業交付金）'!$P$7:$P34,'別紙（介護施設等整備事業交付金）'!$B$7:$B34,"交付金",'別紙（介護施設等整備事業交付金）'!$J$7:$J34,AM$1,'別紙（介護施設等整備事業交付金）'!$K$7:$K34,$B10)</f>
        <v>0</v>
      </c>
      <c r="AO10" s="47">
        <f>COUNTIFS('別紙（介護施設等整備事業交付金）'!$B$7:$B34,"交付金",'別紙（介護施設等整備事業交付金）'!$J$7:$J34,AO$1,'別紙（介護施設等整備事業交付金）'!$K$7:$K34,$B10)</f>
        <v>0</v>
      </c>
      <c r="AP10" s="47">
        <f>SUMIFS('別紙（介護施設等整備事業交付金）'!$T$7:$T35,'別紙（介護施設等整備事業交付金）'!$B$7:$B35,"交付金",'別紙（介護施設等整備事業交付金）'!$J$7:$J35,AO$1,'別紙（介護施設等整備事業交付金）'!$K$7:$K35,$B10)</f>
        <v>0</v>
      </c>
      <c r="AQ10" s="55">
        <f>SUMIFS('別紙（介護施設等整備事業交付金）'!$P$7:$P34,'別紙（介護施設等整備事業交付金）'!$B$7:$B34,"交付金",'別紙（介護施設等整備事業交付金）'!$J$7:$J34,AO$1,'別紙（介護施設等整備事業交付金）'!$K$7:$K34,$B10)</f>
        <v>0</v>
      </c>
      <c r="AR10" s="47">
        <f>COUNTIFS('別紙（介護施設等整備事業交付金）'!$B$7:$B34,"交付金",'別紙（介護施設等整備事業交付金）'!$J$7:$J34,AR$1,'別紙（介護施設等整備事業交付金）'!$K$7:$K34,$B10)</f>
        <v>0</v>
      </c>
      <c r="AS10" s="64">
        <f>SUMIFS('別紙（介護施設等整備事業交付金）'!$T$7:$T35,'別紙（介護施設等整備事業交付金）'!$B$7:$B35,"交付金",'別紙（介護施設等整備事業交付金）'!$J$7:$J35,AR$1,'別紙（介護施設等整備事業交付金）'!$K$7:$K35,$B10)</f>
        <v>0</v>
      </c>
      <c r="AT10" s="55">
        <f>SUMIFS('別紙（介護施設等整備事業交付金）'!$P$7:$P34,'別紙（介護施設等整備事業交付金）'!$B$7:$B34,"交付金",'別紙（介護施設等整備事業交付金）'!$J$7:$J34,AR$1,'別紙（介護施設等整備事業交付金）'!$K$7:$K34,$B10)</f>
        <v>0</v>
      </c>
      <c r="AU10" s="47">
        <f>COUNTIFS('別紙（介護施設等整備事業交付金）'!$B$7:$B34,"交付金",'別紙（介護施設等整備事業交付金）'!$J$7:$J34,AU$1,'別紙（介護施設等整備事業交付金）'!$K$7:$K34,$B10)</f>
        <v>0</v>
      </c>
      <c r="AV10" s="64">
        <f>SUMIFS('別紙（介護施設等整備事業交付金）'!$T$7:$T35,'別紙（介護施設等整備事業交付金）'!$B$7:$B35,"交付金",'別紙（介護施設等整備事業交付金）'!$J$7:$J35,AU$1,'別紙（介護施設等整備事業交付金）'!$K$7:$K35,$B10)</f>
        <v>0</v>
      </c>
      <c r="AW10" s="55">
        <f>SUMIFS('別紙（介護施設等整備事業交付金）'!$P$7:$P34,'別紙（介護施設等整備事業交付金）'!$B$7:$B34,"交付金",'別紙（介護施設等整備事業交付金）'!$J$7:$J34,AU$1,'別紙（介護施設等整備事業交付金）'!$K$7:$K34,$B10)</f>
        <v>0</v>
      </c>
      <c r="AX10" s="47">
        <f>COUNTIFS('別紙（介護施設等整備事業交付金）'!$B$7:$B34,"交付金",'別紙（介護施設等整備事業交付金）'!$J$7:$J34,AX$1,'別紙（介護施設等整備事業交付金）'!$K$7:$K34,$B10)</f>
        <v>0</v>
      </c>
      <c r="AY10" s="64">
        <f>SUMIFS('別紙（介護施設等整備事業交付金）'!$T$7:$T35,'別紙（介護施設等整備事業交付金）'!$B$7:$B35,"交付金",'別紙（介護施設等整備事業交付金）'!$J$7:$J35,AX$1,'別紙（介護施設等整備事業交付金）'!$K$7:$K35,$B10)</f>
        <v>0</v>
      </c>
      <c r="AZ10" s="55">
        <f>SUMIFS('別紙（介護施設等整備事業交付金）'!$P$7:$P34,'別紙（介護施設等整備事業交付金）'!$B$7:$B34,"交付金",'別紙（介護施設等整備事業交付金）'!$J$7:$J34,AX$1,'別紙（介護施設等整備事業交付金）'!$K$7:$K34,$B10)</f>
        <v>0</v>
      </c>
      <c r="BA10" s="47">
        <f>COUNTIFS('別紙（介護施設等整備事業交付金）'!$B$7:$B34,"交付金",'別紙（介護施設等整備事業交付金）'!$J$7:$J34,BA$1,'別紙（介護施設等整備事業交付金）'!$K$7:$K34,$B10)</f>
        <v>0</v>
      </c>
      <c r="BB10" s="55">
        <f>SUMIFS('別紙（介護施設等整備事業交付金）'!$P$7:$P34,'別紙（介護施設等整備事業交付金）'!$B$7:$B34,"交付金",'別紙（介護施設等整備事業交付金）'!$J$7:$J34,BA$1,'別紙（介護施設等整備事業交付金）'!$K$7:$K34,$B10)</f>
        <v>0</v>
      </c>
      <c r="BC10" s="47">
        <f>COUNTIFS('別紙（介護施設等整備事業交付金）'!$B$7:$B34,"交付金",'別紙（介護施設等整備事業交付金）'!$J$7:$J34,BC$1,'別紙（介護施設等整備事業交付金）'!$K$7:$K34,$B10)</f>
        <v>0</v>
      </c>
      <c r="BD10" s="55">
        <f>SUMIFS('別紙（介護施設等整備事業交付金）'!$P$7:$P34,'別紙（介護施設等整備事業交付金）'!$B$7:$B34,"交付金",'別紙（介護施設等整備事業交付金）'!$J$7:$J34,BC$1,'別紙（介護施設等整備事業交付金）'!$K$7:$K34,$B10)</f>
        <v>0</v>
      </c>
      <c r="BE10" s="47">
        <f>COUNTIFS('別紙（介護施設等整備事業交付金）'!$B$7:$B34,"交付金",'別紙（介護施設等整備事業交付金）'!$J$7:$J34,BE$1,'別紙（介護施設等整備事業交付金）'!$K$7:$K34,$B10)</f>
        <v>0</v>
      </c>
      <c r="BF10" s="55">
        <f>SUMIFS('別紙（介護施設等整備事業交付金）'!$P$7:$P34,'別紙（介護施設等整備事業交付金）'!$B$7:$B34,"交付金",'別紙（介護施設等整備事業交付金）'!$J$7:$J34,BE$1,'別紙（介護施設等整備事業交付金）'!$K$7:$K34,$B10)</f>
        <v>0</v>
      </c>
      <c r="BG10" s="47">
        <f t="shared" ref="BG10" si="2">C10+F10+I10+L10+N10+P10+S10+V10+Y10+AA10+AC10+AE10+AH10+AK10+AM10+AO10+AR10+AU10+AX10+BA10</f>
        <v>0</v>
      </c>
      <c r="BH10" s="55">
        <f t="shared" ref="BH10" si="3">E10+H10+K10+M10+O10+R10+U10+X10+Z10+AB10+AD10+AG10+AJ10+AL10+AN10+AQ10+AT10+AW10+AZ10+BB10</f>
        <v>0</v>
      </c>
    </row>
    <row r="11" spans="1:60" x14ac:dyDescent="0.4">
      <c r="A11" s="45"/>
      <c r="B11" s="45" t="s">
        <v>4</v>
      </c>
      <c r="C11" s="47">
        <f>COUNTIFS('別紙（介護施設等整備事業交付金）'!$B$7:$B35,"交付金",'別紙（介護施設等整備事業交付金）'!$J$7:$J35,C$1,'別紙（介護施設等整備事業交付金）'!$K$7:$K35,$B11)</f>
        <v>0</v>
      </c>
      <c r="D11" s="65">
        <f>SUMIFS('別紙（介護施設等整備事業交付金）'!$T$7:$T36,'別紙（介護施設等整備事業交付金）'!$B$7:$B36,"交付金",'別紙（介護施設等整備事業交付金）'!$J$7:$J36,C$1,'別紙（介護施設等整備事業交付金）'!$K$7:$K36,$B11)</f>
        <v>0</v>
      </c>
      <c r="E11" s="55">
        <f>SUMIFS('別紙（介護施設等整備事業交付金）'!$P$7:$P35,'別紙（介護施設等整備事業交付金）'!$B$7:$B35,"交付金",'別紙（介護施設等整備事業交付金）'!$J$7:$J35,C$1,'別紙（介護施設等整備事業交付金）'!$K$7:$K35,$B11)</f>
        <v>0</v>
      </c>
      <c r="F11" s="47">
        <f>COUNTIFS('別紙（介護施設等整備事業交付金）'!$B$7:$B35,"交付金",'別紙（介護施設等整備事業交付金）'!$J$7:$J35,F$1,'別紙（介護施設等整備事業交付金）'!$K$7:$K35,$B11)</f>
        <v>0</v>
      </c>
      <c r="G11" s="65">
        <f>SUMIFS('別紙（介護施設等整備事業交付金）'!$T$7:$T36,'別紙（介護施設等整備事業交付金）'!$B$7:$B36,"交付金",'別紙（介護施設等整備事業交付金）'!$J$7:$J36,F$1,'別紙（介護施設等整備事業交付金）'!$K$7:$K36,$B11)</f>
        <v>0</v>
      </c>
      <c r="H11" s="55">
        <f>SUMIFS('別紙（介護施設等整備事業交付金）'!$P$7:$P35,'別紙（介護施設等整備事業交付金）'!$B$7:$B35,"交付金",'別紙（介護施設等整備事業交付金）'!$J$7:$J35,F$1,'別紙（介護施設等整備事業交付金）'!$K$7:$K35,$B11)</f>
        <v>0</v>
      </c>
      <c r="I11" s="47">
        <f>COUNTIFS('別紙（介護施設等整備事業交付金）'!$B$7:$B35,"交付金",'別紙（介護施設等整備事業交付金）'!$J$7:$J35,I$1,'別紙（介護施設等整備事業交付金）'!$K$7:$K35,$B11)</f>
        <v>0</v>
      </c>
      <c r="J11" s="47">
        <f>SUMIFS('別紙（介護施設等整備事業交付金）'!$T$7:$T36,'別紙（介護施設等整備事業交付金）'!$B$7:$B36,"交付金",'別紙（介護施設等整備事業交付金）'!$J$7:$J36,I$1,'別紙（介護施設等整備事業交付金）'!$K$7:$K36,$B11)</f>
        <v>0</v>
      </c>
      <c r="K11" s="55">
        <f>SUMIFS('別紙（介護施設等整備事業交付金）'!$P$7:$P35,'別紙（介護施設等整備事業交付金）'!$B$7:$B35,"交付金",'別紙（介護施設等整備事業交付金）'!$J$7:$J35,I$1,'別紙（介護施設等整備事業交付金）'!$K$7:$K35,$B11)</f>
        <v>0</v>
      </c>
      <c r="L11" s="47">
        <f>COUNTIFS('別紙（介護施設等整備事業交付金）'!$B$7:$B35,"交付金",'別紙（介護施設等整備事業交付金）'!$J$7:$J35,L$1,'別紙（介護施設等整備事業交付金）'!$K$7:$K35,$B11)</f>
        <v>0</v>
      </c>
      <c r="M11" s="55">
        <f>SUMIFS('別紙（介護施設等整備事業交付金）'!$P$7:$P35,'別紙（介護施設等整備事業交付金）'!$B$7:$B35,"交付金",'別紙（介護施設等整備事業交付金）'!$J$7:$J35,L$1,'別紙（介護施設等整備事業交付金）'!$K$7:$K35,$B11)</f>
        <v>0</v>
      </c>
      <c r="N11" s="47">
        <f>COUNTIFS('別紙（介護施設等整備事業交付金）'!$B$7:$B35,"交付金",'別紙（介護施設等整備事業交付金）'!$J$7:$J35,N$1,'別紙（介護施設等整備事業交付金）'!$K$7:$K35,$B11)</f>
        <v>0</v>
      </c>
      <c r="O11" s="55">
        <f>SUMIFS('別紙（介護施設等整備事業交付金）'!$P$7:$P35,'別紙（介護施設等整備事業交付金）'!$B$7:$B35,"交付金",'別紙（介護施設等整備事業交付金）'!$J$7:$J35,N$1,'別紙（介護施設等整備事業交付金）'!$K$7:$K35,$B11)</f>
        <v>0</v>
      </c>
      <c r="P11" s="47">
        <f>COUNTIFS('別紙（介護施設等整備事業交付金）'!$B$7:$B40,"交付金",'別紙（介護施設等整備事業交付金）'!$J$7:$J40,"⑦_①*",'別紙（介護施設等整備事業交付金）'!$K$7:$K40,$B11)</f>
        <v>0</v>
      </c>
      <c r="Q11" s="47">
        <f>SUMIFS('別紙（介護施設等整備事業交付金）'!$T$7:$T41,'別紙（介護施設等整備事業交付金）'!$B$7:$B41,"交付金",'別紙（介護施設等整備事業交付金）'!$J$7:$J41,"⑦_①*",'別紙（介護施設等整備事業交付金）'!$K$7:$K41,$B11)</f>
        <v>0</v>
      </c>
      <c r="R11" s="55">
        <f>SUMIFS('別紙（介護施設等整備事業交付金）'!$P$7:$P40,'別紙（介護施設等整備事業交付金）'!$B$7:$B40,"交付金",'別紙（介護施設等整備事業交付金）'!$J$7:$J40,"⑦_①*",'別紙（介護施設等整備事業交付金）'!$K$7:$K40,$B11)</f>
        <v>0</v>
      </c>
      <c r="S11" s="47">
        <f>COUNTIFS('別紙（介護施設等整備事業交付金）'!$B$7:$B35,"交付金",'別紙（介護施設等整備事業交付金）'!$J$7:$J35,S$1,'別紙（介護施設等整備事業交付金）'!$K$7:$K35,$B11)</f>
        <v>0</v>
      </c>
      <c r="T11" s="47">
        <f>SUMIFS('別紙（介護施設等整備事業交付金）'!$T$7:$T36,'別紙（介護施設等整備事業交付金）'!$B$7:$B36,"交付金",'別紙（介護施設等整備事業交付金）'!$J$7:$J36,S$1,'別紙（介護施設等整備事業交付金）'!$K$7:$K36,$B11)</f>
        <v>0</v>
      </c>
      <c r="U11" s="55">
        <f>SUMIFS('別紙（介護施設等整備事業交付金）'!$P$7:$P35,'別紙（介護施設等整備事業交付金）'!$B$7:$B35,"交付金",'別紙（介護施設等整備事業交付金）'!$J$7:$J35,S$1,'別紙（介護施設等整備事業交付金）'!$K$7:$K35,$B11)</f>
        <v>0</v>
      </c>
      <c r="V11" s="47">
        <f>COUNTIFS('別紙（介護施設等整備事業交付金）'!$B$7:$B40,"交付金",'別紙（介護施設等整備事業交付金）'!$J$7:$J40,"⑦_③*",'別紙（介護施設等整備事業交付金）'!$K$7:$K40,$B11)</f>
        <v>0</v>
      </c>
      <c r="W11" s="47">
        <f>SUMIFS('別紙（介護施設等整備事業交付金）'!$T$7:$T41,'別紙（介護施設等整備事業交付金）'!$B$7:$B41,"交付金",'別紙（介護施設等整備事業交付金）'!$J$7:$J41,"⑦_③*",'別紙（介護施設等整備事業交付金）'!$K$7:$K41,$B11)</f>
        <v>0</v>
      </c>
      <c r="X11" s="55">
        <f>SUMIFS('別紙（介護施設等整備事業交付金）'!$P$7:$P40,'別紙（介護施設等整備事業交付金）'!$B$7:$B40,"交付金",'別紙（介護施設等整備事業交付金）'!$J$7:$J40,"⑦_③*",'別紙（介護施設等整備事業交付金）'!$K$7:$K40,$B11)</f>
        <v>0</v>
      </c>
      <c r="Y11" s="47">
        <f>COUNTIFS('別紙（介護施設等整備事業交付金）'!$B$7:$B35,"交付金",'別紙（介護施設等整備事業交付金）'!$J$7:$J35,Y$1,'別紙（介護施設等整備事業交付金）'!$K$7:$K35,$B11)</f>
        <v>0</v>
      </c>
      <c r="Z11" s="55">
        <f>SUMIFS('別紙（介護施設等整備事業交付金）'!$P$7:$P35,'別紙（介護施設等整備事業交付金）'!$B$7:$B35,"交付金",'別紙（介護施設等整備事業交付金）'!$J$7:$J35,Y$1,'別紙（介護施設等整備事業交付金）'!$K$7:$K35,$B11)</f>
        <v>0</v>
      </c>
      <c r="AA11" s="47">
        <f>COUNTIFS('別紙（介護施設等整備事業交付金）'!$B$7:$B35,"交付金",'別紙（介護施設等整備事業交付金）'!$J$7:$J35,AA$1,'別紙（介護施設等整備事業交付金）'!$K$7:$K35,$B11)</f>
        <v>0</v>
      </c>
      <c r="AB11" s="55">
        <f>SUMIFS('別紙（介護施設等整備事業交付金）'!$P$7:$P35,'別紙（介護施設等整備事業交付金）'!$B$7:$B35,"交付金",'別紙（介護施設等整備事業交付金）'!$J$7:$J35,AA$1,'別紙（介護施設等整備事業交付金）'!$K$7:$K35,$B11)</f>
        <v>0</v>
      </c>
      <c r="AC11" s="47">
        <f>COUNTIFS('別紙（介護施設等整備事業交付金）'!$B$7:$B35,"交付金",'別紙（介護施設等整備事業交付金）'!$J$7:$J35,AC$1,'別紙（介護施設等整備事業交付金）'!$K$7:$K35,$B11)</f>
        <v>0</v>
      </c>
      <c r="AD11" s="55">
        <f>SUMIFS('別紙（介護施設等整備事業交付金）'!$P$7:$P35,'別紙（介護施設等整備事業交付金）'!$B$7:$B35,"交付金",'別紙（介護施設等整備事業交付金）'!$J$7:$J35,AC$1,'別紙（介護施設等整備事業交付金）'!$K$7:$K35,$B11)</f>
        <v>0</v>
      </c>
      <c r="AE11" s="47">
        <f>COUNTIFS('別紙（介護施設等整備事業交付金）'!$B$7:$B35,"交付金",'別紙（介護施設等整備事業交付金）'!$J$7:$J35,AE$1,'別紙（介護施設等整備事業交付金）'!$K$7:$K35,$B11)</f>
        <v>0</v>
      </c>
      <c r="AF11" s="47">
        <f>SUMIFS('別紙（介護施設等整備事業交付金）'!$T$7:$T36,'別紙（介護施設等整備事業交付金）'!$B$7:$B36,"交付金",'別紙（介護施設等整備事業交付金）'!$J$7:$J36,AE$1,'別紙（介護施設等整備事業交付金）'!$K$7:$K36,$B11)</f>
        <v>0</v>
      </c>
      <c r="AG11" s="55">
        <f>SUMIFS('別紙（介護施設等整備事業交付金）'!$P$7:$P35,'別紙（介護施設等整備事業交付金）'!$B$7:$B35,"交付金",'別紙（介護施設等整備事業交付金）'!$J$7:$J35,AE$1,'別紙（介護施設等整備事業交付金）'!$K$7:$K35,$B11)</f>
        <v>0</v>
      </c>
      <c r="AH11" s="47">
        <f>COUNTIFS('別紙（介護施設等整備事業交付金）'!$B$7:$B35,"交付金",'別紙（介護施設等整備事業交付金）'!$J$7:$J35,AH$1,'別紙（介護施設等整備事業交付金）'!$K$7:$K35,$B11)</f>
        <v>0</v>
      </c>
      <c r="AI11" s="47">
        <f>SUMIFS('別紙（介護施設等整備事業交付金）'!$T$7:$T36,'別紙（介護施設等整備事業交付金）'!$B$7:$B36,"交付金",'別紙（介護施設等整備事業交付金）'!$J$7:$J36,AH$1,'別紙（介護施設等整備事業交付金）'!$K$7:$K36,$B11)</f>
        <v>0</v>
      </c>
      <c r="AJ11" s="55">
        <f>SUMIFS('別紙（介護施設等整備事業交付金）'!$P$7:$P35,'別紙（介護施設等整備事業交付金）'!$B$7:$B35,"交付金",'別紙（介護施設等整備事業交付金）'!$J$7:$J35,AH$1,'別紙（介護施設等整備事業交付金）'!$K$7:$K35,$B11)</f>
        <v>0</v>
      </c>
      <c r="AK11" s="47">
        <f>COUNTIFS('別紙（介護施設等整備事業交付金）'!$B$7:$B35,"交付金",'別紙（介護施設等整備事業交付金）'!$J$7:$J35,AK$1,'別紙（介護施設等整備事業交付金）'!$K$7:$K35,$B11)</f>
        <v>0</v>
      </c>
      <c r="AL11" s="55">
        <f>SUMIFS('別紙（介護施設等整備事業交付金）'!$P$7:$P35,'別紙（介護施設等整備事業交付金）'!$B$7:$B35,"交付金",'別紙（介護施設等整備事業交付金）'!$J$7:$J35,AK$1,'別紙（介護施設等整備事業交付金）'!$K$7:$K35,$B11)</f>
        <v>0</v>
      </c>
      <c r="AM11" s="47">
        <f>COUNTIFS('別紙（介護施設等整備事業交付金）'!$B$7:$B35,"交付金",'別紙（介護施設等整備事業交付金）'!$J$7:$J35,AM$1,'別紙（介護施設等整備事業交付金）'!$K$7:$K35,$B11)</f>
        <v>0</v>
      </c>
      <c r="AN11" s="55">
        <f>SUMIFS('別紙（介護施設等整備事業交付金）'!$P$7:$P35,'別紙（介護施設等整備事業交付金）'!$B$7:$B35,"交付金",'別紙（介護施設等整備事業交付金）'!$J$7:$J35,AM$1,'別紙（介護施設等整備事業交付金）'!$K$7:$K35,$B11)</f>
        <v>0</v>
      </c>
      <c r="AO11" s="47">
        <f>COUNTIFS('別紙（介護施設等整備事業交付金）'!$B$7:$B35,"交付金",'別紙（介護施設等整備事業交付金）'!$J$7:$J35,AO$1,'別紙（介護施設等整備事業交付金）'!$K$7:$K35,$B11)</f>
        <v>0</v>
      </c>
      <c r="AP11" s="47">
        <f>SUMIFS('別紙（介護施設等整備事業交付金）'!$T$7:$T36,'別紙（介護施設等整備事業交付金）'!$B$7:$B36,"交付金",'別紙（介護施設等整備事業交付金）'!$J$7:$J36,AO$1,'別紙（介護施設等整備事業交付金）'!$K$7:$K36,$B11)</f>
        <v>0</v>
      </c>
      <c r="AQ11" s="55">
        <f>SUMIFS('別紙（介護施設等整備事業交付金）'!$P$7:$P35,'別紙（介護施設等整備事業交付金）'!$B$7:$B35,"交付金",'別紙（介護施設等整備事業交付金）'!$J$7:$J35,AO$1,'別紙（介護施設等整備事業交付金）'!$K$7:$K35,$B11)</f>
        <v>0</v>
      </c>
      <c r="AR11" s="47">
        <f>COUNTIFS('別紙（介護施設等整備事業交付金）'!$B$7:$B35,"交付金",'別紙（介護施設等整備事業交付金）'!$J$7:$J35,AR$1,'別紙（介護施設等整備事業交付金）'!$K$7:$K35,$B11)</f>
        <v>0</v>
      </c>
      <c r="AS11" s="64">
        <f>SUMIFS('別紙（介護施設等整備事業交付金）'!$T$7:$T36,'別紙（介護施設等整備事業交付金）'!$B$7:$B36,"交付金",'別紙（介護施設等整備事業交付金）'!$J$7:$J36,AR$1,'別紙（介護施設等整備事業交付金）'!$K$7:$K36,$B11)</f>
        <v>0</v>
      </c>
      <c r="AT11" s="55">
        <f>SUMIFS('別紙（介護施設等整備事業交付金）'!$P$7:$P35,'別紙（介護施設等整備事業交付金）'!$B$7:$B35,"交付金",'別紙（介護施設等整備事業交付金）'!$J$7:$J35,AR$1,'別紙（介護施設等整備事業交付金）'!$K$7:$K35,$B11)</f>
        <v>0</v>
      </c>
      <c r="AU11" s="47">
        <f>COUNTIFS('別紙（介護施設等整備事業交付金）'!$B$7:$B35,"交付金",'別紙（介護施設等整備事業交付金）'!$J$7:$J35,AU$1,'別紙（介護施設等整備事業交付金）'!$K$7:$K35,$B11)</f>
        <v>0</v>
      </c>
      <c r="AV11" s="64">
        <f>SUMIFS('別紙（介護施設等整備事業交付金）'!$T$7:$T36,'別紙（介護施設等整備事業交付金）'!$B$7:$B36,"交付金",'別紙（介護施設等整備事業交付金）'!$J$7:$J36,AU$1,'別紙（介護施設等整備事業交付金）'!$K$7:$K36,$B11)</f>
        <v>0</v>
      </c>
      <c r="AW11" s="55">
        <f>SUMIFS('別紙（介護施設等整備事業交付金）'!$P$7:$P35,'別紙（介護施設等整備事業交付金）'!$B$7:$B35,"交付金",'別紙（介護施設等整備事業交付金）'!$J$7:$J35,AU$1,'別紙（介護施設等整備事業交付金）'!$K$7:$K35,$B11)</f>
        <v>0</v>
      </c>
      <c r="AX11" s="47">
        <f>COUNTIFS('別紙（介護施設等整備事業交付金）'!$B$7:$B35,"交付金",'別紙（介護施設等整備事業交付金）'!$J$7:$J35,AX$1,'別紙（介護施設等整備事業交付金）'!$K$7:$K35,$B11)</f>
        <v>0</v>
      </c>
      <c r="AY11" s="64">
        <f>SUMIFS('別紙（介護施設等整備事業交付金）'!$T$7:$T36,'別紙（介護施設等整備事業交付金）'!$B$7:$B36,"交付金",'別紙（介護施設等整備事業交付金）'!$J$7:$J36,AX$1,'別紙（介護施設等整備事業交付金）'!$K$7:$K36,$B11)</f>
        <v>0</v>
      </c>
      <c r="AZ11" s="55">
        <f>SUMIFS('別紙（介護施設等整備事業交付金）'!$P$7:$P35,'別紙（介護施設等整備事業交付金）'!$B$7:$B35,"交付金",'別紙（介護施設等整備事業交付金）'!$J$7:$J35,AX$1,'別紙（介護施設等整備事業交付金）'!$K$7:$K35,$B11)</f>
        <v>0</v>
      </c>
      <c r="BA11" s="47">
        <f>COUNTIFS('別紙（介護施設等整備事業交付金）'!$B$7:$B35,"交付金",'別紙（介護施設等整備事業交付金）'!$J$7:$J35,BA$1,'別紙（介護施設等整備事業交付金）'!$K$7:$K35,$B11)</f>
        <v>0</v>
      </c>
      <c r="BB11" s="55">
        <f>SUMIFS('別紙（介護施設等整備事業交付金）'!$P$7:$P35,'別紙（介護施設等整備事業交付金）'!$B$7:$B35,"交付金",'別紙（介護施設等整備事業交付金）'!$J$7:$J35,BA$1,'別紙（介護施設等整備事業交付金）'!$K$7:$K35,$B11)</f>
        <v>0</v>
      </c>
      <c r="BC11" s="47">
        <f>COUNTIFS('別紙（介護施設等整備事業交付金）'!$B$7:$B35,"交付金",'別紙（介護施設等整備事業交付金）'!$J$7:$J35,BC$1,'別紙（介護施設等整備事業交付金）'!$K$7:$K35,$B11)</f>
        <v>0</v>
      </c>
      <c r="BD11" s="55">
        <f>SUMIFS('別紙（介護施設等整備事業交付金）'!$P$7:$P35,'別紙（介護施設等整備事業交付金）'!$B$7:$B35,"交付金",'別紙（介護施設等整備事業交付金）'!$J$7:$J35,BC$1,'別紙（介護施設等整備事業交付金）'!$K$7:$K35,$B11)</f>
        <v>0</v>
      </c>
      <c r="BE11" s="47">
        <f>COUNTIFS('別紙（介護施設等整備事業交付金）'!$B$7:$B35,"交付金",'別紙（介護施設等整備事業交付金）'!$J$7:$J35,BE$1,'別紙（介護施設等整備事業交付金）'!$K$7:$K35,$B11)</f>
        <v>0</v>
      </c>
      <c r="BF11" s="55">
        <f>SUMIFS('別紙（介護施設等整備事業交付金）'!$P$7:$P35,'別紙（介護施設等整備事業交付金）'!$B$7:$B35,"交付金",'別紙（介護施設等整備事業交付金）'!$J$7:$J35,BE$1,'別紙（介護施設等整備事業交付金）'!$K$7:$K35,$B11)</f>
        <v>0</v>
      </c>
      <c r="BG11" s="47">
        <f t="shared" si="0"/>
        <v>0</v>
      </c>
      <c r="BH11" s="55">
        <f t="shared" si="1"/>
        <v>0</v>
      </c>
    </row>
    <row r="12" spans="1:60" x14ac:dyDescent="0.4">
      <c r="A12" s="45"/>
      <c r="B12" s="45" t="s">
        <v>5</v>
      </c>
      <c r="C12" s="47">
        <f>COUNTIFS('別紙（介護施設等整備事業交付金）'!$B$7:$B35,"交付金",'別紙（介護施設等整備事業交付金）'!$J$7:$J35,C$1,'別紙（介護施設等整備事業交付金）'!$K$7:$K35,$B12)</f>
        <v>0</v>
      </c>
      <c r="D12" s="47">
        <f>SUMIFS('別紙（介護施設等整備事業交付金）'!$T$7:$T36,'別紙（介護施設等整備事業交付金）'!$B$7:$B36,"交付金",'別紙（介護施設等整備事業交付金）'!$J$7:$J36,C$1,'別紙（介護施設等整備事業交付金）'!$K$7:$K36,$B12)</f>
        <v>0</v>
      </c>
      <c r="E12" s="55">
        <f>SUMIFS('別紙（介護施設等整備事業交付金）'!$P$7:$P35,'別紙（介護施設等整備事業交付金）'!$B$7:$B35,"交付金",'別紙（介護施設等整備事業交付金）'!$J$7:$J35,C$1,'別紙（介護施設等整備事業交付金）'!$K$7:$K35,$B12)</f>
        <v>0</v>
      </c>
      <c r="F12" s="47">
        <f>COUNTIFS('別紙（介護施設等整備事業交付金）'!$B$7:$B35,"交付金",'別紙（介護施設等整備事業交付金）'!$J$7:$J35,F$1,'別紙（介護施設等整備事業交付金）'!$K$7:$K35,$B12)</f>
        <v>0</v>
      </c>
      <c r="G12" s="47">
        <f>SUMIFS('別紙（介護施設等整備事業交付金）'!$T$7:$T36,'別紙（介護施設等整備事業交付金）'!$B$7:$B36,"交付金",'別紙（介護施設等整備事業交付金）'!$J$7:$J36,F$1,'別紙（介護施設等整備事業交付金）'!$K$7:$K36,$B12)</f>
        <v>0</v>
      </c>
      <c r="H12" s="55">
        <f>SUMIFS('別紙（介護施設等整備事業交付金）'!$P$7:$P35,'別紙（介護施設等整備事業交付金）'!$B$7:$B35,"交付金",'別紙（介護施設等整備事業交付金）'!$J$7:$J35,F$1,'別紙（介護施設等整備事業交付金）'!$K$7:$K35,$B12)</f>
        <v>0</v>
      </c>
      <c r="I12" s="47">
        <f>COUNTIFS('別紙（介護施設等整備事業交付金）'!$B$7:$B35,"交付金",'別紙（介護施設等整備事業交付金）'!$J$7:$J35,I$1,'別紙（介護施設等整備事業交付金）'!$K$7:$K35,$B12)</f>
        <v>0</v>
      </c>
      <c r="J12" s="47">
        <f>SUMIFS('別紙（介護施設等整備事業交付金）'!$T$7:$T36,'別紙（介護施設等整備事業交付金）'!$B$7:$B36,"交付金",'別紙（介護施設等整備事業交付金）'!$J$7:$J36,I$1,'別紙（介護施設等整備事業交付金）'!$K$7:$K36,$B12)</f>
        <v>0</v>
      </c>
      <c r="K12" s="55">
        <f>SUMIFS('別紙（介護施設等整備事業交付金）'!$P$7:$P35,'別紙（介護施設等整備事業交付金）'!$B$7:$B35,"交付金",'別紙（介護施設等整備事業交付金）'!$J$7:$J35,I$1,'別紙（介護施設等整備事業交付金）'!$K$7:$K35,$B12)</f>
        <v>0</v>
      </c>
      <c r="L12" s="47">
        <f>COUNTIFS('別紙（介護施設等整備事業交付金）'!$B$7:$B35,"交付金",'別紙（介護施設等整備事業交付金）'!$J$7:$J35,L$1,'別紙（介護施設等整備事業交付金）'!$K$7:$K35,$B12)</f>
        <v>0</v>
      </c>
      <c r="M12" s="55">
        <f>SUMIFS('別紙（介護施設等整備事業交付金）'!$P$7:$P35,'別紙（介護施設等整備事業交付金）'!$B$7:$B35,"交付金",'別紙（介護施設等整備事業交付金）'!$J$7:$J35,L$1,'別紙（介護施設等整備事業交付金）'!$K$7:$K35,$B12)</f>
        <v>0</v>
      </c>
      <c r="N12" s="47">
        <f>COUNTIFS('別紙（介護施設等整備事業交付金）'!$B$7:$B35,"交付金",'別紙（介護施設等整備事業交付金）'!$J$7:$J35,N$1,'別紙（介護施設等整備事業交付金）'!$K$7:$K35,$B12)</f>
        <v>0</v>
      </c>
      <c r="O12" s="55">
        <f>SUMIFS('別紙（介護施設等整備事業交付金）'!$P$7:$P35,'別紙（介護施設等整備事業交付金）'!$B$7:$B35,"交付金",'別紙（介護施設等整備事業交付金）'!$J$7:$J35,N$1,'別紙（介護施設等整備事業交付金）'!$K$7:$K35,$B12)</f>
        <v>0</v>
      </c>
      <c r="P12" s="47">
        <f>COUNTIFS('別紙（介護施設等整備事業交付金）'!$B$7:$B41,"交付金",'別紙（介護施設等整備事業交付金）'!$J$7:$J41,"⑦_①*",'別紙（介護施設等整備事業交付金）'!$K$7:$K41,$B12)</f>
        <v>0</v>
      </c>
      <c r="Q12" s="47">
        <f>SUMIFS('別紙（介護施設等整備事業交付金）'!$T$7:$T42,'別紙（介護施設等整備事業交付金）'!$B$7:$B42,"交付金",'別紙（介護施設等整備事業交付金）'!$J$7:$J42,"⑦_①*",'別紙（介護施設等整備事業交付金）'!$K$7:$K42,$B12)</f>
        <v>0</v>
      </c>
      <c r="R12" s="55">
        <f>SUMIFS('別紙（介護施設等整備事業交付金）'!$P$7:$P41,'別紙（介護施設等整備事業交付金）'!$B$7:$B41,"交付金",'別紙（介護施設等整備事業交付金）'!$J$7:$J41,"⑦_①*",'別紙（介護施設等整備事業交付金）'!$K$7:$K41,$B12)</f>
        <v>0</v>
      </c>
      <c r="S12" s="47">
        <f>COUNTIFS('別紙（介護施設等整備事業交付金）'!$B$7:$B35,"交付金",'別紙（介護施設等整備事業交付金）'!$J$7:$J35,S$1,'別紙（介護施設等整備事業交付金）'!$K$7:$K35,$B12)</f>
        <v>0</v>
      </c>
      <c r="T12" s="47">
        <f>SUMIFS('別紙（介護施設等整備事業交付金）'!$T$7:$T36,'別紙（介護施設等整備事業交付金）'!$B$7:$B36,"交付金",'別紙（介護施設等整備事業交付金）'!$J$7:$J36,S$1,'別紙（介護施設等整備事業交付金）'!$K$7:$K36,$B12)</f>
        <v>0</v>
      </c>
      <c r="U12" s="55">
        <f>SUMIFS('別紙（介護施設等整備事業交付金）'!$P$7:$P35,'別紙（介護施設等整備事業交付金）'!$B$7:$B35,"交付金",'別紙（介護施設等整備事業交付金）'!$J$7:$J35,S$1,'別紙（介護施設等整備事業交付金）'!$K$7:$K35,$B12)</f>
        <v>0</v>
      </c>
      <c r="V12" s="47">
        <f>COUNTIFS('別紙（介護施設等整備事業交付金）'!$B$7:$B41,"交付金",'別紙（介護施設等整備事業交付金）'!$J$7:$J41,"⑦_③*",'別紙（介護施設等整備事業交付金）'!$K$7:$K41,$B12)</f>
        <v>0</v>
      </c>
      <c r="W12" s="47">
        <f>SUMIFS('別紙（介護施設等整備事業交付金）'!$T$7:$T42,'別紙（介護施設等整備事業交付金）'!$B$7:$B42,"交付金",'別紙（介護施設等整備事業交付金）'!$J$7:$J42,"⑦_③*",'別紙（介護施設等整備事業交付金）'!$K$7:$K42,$B12)</f>
        <v>0</v>
      </c>
      <c r="X12" s="55">
        <f>SUMIFS('別紙（介護施設等整備事業交付金）'!$P$7:$P41,'別紙（介護施設等整備事業交付金）'!$B$7:$B41,"交付金",'別紙（介護施設等整備事業交付金）'!$J$7:$J41,"⑦_③*",'別紙（介護施設等整備事業交付金）'!$K$7:$K41,$B12)</f>
        <v>0</v>
      </c>
      <c r="Y12" s="47">
        <f>COUNTIFS('別紙（介護施設等整備事業交付金）'!$B$7:$B35,"交付金",'別紙（介護施設等整備事業交付金）'!$J$7:$J35,Y$1,'別紙（介護施設等整備事業交付金）'!$K$7:$K35,$B12)</f>
        <v>0</v>
      </c>
      <c r="Z12" s="55">
        <f>SUMIFS('別紙（介護施設等整備事業交付金）'!$P$7:$P35,'別紙（介護施設等整備事業交付金）'!$B$7:$B35,"交付金",'別紙（介護施設等整備事業交付金）'!$J$7:$J35,Y$1,'別紙（介護施設等整備事業交付金）'!$K$7:$K35,$B12)</f>
        <v>0</v>
      </c>
      <c r="AA12" s="47">
        <f>COUNTIFS('別紙（介護施設等整備事業交付金）'!$B$7:$B35,"交付金",'別紙（介護施設等整備事業交付金）'!$J$7:$J35,AA$1,'別紙（介護施設等整備事業交付金）'!$K$7:$K35,$B12)</f>
        <v>0</v>
      </c>
      <c r="AB12" s="55">
        <f>SUMIFS('別紙（介護施設等整備事業交付金）'!$P$7:$P35,'別紙（介護施設等整備事業交付金）'!$B$7:$B35,"交付金",'別紙（介護施設等整備事業交付金）'!$J$7:$J35,AA$1,'別紙（介護施設等整備事業交付金）'!$K$7:$K35,$B12)</f>
        <v>0</v>
      </c>
      <c r="AC12" s="47">
        <f>COUNTIFS('別紙（介護施設等整備事業交付金）'!$B$7:$B35,"交付金",'別紙（介護施設等整備事業交付金）'!$J$7:$J35,AC$1,'別紙（介護施設等整備事業交付金）'!$K$7:$K35,$B12)</f>
        <v>0</v>
      </c>
      <c r="AD12" s="55">
        <f>SUMIFS('別紙（介護施設等整備事業交付金）'!$P$7:$P35,'別紙（介護施設等整備事業交付金）'!$B$7:$B35,"交付金",'別紙（介護施設等整備事業交付金）'!$J$7:$J35,AC$1,'別紙（介護施設等整備事業交付金）'!$K$7:$K35,$B12)</f>
        <v>0</v>
      </c>
      <c r="AE12" s="47">
        <f>COUNTIFS('別紙（介護施設等整備事業交付金）'!$B$7:$B35,"交付金",'別紙（介護施設等整備事業交付金）'!$J$7:$J35,AE$1,'別紙（介護施設等整備事業交付金）'!$K$7:$K35,$B12)</f>
        <v>0</v>
      </c>
      <c r="AF12" s="47">
        <f>SUMIFS('別紙（介護施設等整備事業交付金）'!$T$7:$T36,'別紙（介護施設等整備事業交付金）'!$B$7:$B36,"交付金",'別紙（介護施設等整備事業交付金）'!$J$7:$J36,AE$1,'別紙（介護施設等整備事業交付金）'!$K$7:$K36,$B12)</f>
        <v>0</v>
      </c>
      <c r="AG12" s="55">
        <f>SUMIFS('別紙（介護施設等整備事業交付金）'!$P$7:$P35,'別紙（介護施設等整備事業交付金）'!$B$7:$B35,"交付金",'別紙（介護施設等整備事業交付金）'!$J$7:$J35,AE$1,'別紙（介護施設等整備事業交付金）'!$K$7:$K35,$B12)</f>
        <v>0</v>
      </c>
      <c r="AH12" s="47">
        <f>COUNTIFS('別紙（介護施設等整備事業交付金）'!$B$7:$B35,"交付金",'別紙（介護施設等整備事業交付金）'!$J$7:$J35,AH$1,'別紙（介護施設等整備事業交付金）'!$K$7:$K35,$B12)</f>
        <v>0</v>
      </c>
      <c r="AI12" s="47">
        <f>SUMIFS('別紙（介護施設等整備事業交付金）'!$T$7:$T36,'別紙（介護施設等整備事業交付金）'!$B$7:$B36,"交付金",'別紙（介護施設等整備事業交付金）'!$J$7:$J36,AH$1,'別紙（介護施設等整備事業交付金）'!$K$7:$K36,$B12)</f>
        <v>0</v>
      </c>
      <c r="AJ12" s="55">
        <f>SUMIFS('別紙（介護施設等整備事業交付金）'!$P$7:$P35,'別紙（介護施設等整備事業交付金）'!$B$7:$B35,"交付金",'別紙（介護施設等整備事業交付金）'!$J$7:$J35,AH$1,'別紙（介護施設等整備事業交付金）'!$K$7:$K35,$B12)</f>
        <v>0</v>
      </c>
      <c r="AK12" s="47">
        <f>COUNTIFS('別紙（介護施設等整備事業交付金）'!$B$7:$B35,"交付金",'別紙（介護施設等整備事業交付金）'!$J$7:$J35,AK$1,'別紙（介護施設等整備事業交付金）'!$K$7:$K35,$B12)</f>
        <v>0</v>
      </c>
      <c r="AL12" s="55">
        <f>SUMIFS('別紙（介護施設等整備事業交付金）'!$P$7:$P35,'別紙（介護施設等整備事業交付金）'!$B$7:$B35,"交付金",'別紙（介護施設等整備事業交付金）'!$J$7:$J35,AK$1,'別紙（介護施設等整備事業交付金）'!$K$7:$K35,$B12)</f>
        <v>0</v>
      </c>
      <c r="AM12" s="47">
        <f>COUNTIFS('別紙（介護施設等整備事業交付金）'!$B$7:$B35,"交付金",'別紙（介護施設等整備事業交付金）'!$J$7:$J35,AM$1,'別紙（介護施設等整備事業交付金）'!$K$7:$K35,$B12)</f>
        <v>0</v>
      </c>
      <c r="AN12" s="55">
        <f>SUMIFS('別紙（介護施設等整備事業交付金）'!$P$7:$P35,'別紙（介護施設等整備事業交付金）'!$B$7:$B35,"交付金",'別紙（介護施設等整備事業交付金）'!$J$7:$J35,AM$1,'別紙（介護施設等整備事業交付金）'!$K$7:$K35,$B12)</f>
        <v>0</v>
      </c>
      <c r="AO12" s="47">
        <f>COUNTIFS('別紙（介護施設等整備事業交付金）'!$B$7:$B35,"交付金",'別紙（介護施設等整備事業交付金）'!$J$7:$J35,AO$1,'別紙（介護施設等整備事業交付金）'!$K$7:$K35,$B12)</f>
        <v>0</v>
      </c>
      <c r="AP12" s="47">
        <f>SUMIFS('別紙（介護施設等整備事業交付金）'!$T$7:$T36,'別紙（介護施設等整備事業交付金）'!$B$7:$B36,"交付金",'別紙（介護施設等整備事業交付金）'!$J$7:$J36,AO$1,'別紙（介護施設等整備事業交付金）'!$K$7:$K36,$B12)</f>
        <v>0</v>
      </c>
      <c r="AQ12" s="55">
        <f>SUMIFS('別紙（介護施設等整備事業交付金）'!$P$7:$P35,'別紙（介護施設等整備事業交付金）'!$B$7:$B35,"交付金",'別紙（介護施設等整備事業交付金）'!$J$7:$J35,AO$1,'別紙（介護施設等整備事業交付金）'!$K$7:$K35,$B12)</f>
        <v>0</v>
      </c>
      <c r="AR12" s="47">
        <f>COUNTIFS('別紙（介護施設等整備事業交付金）'!$B$7:$B35,"交付金",'別紙（介護施設等整備事業交付金）'!$J$7:$J35,AR$1,'別紙（介護施設等整備事業交付金）'!$K$7:$K35,$B12)</f>
        <v>0</v>
      </c>
      <c r="AS12" s="64">
        <f>SUMIFS('別紙（介護施設等整備事業交付金）'!$T$7:$T36,'別紙（介護施設等整備事業交付金）'!$B$7:$B36,"交付金",'別紙（介護施設等整備事業交付金）'!$J$7:$J36,AR$1,'別紙（介護施設等整備事業交付金）'!$K$7:$K36,$B12)</f>
        <v>0</v>
      </c>
      <c r="AT12" s="55">
        <f>SUMIFS('別紙（介護施設等整備事業交付金）'!$P$7:$P35,'別紙（介護施設等整備事業交付金）'!$B$7:$B35,"交付金",'別紙（介護施設等整備事業交付金）'!$J$7:$J35,AR$1,'別紙（介護施設等整備事業交付金）'!$K$7:$K35,$B12)</f>
        <v>0</v>
      </c>
      <c r="AU12" s="47">
        <f>COUNTIFS('別紙（介護施設等整備事業交付金）'!$B$7:$B35,"交付金",'別紙（介護施設等整備事業交付金）'!$J$7:$J35,AU$1,'別紙（介護施設等整備事業交付金）'!$K$7:$K35,$B12)</f>
        <v>0</v>
      </c>
      <c r="AV12" s="64">
        <f>SUMIFS('別紙（介護施設等整備事業交付金）'!$T$7:$T36,'別紙（介護施設等整備事業交付金）'!$B$7:$B36,"交付金",'別紙（介護施設等整備事業交付金）'!$J$7:$J36,AU$1,'別紙（介護施設等整備事業交付金）'!$K$7:$K36,$B12)</f>
        <v>0</v>
      </c>
      <c r="AW12" s="55">
        <f>SUMIFS('別紙（介護施設等整備事業交付金）'!$P$7:$P35,'別紙（介護施設等整備事業交付金）'!$B$7:$B35,"交付金",'別紙（介護施設等整備事業交付金）'!$J$7:$J35,AU$1,'別紙（介護施設等整備事業交付金）'!$K$7:$K35,$B12)</f>
        <v>0</v>
      </c>
      <c r="AX12" s="47">
        <f>COUNTIFS('別紙（介護施設等整備事業交付金）'!$B$7:$B35,"交付金",'別紙（介護施設等整備事業交付金）'!$J$7:$J35,AX$1,'別紙（介護施設等整備事業交付金）'!$K$7:$K35,$B12)</f>
        <v>0</v>
      </c>
      <c r="AY12" s="64">
        <f>SUMIFS('別紙（介護施設等整備事業交付金）'!$T$7:$T36,'別紙（介護施設等整備事業交付金）'!$B$7:$B36,"交付金",'別紙（介護施設等整備事業交付金）'!$J$7:$J36,AX$1,'別紙（介護施設等整備事業交付金）'!$K$7:$K36,$B12)</f>
        <v>0</v>
      </c>
      <c r="AZ12" s="55">
        <f>SUMIFS('別紙（介護施設等整備事業交付金）'!$P$7:$P35,'別紙（介護施設等整備事業交付金）'!$B$7:$B35,"交付金",'別紙（介護施設等整備事業交付金）'!$J$7:$J35,AX$1,'別紙（介護施設等整備事業交付金）'!$K$7:$K35,$B12)</f>
        <v>0</v>
      </c>
      <c r="BA12" s="47">
        <f>COUNTIFS('別紙（介護施設等整備事業交付金）'!$B$7:$B35,"交付金",'別紙（介護施設等整備事業交付金）'!$J$7:$J35,BA$1,'別紙（介護施設等整備事業交付金）'!$K$7:$K35,$B12)</f>
        <v>0</v>
      </c>
      <c r="BB12" s="55">
        <f>SUMIFS('別紙（介護施設等整備事業交付金）'!$P$7:$P35,'別紙（介護施設等整備事業交付金）'!$B$7:$B35,"交付金",'別紙（介護施設等整備事業交付金）'!$J$7:$J35,BA$1,'別紙（介護施設等整備事業交付金）'!$K$7:$K35,$B12)</f>
        <v>0</v>
      </c>
      <c r="BC12" s="47">
        <f>COUNTIFS('別紙（介護施設等整備事業交付金）'!$B$7:$B35,"交付金",'別紙（介護施設等整備事業交付金）'!$J$7:$J35,BC$1,'別紙（介護施設等整備事業交付金）'!$K$7:$K35,$B12)</f>
        <v>0</v>
      </c>
      <c r="BD12" s="55">
        <f>SUMIFS('別紙（介護施設等整備事業交付金）'!$P$7:$P35,'別紙（介護施設等整備事業交付金）'!$B$7:$B35,"交付金",'別紙（介護施設等整備事業交付金）'!$J$7:$J35,BC$1,'別紙（介護施設等整備事業交付金）'!$K$7:$K35,$B12)</f>
        <v>0</v>
      </c>
      <c r="BE12" s="47">
        <f>COUNTIFS('別紙（介護施設等整備事業交付金）'!$B$7:$B35,"交付金",'別紙（介護施設等整備事業交付金）'!$J$7:$J35,BE$1,'別紙（介護施設等整備事業交付金）'!$K$7:$K35,$B12)</f>
        <v>0</v>
      </c>
      <c r="BF12" s="55">
        <f>SUMIFS('別紙（介護施設等整備事業交付金）'!$P$7:$P35,'別紙（介護施設等整備事業交付金）'!$B$7:$B35,"交付金",'別紙（介護施設等整備事業交付金）'!$J$7:$J35,BE$1,'別紙（介護施設等整備事業交付金）'!$K$7:$K35,$B12)</f>
        <v>0</v>
      </c>
      <c r="BG12" s="47">
        <f t="shared" si="0"/>
        <v>0</v>
      </c>
      <c r="BH12" s="55">
        <f t="shared" si="1"/>
        <v>0</v>
      </c>
    </row>
    <row r="13" spans="1:60" x14ac:dyDescent="0.4">
      <c r="A13" s="45"/>
      <c r="B13" s="45" t="s">
        <v>6</v>
      </c>
      <c r="C13" s="47">
        <f>COUNTIFS('別紙（介護施設等整備事業交付金）'!$B$7:$B36,"交付金",'別紙（介護施設等整備事業交付金）'!$J$7:$J36,C$1,'別紙（介護施設等整備事業交付金）'!$K$7:$K36,$B13)</f>
        <v>0</v>
      </c>
      <c r="D13" s="47">
        <f>SUMIFS('別紙（介護施設等整備事業交付金）'!$T$7:$T37,'別紙（介護施設等整備事業交付金）'!$B$7:$B37,"交付金",'別紙（介護施設等整備事業交付金）'!$J$7:$J37,C$1,'別紙（介護施設等整備事業交付金）'!$K$7:$K37,$B13)</f>
        <v>0</v>
      </c>
      <c r="E13" s="55">
        <f>SUMIFS('別紙（介護施設等整備事業交付金）'!$P$7:$P36,'別紙（介護施設等整備事業交付金）'!$B$7:$B36,"交付金",'別紙（介護施設等整備事業交付金）'!$J$7:$J36,C$1,'別紙（介護施設等整備事業交付金）'!$K$7:$K36,$B13)</f>
        <v>0</v>
      </c>
      <c r="F13" s="47">
        <f>COUNTIFS('別紙（介護施設等整備事業交付金）'!$B$7:$B36,"交付金",'別紙（介護施設等整備事業交付金）'!$J$7:$J36,F$1,'別紙（介護施設等整備事業交付金）'!$K$7:$K36,$B13)</f>
        <v>0</v>
      </c>
      <c r="G13" s="47">
        <f>SUMIFS('別紙（介護施設等整備事業交付金）'!$T$7:$T37,'別紙（介護施設等整備事業交付金）'!$B$7:$B37,"交付金",'別紙（介護施設等整備事業交付金）'!$J$7:$J37,F$1,'別紙（介護施設等整備事業交付金）'!$K$7:$K37,$B13)</f>
        <v>0</v>
      </c>
      <c r="H13" s="55">
        <f>SUMIFS('別紙（介護施設等整備事業交付金）'!$P$7:$P36,'別紙（介護施設等整備事業交付金）'!$B$7:$B36,"交付金",'別紙（介護施設等整備事業交付金）'!$J$7:$J36,F$1,'別紙（介護施設等整備事業交付金）'!$K$7:$K36,$B13)</f>
        <v>0</v>
      </c>
      <c r="I13" s="47">
        <f>COUNTIFS('別紙（介護施設等整備事業交付金）'!$B$7:$B36,"交付金",'別紙（介護施設等整備事業交付金）'!$J$7:$J36,I$1,'別紙（介護施設等整備事業交付金）'!$K$7:$K36,$B13)</f>
        <v>0</v>
      </c>
      <c r="J13" s="47">
        <f>SUMIFS('別紙（介護施設等整備事業交付金）'!$T$7:$T37,'別紙（介護施設等整備事業交付金）'!$B$7:$B37,"交付金",'別紙（介護施設等整備事業交付金）'!$J$7:$J37,I$1,'別紙（介護施設等整備事業交付金）'!$K$7:$K37,$B13)</f>
        <v>0</v>
      </c>
      <c r="K13" s="55">
        <f>SUMIFS('別紙（介護施設等整備事業交付金）'!$P$7:$P36,'別紙（介護施設等整備事業交付金）'!$B$7:$B36,"交付金",'別紙（介護施設等整備事業交付金）'!$J$7:$J36,I$1,'別紙（介護施設等整備事業交付金）'!$K$7:$K36,$B13)</f>
        <v>0</v>
      </c>
      <c r="L13" s="47">
        <f>COUNTIFS('別紙（介護施設等整備事業交付金）'!$B$7:$B36,"交付金",'別紙（介護施設等整備事業交付金）'!$J$7:$J36,L$1,'別紙（介護施設等整備事業交付金）'!$K$7:$K36,$B13)</f>
        <v>0</v>
      </c>
      <c r="M13" s="55">
        <f>SUMIFS('別紙（介護施設等整備事業交付金）'!$P$7:$P36,'別紙（介護施設等整備事業交付金）'!$B$7:$B36,"交付金",'別紙（介護施設等整備事業交付金）'!$J$7:$J36,L$1,'別紙（介護施設等整備事業交付金）'!$K$7:$K36,$B13)</f>
        <v>0</v>
      </c>
      <c r="N13" s="47">
        <f>COUNTIFS('別紙（介護施設等整備事業交付金）'!$B$7:$B36,"交付金",'別紙（介護施設等整備事業交付金）'!$J$7:$J36,N$1,'別紙（介護施設等整備事業交付金）'!$K$7:$K36,$B13)</f>
        <v>0</v>
      </c>
      <c r="O13" s="55">
        <f>SUMIFS('別紙（介護施設等整備事業交付金）'!$P$7:$P36,'別紙（介護施設等整備事業交付金）'!$B$7:$B36,"交付金",'別紙（介護施設等整備事業交付金）'!$J$7:$J36,N$1,'別紙（介護施設等整備事業交付金）'!$K$7:$K36,$B13)</f>
        <v>0</v>
      </c>
      <c r="P13" s="47">
        <f>COUNTIFS('別紙（介護施設等整備事業交付金）'!$B$7:$B42,"交付金",'別紙（介護施設等整備事業交付金）'!$J$7:$J42,"⑦_①*",'別紙（介護施設等整備事業交付金）'!$K$7:$K42,$B13)</f>
        <v>0</v>
      </c>
      <c r="Q13" s="47">
        <f>SUMIFS('別紙（介護施設等整備事業交付金）'!$T$7:$T43,'別紙（介護施設等整備事業交付金）'!$B$7:$B43,"交付金",'別紙（介護施設等整備事業交付金）'!$J$7:$J43,"⑦_①*",'別紙（介護施設等整備事業交付金）'!$K$7:$K43,$B13)</f>
        <v>0</v>
      </c>
      <c r="R13" s="55">
        <f>SUMIFS('別紙（介護施設等整備事業交付金）'!$P$7:$P42,'別紙（介護施設等整備事業交付金）'!$B$7:$B42,"交付金",'別紙（介護施設等整備事業交付金）'!$J$7:$J42,"⑦_①*",'別紙（介護施設等整備事業交付金）'!$K$7:$K42,$B13)</f>
        <v>0</v>
      </c>
      <c r="S13" s="47">
        <f>COUNTIFS('別紙（介護施設等整備事業交付金）'!$B$7:$B36,"交付金",'別紙（介護施設等整備事業交付金）'!$J$7:$J36,S$1,'別紙（介護施設等整備事業交付金）'!$K$7:$K36,$B13)</f>
        <v>0</v>
      </c>
      <c r="T13" s="47">
        <f>SUMIFS('別紙（介護施設等整備事業交付金）'!$T$7:$T37,'別紙（介護施設等整備事業交付金）'!$B$7:$B37,"交付金",'別紙（介護施設等整備事業交付金）'!$J$7:$J37,S$1,'別紙（介護施設等整備事業交付金）'!$K$7:$K37,$B13)</f>
        <v>0</v>
      </c>
      <c r="U13" s="55">
        <f>SUMIFS('別紙（介護施設等整備事業交付金）'!$P$7:$P36,'別紙（介護施設等整備事業交付金）'!$B$7:$B36,"交付金",'別紙（介護施設等整備事業交付金）'!$J$7:$J36,S$1,'別紙（介護施設等整備事業交付金）'!$K$7:$K36,$B13)</f>
        <v>0</v>
      </c>
      <c r="V13" s="47">
        <f>COUNTIFS('別紙（介護施設等整備事業交付金）'!$B$7:$B42,"交付金",'別紙（介護施設等整備事業交付金）'!$J$7:$J42,"⑦_③*",'別紙（介護施設等整備事業交付金）'!$K$7:$K42,$B13)</f>
        <v>0</v>
      </c>
      <c r="W13" s="47">
        <f>SUMIFS('別紙（介護施設等整備事業交付金）'!$T$7:$T43,'別紙（介護施設等整備事業交付金）'!$B$7:$B43,"交付金",'別紙（介護施設等整備事業交付金）'!$J$7:$J43,"⑦_③*",'別紙（介護施設等整備事業交付金）'!$K$7:$K43,$B13)</f>
        <v>0</v>
      </c>
      <c r="X13" s="55">
        <f>SUMIFS('別紙（介護施設等整備事業交付金）'!$P$7:$P42,'別紙（介護施設等整備事業交付金）'!$B$7:$B42,"交付金",'別紙（介護施設等整備事業交付金）'!$J$7:$J42,"⑦_③*",'別紙（介護施設等整備事業交付金）'!$K$7:$K42,$B13)</f>
        <v>0</v>
      </c>
      <c r="Y13" s="47">
        <f>COUNTIFS('別紙（介護施設等整備事業交付金）'!$B$7:$B36,"交付金",'別紙（介護施設等整備事業交付金）'!$J$7:$J36,Y$1,'別紙（介護施設等整備事業交付金）'!$K$7:$K36,$B13)</f>
        <v>0</v>
      </c>
      <c r="Z13" s="55">
        <f>SUMIFS('別紙（介護施設等整備事業交付金）'!$P$7:$P36,'別紙（介護施設等整備事業交付金）'!$B$7:$B36,"交付金",'別紙（介護施設等整備事業交付金）'!$J$7:$J36,Y$1,'別紙（介護施設等整備事業交付金）'!$K$7:$K36,$B13)</f>
        <v>0</v>
      </c>
      <c r="AA13" s="47">
        <f>COUNTIFS('別紙（介護施設等整備事業交付金）'!$B$7:$B36,"交付金",'別紙（介護施設等整備事業交付金）'!$J$7:$J36,AA$1,'別紙（介護施設等整備事業交付金）'!$K$7:$K36,$B13)</f>
        <v>0</v>
      </c>
      <c r="AB13" s="55">
        <f>SUMIFS('別紙（介護施設等整備事業交付金）'!$P$7:$P36,'別紙（介護施設等整備事業交付金）'!$B$7:$B36,"交付金",'別紙（介護施設等整備事業交付金）'!$J$7:$J36,AA$1,'別紙（介護施設等整備事業交付金）'!$K$7:$K36,$B13)</f>
        <v>0</v>
      </c>
      <c r="AC13" s="47">
        <f>COUNTIFS('別紙（介護施設等整備事業交付金）'!$B$7:$B36,"交付金",'別紙（介護施設等整備事業交付金）'!$J$7:$J36,AC$1,'別紙（介護施設等整備事業交付金）'!$K$7:$K36,$B13)</f>
        <v>0</v>
      </c>
      <c r="AD13" s="55">
        <f>SUMIFS('別紙（介護施設等整備事業交付金）'!$P$7:$P36,'別紙（介護施設等整備事業交付金）'!$B$7:$B36,"交付金",'別紙（介護施設等整備事業交付金）'!$J$7:$J36,AC$1,'別紙（介護施設等整備事業交付金）'!$K$7:$K36,$B13)</f>
        <v>0</v>
      </c>
      <c r="AE13" s="47">
        <f>COUNTIFS('別紙（介護施設等整備事業交付金）'!$B$7:$B36,"交付金",'別紙（介護施設等整備事業交付金）'!$J$7:$J36,AE$1,'別紙（介護施設等整備事業交付金）'!$K$7:$K36,$B13)</f>
        <v>0</v>
      </c>
      <c r="AF13" s="47">
        <f>SUMIFS('別紙（介護施設等整備事業交付金）'!$T$7:$T37,'別紙（介護施設等整備事業交付金）'!$B$7:$B37,"交付金",'別紙（介護施設等整備事業交付金）'!$J$7:$J37,AE$1,'別紙（介護施設等整備事業交付金）'!$K$7:$K37,$B13)</f>
        <v>0</v>
      </c>
      <c r="AG13" s="55">
        <f>SUMIFS('別紙（介護施設等整備事業交付金）'!$P$7:$P36,'別紙（介護施設等整備事業交付金）'!$B$7:$B36,"交付金",'別紙（介護施設等整備事業交付金）'!$J$7:$J36,AE$1,'別紙（介護施設等整備事業交付金）'!$K$7:$K36,$B13)</f>
        <v>0</v>
      </c>
      <c r="AH13" s="47">
        <f>COUNTIFS('別紙（介護施設等整備事業交付金）'!$B$7:$B36,"交付金",'別紙（介護施設等整備事業交付金）'!$J$7:$J36,AH$1,'別紙（介護施設等整備事業交付金）'!$K$7:$K36,$B13)</f>
        <v>0</v>
      </c>
      <c r="AI13" s="47">
        <f>SUMIFS('別紙（介護施設等整備事業交付金）'!$T$7:$T37,'別紙（介護施設等整備事業交付金）'!$B$7:$B37,"交付金",'別紙（介護施設等整備事業交付金）'!$J$7:$J37,AH$1,'別紙（介護施設等整備事業交付金）'!$K$7:$K37,$B13)</f>
        <v>0</v>
      </c>
      <c r="AJ13" s="55">
        <f>SUMIFS('別紙（介護施設等整備事業交付金）'!$P$7:$P36,'別紙（介護施設等整備事業交付金）'!$B$7:$B36,"交付金",'別紙（介護施設等整備事業交付金）'!$J$7:$J36,AH$1,'別紙（介護施設等整備事業交付金）'!$K$7:$K36,$B13)</f>
        <v>0</v>
      </c>
      <c r="AK13" s="47">
        <f>COUNTIFS('別紙（介護施設等整備事業交付金）'!$B$7:$B36,"交付金",'別紙（介護施設等整備事業交付金）'!$J$7:$J36,AK$1,'別紙（介護施設等整備事業交付金）'!$K$7:$K36,$B13)</f>
        <v>0</v>
      </c>
      <c r="AL13" s="55">
        <f>SUMIFS('別紙（介護施設等整備事業交付金）'!$P$7:$P36,'別紙（介護施設等整備事業交付金）'!$B$7:$B36,"交付金",'別紙（介護施設等整備事業交付金）'!$J$7:$J36,AK$1,'別紙（介護施設等整備事業交付金）'!$K$7:$K36,$B13)</f>
        <v>0</v>
      </c>
      <c r="AM13" s="47">
        <f>COUNTIFS('別紙（介護施設等整備事業交付金）'!$B$7:$B36,"交付金",'別紙（介護施設等整備事業交付金）'!$J$7:$J36,AM$1,'別紙（介護施設等整備事業交付金）'!$K$7:$K36,$B13)</f>
        <v>0</v>
      </c>
      <c r="AN13" s="55">
        <f>SUMIFS('別紙（介護施設等整備事業交付金）'!$P$7:$P36,'別紙（介護施設等整備事業交付金）'!$B$7:$B36,"交付金",'別紙（介護施設等整備事業交付金）'!$J$7:$J36,AM$1,'別紙（介護施設等整備事業交付金）'!$K$7:$K36,$B13)</f>
        <v>0</v>
      </c>
      <c r="AO13" s="47">
        <f>COUNTIFS('別紙（介護施設等整備事業交付金）'!$B$7:$B36,"交付金",'別紙（介護施設等整備事業交付金）'!$J$7:$J36,AO$1,'別紙（介護施設等整備事業交付金）'!$K$7:$K36,$B13)</f>
        <v>0</v>
      </c>
      <c r="AP13" s="47">
        <f>SUMIFS('別紙（介護施設等整備事業交付金）'!$T$7:$T37,'別紙（介護施設等整備事業交付金）'!$B$7:$B37,"交付金",'別紙（介護施設等整備事業交付金）'!$J$7:$J37,AO$1,'別紙（介護施設等整備事業交付金）'!$K$7:$K37,$B13)</f>
        <v>0</v>
      </c>
      <c r="AQ13" s="55">
        <f>SUMIFS('別紙（介護施設等整備事業交付金）'!$P$7:$P36,'別紙（介護施設等整備事業交付金）'!$B$7:$B36,"交付金",'別紙（介護施設等整備事業交付金）'!$J$7:$J36,AO$1,'別紙（介護施設等整備事業交付金）'!$K$7:$K36,$B13)</f>
        <v>0</v>
      </c>
      <c r="AR13" s="47">
        <f>COUNTIFS('別紙（介護施設等整備事業交付金）'!$B$7:$B36,"交付金",'別紙（介護施設等整備事業交付金）'!$J$7:$J36,AR$1,'別紙（介護施設等整備事業交付金）'!$K$7:$K36,$B13)</f>
        <v>0</v>
      </c>
      <c r="AS13" s="64">
        <f>SUMIFS('別紙（介護施設等整備事業交付金）'!$T$7:$T37,'別紙（介護施設等整備事業交付金）'!$B$7:$B37,"交付金",'別紙（介護施設等整備事業交付金）'!$J$7:$J37,AR$1,'別紙（介護施設等整備事業交付金）'!$K$7:$K37,$B13)</f>
        <v>0</v>
      </c>
      <c r="AT13" s="55">
        <f>SUMIFS('別紙（介護施設等整備事業交付金）'!$P$7:$P36,'別紙（介護施設等整備事業交付金）'!$B$7:$B36,"交付金",'別紙（介護施設等整備事業交付金）'!$J$7:$J36,AR$1,'別紙（介護施設等整備事業交付金）'!$K$7:$K36,$B13)</f>
        <v>0</v>
      </c>
      <c r="AU13" s="47">
        <f>COUNTIFS('別紙（介護施設等整備事業交付金）'!$B$7:$B36,"交付金",'別紙（介護施設等整備事業交付金）'!$J$7:$J36,AU$1,'別紙（介護施設等整備事業交付金）'!$K$7:$K36,$B13)</f>
        <v>0</v>
      </c>
      <c r="AV13" s="64">
        <f>SUMIFS('別紙（介護施設等整備事業交付金）'!$T$7:$T37,'別紙（介護施設等整備事業交付金）'!$B$7:$B37,"交付金",'別紙（介護施設等整備事業交付金）'!$J$7:$J37,AU$1,'別紙（介護施設等整備事業交付金）'!$K$7:$K37,$B13)</f>
        <v>0</v>
      </c>
      <c r="AW13" s="55">
        <f>SUMIFS('別紙（介護施設等整備事業交付金）'!$P$7:$P36,'別紙（介護施設等整備事業交付金）'!$B$7:$B36,"交付金",'別紙（介護施設等整備事業交付金）'!$J$7:$J36,AU$1,'別紙（介護施設等整備事業交付金）'!$K$7:$K36,$B13)</f>
        <v>0</v>
      </c>
      <c r="AX13" s="47">
        <f>COUNTIFS('別紙（介護施設等整備事業交付金）'!$B$7:$B36,"交付金",'別紙（介護施設等整備事業交付金）'!$J$7:$J36,AX$1,'別紙（介護施設等整備事業交付金）'!$K$7:$K36,$B13)</f>
        <v>0</v>
      </c>
      <c r="AY13" s="64">
        <f>SUMIFS('別紙（介護施設等整備事業交付金）'!$T$7:$T37,'別紙（介護施設等整備事業交付金）'!$B$7:$B37,"交付金",'別紙（介護施設等整備事業交付金）'!$J$7:$J37,AX$1,'別紙（介護施設等整備事業交付金）'!$K$7:$K37,$B13)</f>
        <v>0</v>
      </c>
      <c r="AZ13" s="55">
        <f>SUMIFS('別紙（介護施設等整備事業交付金）'!$P$7:$P36,'別紙（介護施設等整備事業交付金）'!$B$7:$B36,"交付金",'別紙（介護施設等整備事業交付金）'!$J$7:$J36,AX$1,'別紙（介護施設等整備事業交付金）'!$K$7:$K36,$B13)</f>
        <v>0</v>
      </c>
      <c r="BA13" s="47">
        <f>COUNTIFS('別紙（介護施設等整備事業交付金）'!$B$7:$B36,"交付金",'別紙（介護施設等整備事業交付金）'!$J$7:$J36,BA$1,'別紙（介護施設等整備事業交付金）'!$K$7:$K36,$B13)</f>
        <v>0</v>
      </c>
      <c r="BB13" s="55">
        <f>SUMIFS('別紙（介護施設等整備事業交付金）'!$P$7:$P36,'別紙（介護施設等整備事業交付金）'!$B$7:$B36,"交付金",'別紙（介護施設等整備事業交付金）'!$J$7:$J36,BA$1,'別紙（介護施設等整備事業交付金）'!$K$7:$K36,$B13)</f>
        <v>0</v>
      </c>
      <c r="BC13" s="47">
        <f>COUNTIFS('別紙（介護施設等整備事業交付金）'!$B$7:$B36,"交付金",'別紙（介護施設等整備事業交付金）'!$J$7:$J36,BC$1,'別紙（介護施設等整備事業交付金）'!$K$7:$K36,$B13)</f>
        <v>0</v>
      </c>
      <c r="BD13" s="55">
        <f>SUMIFS('別紙（介護施設等整備事業交付金）'!$P$7:$P36,'別紙（介護施設等整備事業交付金）'!$B$7:$B36,"交付金",'別紙（介護施設等整備事業交付金）'!$J$7:$J36,BC$1,'別紙（介護施設等整備事業交付金）'!$K$7:$K36,$B13)</f>
        <v>0</v>
      </c>
      <c r="BE13" s="47">
        <f>COUNTIFS('別紙（介護施設等整備事業交付金）'!$B$7:$B36,"交付金",'別紙（介護施設等整備事業交付金）'!$J$7:$J36,BE$1,'別紙（介護施設等整備事業交付金）'!$K$7:$K36,$B13)</f>
        <v>0</v>
      </c>
      <c r="BF13" s="55">
        <f>SUMIFS('別紙（介護施設等整備事業交付金）'!$P$7:$P36,'別紙（介護施設等整備事業交付金）'!$B$7:$B36,"交付金",'別紙（介護施設等整備事業交付金）'!$J$7:$J36,BE$1,'別紙（介護施設等整備事業交付金）'!$K$7:$K36,$B13)</f>
        <v>0</v>
      </c>
      <c r="BG13" s="47">
        <f t="shared" si="0"/>
        <v>0</v>
      </c>
      <c r="BH13" s="55">
        <f t="shared" si="1"/>
        <v>0</v>
      </c>
    </row>
    <row r="14" spans="1:60" x14ac:dyDescent="0.4">
      <c r="A14" s="45"/>
      <c r="B14" s="45" t="s">
        <v>432</v>
      </c>
      <c r="C14" s="47">
        <f>COUNTIFS('別紙（介護施設等整備事業交付金）'!$B$7:$B36,"交付金",'別紙（介護施設等整備事業交付金）'!$J$7:$J36,C$1,'別紙（介護施設等整備事業交付金）'!$K$7:$K36,$B14)</f>
        <v>0</v>
      </c>
      <c r="D14" s="65">
        <f>SUMIFS('別紙（介護施設等整備事業交付金）'!$T$7:$T37,'別紙（介護施設等整備事業交付金）'!$B$7:$B37,"交付金",'別紙（介護施設等整備事業交付金）'!$J$7:$J37,C$1,'別紙（介護施設等整備事業交付金）'!$K$7:$K37,$B14)</f>
        <v>0</v>
      </c>
      <c r="E14" s="55">
        <f>SUMIFS('別紙（介護施設等整備事業交付金）'!$P$7:$P36,'別紙（介護施設等整備事業交付金）'!$B$7:$B36,"交付金",'別紙（介護施設等整備事業交付金）'!$J$7:$J36,C$1,'別紙（介護施設等整備事業交付金）'!$K$7:$K36,$B14)</f>
        <v>0</v>
      </c>
      <c r="F14" s="47">
        <f>COUNTIFS('別紙（介護施設等整備事業交付金）'!$B$7:$B36,"交付金",'別紙（介護施設等整備事業交付金）'!$J$7:$J36,F$1,'別紙（介護施設等整備事業交付金）'!$K$7:$K36,$B14)</f>
        <v>0</v>
      </c>
      <c r="G14" s="65">
        <f>SUMIFS('別紙（介護施設等整備事業交付金）'!$T$7:$T37,'別紙（介護施設等整備事業交付金）'!$B$7:$B37,"交付金",'別紙（介護施設等整備事業交付金）'!$J$7:$J37,F$1,'別紙（介護施設等整備事業交付金）'!$K$7:$K37,$B14)</f>
        <v>0</v>
      </c>
      <c r="H14" s="55">
        <f>SUMIFS('別紙（介護施設等整備事業交付金）'!$P$7:$P36,'別紙（介護施設等整備事業交付金）'!$B$7:$B36,"交付金",'別紙（介護施設等整備事業交付金）'!$J$7:$J36,F$1,'別紙（介護施設等整備事業交付金）'!$K$7:$K36,$B14)</f>
        <v>0</v>
      </c>
      <c r="I14" s="47">
        <f>COUNTIFS('別紙（介護施設等整備事業交付金）'!$B$7:$B36,"交付金",'別紙（介護施設等整備事業交付金）'!$J$7:$J36,I$1,'別紙（介護施設等整備事業交付金）'!$K$7:$K36,$B14)</f>
        <v>0</v>
      </c>
      <c r="J14" s="47">
        <f>SUMIFS('別紙（介護施設等整備事業交付金）'!$T$7:$T37,'別紙（介護施設等整備事業交付金）'!$B$7:$B37,"交付金",'別紙（介護施設等整備事業交付金）'!$J$7:$J37,I$1,'別紙（介護施設等整備事業交付金）'!$K$7:$K37,$B14)</f>
        <v>0</v>
      </c>
      <c r="K14" s="55">
        <f>SUMIFS('別紙（介護施設等整備事業交付金）'!$P$7:$P36,'別紙（介護施設等整備事業交付金）'!$B$7:$B36,"交付金",'別紙（介護施設等整備事業交付金）'!$J$7:$J36,I$1,'別紙（介護施設等整備事業交付金）'!$K$7:$K36,$B14)</f>
        <v>0</v>
      </c>
      <c r="L14" s="47">
        <f>COUNTIFS('別紙（介護施設等整備事業交付金）'!$B$7:$B36,"交付金",'別紙（介護施設等整備事業交付金）'!$J$7:$J36,L$1,'別紙（介護施設等整備事業交付金）'!$K$7:$K36,$B14)</f>
        <v>0</v>
      </c>
      <c r="M14" s="55">
        <f>SUMIFS('別紙（介護施設等整備事業交付金）'!$P$7:$P36,'別紙（介護施設等整備事業交付金）'!$B$7:$B36,"交付金",'別紙（介護施設等整備事業交付金）'!$J$7:$J36,L$1,'別紙（介護施設等整備事業交付金）'!$K$7:$K36,$B14)</f>
        <v>0</v>
      </c>
      <c r="N14" s="47">
        <f>COUNTIFS('別紙（介護施設等整備事業交付金）'!$B$7:$B36,"交付金",'別紙（介護施設等整備事業交付金）'!$J$7:$J36,N$1,'別紙（介護施設等整備事業交付金）'!$K$7:$K36,$B14)</f>
        <v>0</v>
      </c>
      <c r="O14" s="55">
        <f>SUMIFS('別紙（介護施設等整備事業交付金）'!$P$7:$P36,'別紙（介護施設等整備事業交付金）'!$B$7:$B36,"交付金",'別紙（介護施設等整備事業交付金）'!$J$7:$J36,N$1,'別紙（介護施設等整備事業交付金）'!$K$7:$K36,$B14)</f>
        <v>0</v>
      </c>
      <c r="P14" s="47">
        <f>COUNTIFS('別紙（介護施設等整備事業交付金）'!$B$7:$B42,"交付金",'別紙（介護施設等整備事業交付金）'!$J$7:$J42,"⑦_①*",'別紙（介護施設等整備事業交付金）'!$K$7:$K42,$B14)</f>
        <v>0</v>
      </c>
      <c r="Q14" s="47">
        <f>SUMIFS('別紙（介護施設等整備事業交付金）'!$T$7:$T43,'別紙（介護施設等整備事業交付金）'!$B$7:$B43,"交付金",'別紙（介護施設等整備事業交付金）'!$J$7:$J43,"⑦_①*",'別紙（介護施設等整備事業交付金）'!$K$7:$K43,$B14)</f>
        <v>0</v>
      </c>
      <c r="R14" s="55">
        <f>SUMIFS('別紙（介護施設等整備事業交付金）'!$P$7:$P42,'別紙（介護施設等整備事業交付金）'!$B$7:$B42,"交付金",'別紙（介護施設等整備事業交付金）'!$J$7:$J42,"⑦_①*",'別紙（介護施設等整備事業交付金）'!$K$7:$K42,$B14)</f>
        <v>0</v>
      </c>
      <c r="S14" s="47">
        <f>COUNTIFS('別紙（介護施設等整備事業交付金）'!$B$7:$B36,"交付金",'別紙（介護施設等整備事業交付金）'!$J$7:$J36,S$1,'別紙（介護施設等整備事業交付金）'!$K$7:$K36,$B14)</f>
        <v>0</v>
      </c>
      <c r="T14" s="47">
        <f>SUMIFS('別紙（介護施設等整備事業交付金）'!$T$7:$T37,'別紙（介護施設等整備事業交付金）'!$B$7:$B37,"交付金",'別紙（介護施設等整備事業交付金）'!$J$7:$J37,S$1,'別紙（介護施設等整備事業交付金）'!$K$7:$K37,$B14)</f>
        <v>0</v>
      </c>
      <c r="U14" s="55">
        <f>SUMIFS('別紙（介護施設等整備事業交付金）'!$P$7:$P36,'別紙（介護施設等整備事業交付金）'!$B$7:$B36,"交付金",'別紙（介護施設等整備事業交付金）'!$J$7:$J36,S$1,'別紙（介護施設等整備事業交付金）'!$K$7:$K36,$B14)</f>
        <v>0</v>
      </c>
      <c r="V14" s="47">
        <f>COUNTIFS('別紙（介護施設等整備事業交付金）'!$B$7:$B42,"交付金",'別紙（介護施設等整備事業交付金）'!$J$7:$J42,"⑦_③*",'別紙（介護施設等整備事業交付金）'!$K$7:$K42,$B14)</f>
        <v>0</v>
      </c>
      <c r="W14" s="47">
        <f>SUMIFS('別紙（介護施設等整備事業交付金）'!$T$7:$T43,'別紙（介護施設等整備事業交付金）'!$B$7:$B43,"交付金",'別紙（介護施設等整備事業交付金）'!$J$7:$J43,"⑦_③*",'別紙（介護施設等整備事業交付金）'!$K$7:$K43,$B14)</f>
        <v>0</v>
      </c>
      <c r="X14" s="55">
        <f>SUMIFS('別紙（介護施設等整備事業交付金）'!$P$7:$P42,'別紙（介護施設等整備事業交付金）'!$B$7:$B42,"交付金",'別紙（介護施設等整備事業交付金）'!$J$7:$J42,"⑦_③*",'別紙（介護施設等整備事業交付金）'!$K$7:$K42,$B14)</f>
        <v>0</v>
      </c>
      <c r="Y14" s="47">
        <f>COUNTIFS('別紙（介護施設等整備事業交付金）'!$B$7:$B36,"交付金",'別紙（介護施設等整備事業交付金）'!$J$7:$J36,Y$1,'別紙（介護施設等整備事業交付金）'!$K$7:$K36,$B14)</f>
        <v>0</v>
      </c>
      <c r="Z14" s="55">
        <f>SUMIFS('別紙（介護施設等整備事業交付金）'!$P$7:$P36,'別紙（介護施設等整備事業交付金）'!$B$7:$B36,"交付金",'別紙（介護施設等整備事業交付金）'!$J$7:$J36,Y$1,'別紙（介護施設等整備事業交付金）'!$K$7:$K36,$B14)</f>
        <v>0</v>
      </c>
      <c r="AA14" s="47">
        <f>COUNTIFS('別紙（介護施設等整備事業交付金）'!$B$7:$B36,"交付金",'別紙（介護施設等整備事業交付金）'!$J$7:$J36,AA$1,'別紙（介護施設等整備事業交付金）'!$K$7:$K36,$B14)</f>
        <v>0</v>
      </c>
      <c r="AB14" s="55">
        <f>SUMIFS('別紙（介護施設等整備事業交付金）'!$P$7:$P36,'別紙（介護施設等整備事業交付金）'!$B$7:$B36,"交付金",'別紙（介護施設等整備事業交付金）'!$J$7:$J36,AA$1,'別紙（介護施設等整備事業交付金）'!$K$7:$K36,$B14)</f>
        <v>0</v>
      </c>
      <c r="AC14" s="47">
        <f>COUNTIFS('別紙（介護施設等整備事業交付金）'!$B$7:$B36,"交付金",'別紙（介護施設等整備事業交付金）'!$J$7:$J36,AC$1,'別紙（介護施設等整備事業交付金）'!$K$7:$K36,$B14)</f>
        <v>0</v>
      </c>
      <c r="AD14" s="55">
        <f>SUMIFS('別紙（介護施設等整備事業交付金）'!$P$7:$P36,'別紙（介護施設等整備事業交付金）'!$B$7:$B36,"交付金",'別紙（介護施設等整備事業交付金）'!$J$7:$J36,AC$1,'別紙（介護施設等整備事業交付金）'!$K$7:$K36,$B14)</f>
        <v>0</v>
      </c>
      <c r="AE14" s="47">
        <f>COUNTIFS('別紙（介護施設等整備事業交付金）'!$B$7:$B36,"交付金",'別紙（介護施設等整備事業交付金）'!$J$7:$J36,AE$1,'別紙（介護施設等整備事業交付金）'!$K$7:$K36,$B14)</f>
        <v>0</v>
      </c>
      <c r="AF14" s="47">
        <f>SUMIFS('別紙（介護施設等整備事業交付金）'!$T$7:$T37,'別紙（介護施設等整備事業交付金）'!$B$7:$B37,"交付金",'別紙（介護施設等整備事業交付金）'!$J$7:$J37,AE$1,'別紙（介護施設等整備事業交付金）'!$K$7:$K37,$B14)</f>
        <v>0</v>
      </c>
      <c r="AG14" s="55">
        <f>SUMIFS('別紙（介護施設等整備事業交付金）'!$P$7:$P36,'別紙（介護施設等整備事業交付金）'!$B$7:$B36,"交付金",'別紙（介護施設等整備事業交付金）'!$J$7:$J36,AE$1,'別紙（介護施設等整備事業交付金）'!$K$7:$K36,$B14)</f>
        <v>0</v>
      </c>
      <c r="AH14" s="47">
        <f>COUNTIFS('別紙（介護施設等整備事業交付金）'!$B$7:$B36,"交付金",'別紙（介護施設等整備事業交付金）'!$J$7:$J36,AH$1,'別紙（介護施設等整備事業交付金）'!$K$7:$K36,$B14)</f>
        <v>0</v>
      </c>
      <c r="AI14" s="47">
        <f>SUMIFS('別紙（介護施設等整備事業交付金）'!$T$7:$T37,'別紙（介護施設等整備事業交付金）'!$B$7:$B37,"交付金",'別紙（介護施設等整備事業交付金）'!$J$7:$J37,AH$1,'別紙（介護施設等整備事業交付金）'!$K$7:$K37,$B14)</f>
        <v>0</v>
      </c>
      <c r="AJ14" s="55">
        <f>SUMIFS('別紙（介護施設等整備事業交付金）'!$P$7:$P36,'別紙（介護施設等整備事業交付金）'!$B$7:$B36,"交付金",'別紙（介護施設等整備事業交付金）'!$J$7:$J36,AH$1,'別紙（介護施設等整備事業交付金）'!$K$7:$K36,$B14)</f>
        <v>0</v>
      </c>
      <c r="AK14" s="47">
        <f>COUNTIFS('別紙（介護施設等整備事業交付金）'!$B$7:$B36,"交付金",'別紙（介護施設等整備事業交付金）'!$J$7:$J36,AK$1,'別紙（介護施設等整備事業交付金）'!$K$7:$K36,$B14)</f>
        <v>0</v>
      </c>
      <c r="AL14" s="55">
        <f>SUMIFS('別紙（介護施設等整備事業交付金）'!$P$7:$P36,'別紙（介護施設等整備事業交付金）'!$B$7:$B36,"交付金",'別紙（介護施設等整備事業交付金）'!$J$7:$J36,AK$1,'別紙（介護施設等整備事業交付金）'!$K$7:$K36,$B14)</f>
        <v>0</v>
      </c>
      <c r="AM14" s="47">
        <f>COUNTIFS('別紙（介護施設等整備事業交付金）'!$B$7:$B36,"交付金",'別紙（介護施設等整備事業交付金）'!$J$7:$J36,AM$1,'別紙（介護施設等整備事業交付金）'!$K$7:$K36,$B14)</f>
        <v>0</v>
      </c>
      <c r="AN14" s="55">
        <f>SUMIFS('別紙（介護施設等整備事業交付金）'!$P$7:$P36,'別紙（介護施設等整備事業交付金）'!$B$7:$B36,"交付金",'別紙（介護施設等整備事業交付金）'!$J$7:$J36,AM$1,'別紙（介護施設等整備事業交付金）'!$K$7:$K36,$B14)</f>
        <v>0</v>
      </c>
      <c r="AO14" s="47">
        <f>COUNTIFS('別紙（介護施設等整備事業交付金）'!$B$7:$B36,"交付金",'別紙（介護施設等整備事業交付金）'!$J$7:$J36,AO$1,'別紙（介護施設等整備事業交付金）'!$K$7:$K36,$B14)</f>
        <v>0</v>
      </c>
      <c r="AP14" s="47">
        <f>SUMIFS('別紙（介護施設等整備事業交付金）'!$T$7:$T37,'別紙（介護施設等整備事業交付金）'!$B$7:$B37,"交付金",'別紙（介護施設等整備事業交付金）'!$J$7:$J37,AO$1,'別紙（介護施設等整備事業交付金）'!$K$7:$K37,$B14)</f>
        <v>0</v>
      </c>
      <c r="AQ14" s="55">
        <f>SUMIFS('別紙（介護施設等整備事業交付金）'!$P$7:$P36,'別紙（介護施設等整備事業交付金）'!$B$7:$B36,"交付金",'別紙（介護施設等整備事業交付金）'!$J$7:$J36,AO$1,'別紙（介護施設等整備事業交付金）'!$K$7:$K36,$B14)</f>
        <v>0</v>
      </c>
      <c r="AR14" s="47">
        <f>COUNTIFS('別紙（介護施設等整備事業交付金）'!$B$7:$B36,"交付金",'別紙（介護施設等整備事業交付金）'!$J$7:$J36,AR$1,'別紙（介護施設等整備事業交付金）'!$K$7:$K36,$B14)</f>
        <v>0</v>
      </c>
      <c r="AS14" s="64">
        <f>SUMIFS('別紙（介護施設等整備事業交付金）'!$T$7:$T37,'別紙（介護施設等整備事業交付金）'!$B$7:$B37,"交付金",'別紙（介護施設等整備事業交付金）'!$J$7:$J37,AR$1,'別紙（介護施設等整備事業交付金）'!$K$7:$K37,$B14)</f>
        <v>0</v>
      </c>
      <c r="AT14" s="55">
        <f>SUMIFS('別紙（介護施設等整備事業交付金）'!$P$7:$P36,'別紙（介護施設等整備事業交付金）'!$B$7:$B36,"交付金",'別紙（介護施設等整備事業交付金）'!$J$7:$J36,AR$1,'別紙（介護施設等整備事業交付金）'!$K$7:$K36,$B14)</f>
        <v>0</v>
      </c>
      <c r="AU14" s="47">
        <f>COUNTIFS('別紙（介護施設等整備事業交付金）'!$B$7:$B36,"交付金",'別紙（介護施設等整備事業交付金）'!$J$7:$J36,AU$1,'別紙（介護施設等整備事業交付金）'!$K$7:$K36,$B14)</f>
        <v>0</v>
      </c>
      <c r="AV14" s="64">
        <f>SUMIFS('別紙（介護施設等整備事業交付金）'!$T$7:$T37,'別紙（介護施設等整備事業交付金）'!$B$7:$B37,"交付金",'別紙（介護施設等整備事業交付金）'!$J$7:$J37,AU$1,'別紙（介護施設等整備事業交付金）'!$K$7:$K37,$B14)</f>
        <v>0</v>
      </c>
      <c r="AW14" s="55">
        <f>SUMIFS('別紙（介護施設等整備事業交付金）'!$P$7:$P36,'別紙（介護施設等整備事業交付金）'!$B$7:$B36,"交付金",'別紙（介護施設等整備事業交付金）'!$J$7:$J36,AU$1,'別紙（介護施設等整備事業交付金）'!$K$7:$K36,$B14)</f>
        <v>0</v>
      </c>
      <c r="AX14" s="47">
        <f>COUNTIFS('別紙（介護施設等整備事業交付金）'!$B$7:$B36,"交付金",'別紙（介護施設等整備事業交付金）'!$J$7:$J36,AX$1,'別紙（介護施設等整備事業交付金）'!$K$7:$K36,$B14)</f>
        <v>0</v>
      </c>
      <c r="AY14" s="64">
        <f>SUMIFS('別紙（介護施設等整備事業交付金）'!$T$7:$T37,'別紙（介護施設等整備事業交付金）'!$B$7:$B37,"交付金",'別紙（介護施設等整備事業交付金）'!$J$7:$J37,AX$1,'別紙（介護施設等整備事業交付金）'!$K$7:$K37,$B14)</f>
        <v>0</v>
      </c>
      <c r="AZ14" s="55">
        <f>SUMIFS('別紙（介護施設等整備事業交付金）'!$P$7:$P36,'別紙（介護施設等整備事業交付金）'!$B$7:$B36,"交付金",'別紙（介護施設等整備事業交付金）'!$J$7:$J36,AX$1,'別紙（介護施設等整備事業交付金）'!$K$7:$K36,$B14)</f>
        <v>0</v>
      </c>
      <c r="BA14" s="47">
        <f>COUNTIFS('別紙（介護施設等整備事業交付金）'!$B$7:$B36,"交付金",'別紙（介護施設等整備事業交付金）'!$J$7:$J36,BA$1,'別紙（介護施設等整備事業交付金）'!$K$7:$K36,$B14)</f>
        <v>0</v>
      </c>
      <c r="BB14" s="55">
        <f>SUMIFS('別紙（介護施設等整備事業交付金）'!$P$7:$P36,'別紙（介護施設等整備事業交付金）'!$B$7:$B36,"交付金",'別紙（介護施設等整備事業交付金）'!$J$7:$J36,BA$1,'別紙（介護施設等整備事業交付金）'!$K$7:$K36,$B14)</f>
        <v>0</v>
      </c>
      <c r="BC14" s="47">
        <f>COUNTIFS('別紙（介護施設等整備事業交付金）'!$B$7:$B36,"交付金",'別紙（介護施設等整備事業交付金）'!$J$7:$J36,BC$1,'別紙（介護施設等整備事業交付金）'!$K$7:$K36,$B14)</f>
        <v>0</v>
      </c>
      <c r="BD14" s="55">
        <f>SUMIFS('別紙（介護施設等整備事業交付金）'!$P$7:$P36,'別紙（介護施設等整備事業交付金）'!$B$7:$B36,"交付金",'別紙（介護施設等整備事業交付金）'!$J$7:$J36,BC$1,'別紙（介護施設等整備事業交付金）'!$K$7:$K36,$B14)</f>
        <v>0</v>
      </c>
      <c r="BE14" s="47">
        <f>COUNTIFS('別紙（介護施設等整備事業交付金）'!$B$7:$B36,"交付金",'別紙（介護施設等整備事業交付金）'!$J$7:$J36,BE$1,'別紙（介護施設等整備事業交付金）'!$K$7:$K36,$B14)</f>
        <v>0</v>
      </c>
      <c r="BF14" s="55">
        <f>SUMIFS('別紙（介護施設等整備事業交付金）'!$P$7:$P36,'別紙（介護施設等整備事業交付金）'!$B$7:$B36,"交付金",'別紙（介護施設等整備事業交付金）'!$J$7:$J36,BE$1,'別紙（介護施設等整備事業交付金）'!$K$7:$K36,$B14)</f>
        <v>0</v>
      </c>
      <c r="BG14" s="47">
        <f t="shared" ref="BG14" si="4">C14+F14+I14+L14+N14+P14+S14+V14+Y14+AA14+AC14+AE14+AH14+AK14+AM14+AO14+AR14+AU14+AX14+BA14</f>
        <v>0</v>
      </c>
      <c r="BH14" s="55">
        <f t="shared" ref="BH14" si="5">E14+H14+K14+M14+O14+R14+U14+X14+Z14+AB14+AD14+AG14+AJ14+AL14+AN14+AQ14+AT14+AW14+AZ14+BB14</f>
        <v>0</v>
      </c>
    </row>
    <row r="15" spans="1:60" x14ac:dyDescent="0.4">
      <c r="A15" s="45"/>
      <c r="B15" s="45" t="s">
        <v>8</v>
      </c>
      <c r="C15" s="47">
        <f>COUNTIFS('別紙（介護施設等整備事業交付金）'!$B$7:$B37,"交付金",'別紙（介護施設等整備事業交付金）'!$J$7:$J37,C$1,'別紙（介護施設等整備事業交付金）'!$K$7:$K37,$B15)</f>
        <v>0</v>
      </c>
      <c r="D15" s="65">
        <f>SUMIFS('別紙（介護施設等整備事業交付金）'!$T$7:$T38,'別紙（介護施設等整備事業交付金）'!$B$7:$B38,"交付金",'別紙（介護施設等整備事業交付金）'!$J$7:$J38,C$1,'別紙（介護施設等整備事業交付金）'!$K$7:$K38,$B15)</f>
        <v>0</v>
      </c>
      <c r="E15" s="55">
        <f>SUMIFS('別紙（介護施設等整備事業交付金）'!$P$7:$P37,'別紙（介護施設等整備事業交付金）'!$B$7:$B37,"交付金",'別紙（介護施設等整備事業交付金）'!$J$7:$J37,C$1,'別紙（介護施設等整備事業交付金）'!$K$7:$K37,$B15)</f>
        <v>0</v>
      </c>
      <c r="F15" s="47">
        <f>COUNTIFS('別紙（介護施設等整備事業交付金）'!$B$7:$B37,"交付金",'別紙（介護施設等整備事業交付金）'!$J$7:$J37,F$1,'別紙（介護施設等整備事業交付金）'!$K$7:$K37,$B15)</f>
        <v>0</v>
      </c>
      <c r="G15" s="65">
        <f>SUMIFS('別紙（介護施設等整備事業交付金）'!$T$7:$T38,'別紙（介護施設等整備事業交付金）'!$B$7:$B38,"交付金",'別紙（介護施設等整備事業交付金）'!$J$7:$J38,F$1,'別紙（介護施設等整備事業交付金）'!$K$7:$K38,$B15)</f>
        <v>0</v>
      </c>
      <c r="H15" s="55">
        <f>SUMIFS('別紙（介護施設等整備事業交付金）'!$P$7:$P37,'別紙（介護施設等整備事業交付金）'!$B$7:$B37,"交付金",'別紙（介護施設等整備事業交付金）'!$J$7:$J37,F$1,'別紙（介護施設等整備事業交付金）'!$K$7:$K37,$B15)</f>
        <v>0</v>
      </c>
      <c r="I15" s="47">
        <f>COUNTIFS('別紙（介護施設等整備事業交付金）'!$B$7:$B37,"交付金",'別紙（介護施設等整備事業交付金）'!$J$7:$J37,I$1,'別紙（介護施設等整備事業交付金）'!$K$7:$K37,$B15)</f>
        <v>0</v>
      </c>
      <c r="J15" s="47">
        <f>SUMIFS('別紙（介護施設等整備事業交付金）'!$T$7:$T38,'別紙（介護施設等整備事業交付金）'!$B$7:$B38,"交付金",'別紙（介護施設等整備事業交付金）'!$J$7:$J38,I$1,'別紙（介護施設等整備事業交付金）'!$K$7:$K38,$B15)</f>
        <v>0</v>
      </c>
      <c r="K15" s="55">
        <f>SUMIFS('別紙（介護施設等整備事業交付金）'!$P$7:$P37,'別紙（介護施設等整備事業交付金）'!$B$7:$B37,"交付金",'別紙（介護施設等整備事業交付金）'!$J$7:$J37,I$1,'別紙（介護施設等整備事業交付金）'!$K$7:$K37,$B15)</f>
        <v>0</v>
      </c>
      <c r="L15" s="47">
        <f>COUNTIFS('別紙（介護施設等整備事業交付金）'!$B$7:$B37,"交付金",'別紙（介護施設等整備事業交付金）'!$J$7:$J37,L$1,'別紙（介護施設等整備事業交付金）'!$K$7:$K37,$B15)</f>
        <v>0</v>
      </c>
      <c r="M15" s="55">
        <f>SUMIFS('別紙（介護施設等整備事業交付金）'!$P$7:$P37,'別紙（介護施設等整備事業交付金）'!$B$7:$B37,"交付金",'別紙（介護施設等整備事業交付金）'!$J$7:$J37,L$1,'別紙（介護施設等整備事業交付金）'!$K$7:$K37,$B15)</f>
        <v>0</v>
      </c>
      <c r="N15" s="47">
        <f>COUNTIFS('別紙（介護施設等整備事業交付金）'!$B$7:$B37,"交付金",'別紙（介護施設等整備事業交付金）'!$J$7:$J37,N$1,'別紙（介護施設等整備事業交付金）'!$K$7:$K37,$B15)</f>
        <v>0</v>
      </c>
      <c r="O15" s="55">
        <f>SUMIFS('別紙（介護施設等整備事業交付金）'!$P$7:$P37,'別紙（介護施設等整備事業交付金）'!$B$7:$B37,"交付金",'別紙（介護施設等整備事業交付金）'!$J$7:$J37,N$1,'別紙（介護施設等整備事業交付金）'!$K$7:$K37,$B15)</f>
        <v>0</v>
      </c>
      <c r="P15" s="47">
        <f>COUNTIFS('別紙（介護施設等整備事業交付金）'!$B$7:$B43,"交付金",'別紙（介護施設等整備事業交付金）'!$J$7:$J43,"⑦_①*",'別紙（介護施設等整備事業交付金）'!$K$7:$K43,$B15)</f>
        <v>0</v>
      </c>
      <c r="Q15" s="47">
        <f>SUMIFS('別紙（介護施設等整備事業交付金）'!$T$7:$T44,'別紙（介護施設等整備事業交付金）'!$B$7:$B44,"交付金",'別紙（介護施設等整備事業交付金）'!$J$7:$J44,"⑦_①*",'別紙（介護施設等整備事業交付金）'!$K$7:$K44,$B15)</f>
        <v>0</v>
      </c>
      <c r="R15" s="55">
        <f>SUMIFS('別紙（介護施設等整備事業交付金）'!$P$7:$P43,'別紙（介護施設等整備事業交付金）'!$B$7:$B43,"交付金",'別紙（介護施設等整備事業交付金）'!$J$7:$J43,"⑦_①*",'別紙（介護施設等整備事業交付金）'!$K$7:$K43,$B15)</f>
        <v>0</v>
      </c>
      <c r="S15" s="47">
        <f>COUNTIFS('別紙（介護施設等整備事業交付金）'!$B$7:$B37,"交付金",'別紙（介護施設等整備事業交付金）'!$J$7:$J37,S$1,'別紙（介護施設等整備事業交付金）'!$K$7:$K37,$B15)</f>
        <v>0</v>
      </c>
      <c r="T15" s="47">
        <f>SUMIFS('別紙（介護施設等整備事業交付金）'!$T$7:$T38,'別紙（介護施設等整備事業交付金）'!$B$7:$B38,"交付金",'別紙（介護施設等整備事業交付金）'!$J$7:$J38,S$1,'別紙（介護施設等整備事業交付金）'!$K$7:$K38,$B15)</f>
        <v>0</v>
      </c>
      <c r="U15" s="55">
        <f>SUMIFS('別紙（介護施設等整備事業交付金）'!$P$7:$P37,'別紙（介護施設等整備事業交付金）'!$B$7:$B37,"交付金",'別紙（介護施設等整備事業交付金）'!$J$7:$J37,S$1,'別紙（介護施設等整備事業交付金）'!$K$7:$K37,$B15)</f>
        <v>0</v>
      </c>
      <c r="V15" s="47">
        <f>COUNTIFS('別紙（介護施設等整備事業交付金）'!$B$7:$B43,"交付金",'別紙（介護施設等整備事業交付金）'!$J$7:$J43,"⑦_③*",'別紙（介護施設等整備事業交付金）'!$K$7:$K43,$B15)</f>
        <v>0</v>
      </c>
      <c r="W15" s="47">
        <f>SUMIFS('別紙（介護施設等整備事業交付金）'!$T$7:$T44,'別紙（介護施設等整備事業交付金）'!$B$7:$B44,"交付金",'別紙（介護施設等整備事業交付金）'!$J$7:$J44,"⑦_③*",'別紙（介護施設等整備事業交付金）'!$K$7:$K44,$B15)</f>
        <v>0</v>
      </c>
      <c r="X15" s="55">
        <f>SUMIFS('別紙（介護施設等整備事業交付金）'!$P$7:$P43,'別紙（介護施設等整備事業交付金）'!$B$7:$B43,"交付金",'別紙（介護施設等整備事業交付金）'!$J$7:$J43,"⑦_③*",'別紙（介護施設等整備事業交付金）'!$K$7:$K43,$B15)</f>
        <v>0</v>
      </c>
      <c r="Y15" s="47">
        <f>COUNTIFS('別紙（介護施設等整備事業交付金）'!$B$7:$B37,"交付金",'別紙（介護施設等整備事業交付金）'!$J$7:$J37,Y$1,'別紙（介護施設等整備事業交付金）'!$K$7:$K37,$B15)</f>
        <v>0</v>
      </c>
      <c r="Z15" s="55">
        <f>SUMIFS('別紙（介護施設等整備事業交付金）'!$P$7:$P37,'別紙（介護施設等整備事業交付金）'!$B$7:$B37,"交付金",'別紙（介護施設等整備事業交付金）'!$J$7:$J37,Y$1,'別紙（介護施設等整備事業交付金）'!$K$7:$K37,$B15)</f>
        <v>0</v>
      </c>
      <c r="AA15" s="47">
        <f>COUNTIFS('別紙（介護施設等整備事業交付金）'!$B$7:$B37,"交付金",'別紙（介護施設等整備事業交付金）'!$J$7:$J37,AA$1,'別紙（介護施設等整備事業交付金）'!$K$7:$K37,$B15)</f>
        <v>0</v>
      </c>
      <c r="AB15" s="55">
        <f>SUMIFS('別紙（介護施設等整備事業交付金）'!$P$7:$P37,'別紙（介護施設等整備事業交付金）'!$B$7:$B37,"交付金",'別紙（介護施設等整備事業交付金）'!$J$7:$J37,AA$1,'別紙（介護施設等整備事業交付金）'!$K$7:$K37,$B15)</f>
        <v>0</v>
      </c>
      <c r="AC15" s="47">
        <f>COUNTIFS('別紙（介護施設等整備事業交付金）'!$B$7:$B37,"交付金",'別紙（介護施設等整備事業交付金）'!$J$7:$J37,AC$1,'別紙（介護施設等整備事業交付金）'!$K$7:$K37,$B15)</f>
        <v>0</v>
      </c>
      <c r="AD15" s="55">
        <f>SUMIFS('別紙（介護施設等整備事業交付金）'!$P$7:$P37,'別紙（介護施設等整備事業交付金）'!$B$7:$B37,"交付金",'別紙（介護施設等整備事業交付金）'!$J$7:$J37,AC$1,'別紙（介護施設等整備事業交付金）'!$K$7:$K37,$B15)</f>
        <v>0</v>
      </c>
      <c r="AE15" s="47">
        <f>COUNTIFS('別紙（介護施設等整備事業交付金）'!$B$7:$B37,"交付金",'別紙（介護施設等整備事業交付金）'!$J$7:$J37,AE$1,'別紙（介護施設等整備事業交付金）'!$K$7:$K37,$B15)</f>
        <v>0</v>
      </c>
      <c r="AF15" s="47">
        <f>SUMIFS('別紙（介護施設等整備事業交付金）'!$T$7:$T38,'別紙（介護施設等整備事業交付金）'!$B$7:$B38,"交付金",'別紙（介護施設等整備事業交付金）'!$J$7:$J38,AE$1,'別紙（介護施設等整備事業交付金）'!$K$7:$K38,$B15)</f>
        <v>0</v>
      </c>
      <c r="AG15" s="55">
        <f>SUMIFS('別紙（介護施設等整備事業交付金）'!$P$7:$P37,'別紙（介護施設等整備事業交付金）'!$B$7:$B37,"交付金",'別紙（介護施設等整備事業交付金）'!$J$7:$J37,AE$1,'別紙（介護施設等整備事業交付金）'!$K$7:$K37,$B15)</f>
        <v>0</v>
      </c>
      <c r="AH15" s="47">
        <f>COUNTIFS('別紙（介護施設等整備事業交付金）'!$B$7:$B37,"交付金",'別紙（介護施設等整備事業交付金）'!$J$7:$J37,AH$1,'別紙（介護施設等整備事業交付金）'!$K$7:$K37,$B15)</f>
        <v>0</v>
      </c>
      <c r="AI15" s="47">
        <f>SUMIFS('別紙（介護施設等整備事業交付金）'!$T$7:$T38,'別紙（介護施設等整備事業交付金）'!$B$7:$B38,"交付金",'別紙（介護施設等整備事業交付金）'!$J$7:$J38,AH$1,'別紙（介護施設等整備事業交付金）'!$K$7:$K38,$B15)</f>
        <v>0</v>
      </c>
      <c r="AJ15" s="55">
        <f>SUMIFS('別紙（介護施設等整備事業交付金）'!$P$7:$P37,'別紙（介護施設等整備事業交付金）'!$B$7:$B37,"交付金",'別紙（介護施設等整備事業交付金）'!$J$7:$J37,AH$1,'別紙（介護施設等整備事業交付金）'!$K$7:$K37,$B15)</f>
        <v>0</v>
      </c>
      <c r="AK15" s="47">
        <f>COUNTIFS('別紙（介護施設等整備事業交付金）'!$B$7:$B37,"交付金",'別紙（介護施設等整備事業交付金）'!$J$7:$J37,AK$1,'別紙（介護施設等整備事業交付金）'!$K$7:$K37,$B15)</f>
        <v>0</v>
      </c>
      <c r="AL15" s="55">
        <f>SUMIFS('別紙（介護施設等整備事業交付金）'!$P$7:$P37,'別紙（介護施設等整備事業交付金）'!$B$7:$B37,"交付金",'別紙（介護施設等整備事業交付金）'!$J$7:$J37,AK$1,'別紙（介護施設等整備事業交付金）'!$K$7:$K37,$B15)</f>
        <v>0</v>
      </c>
      <c r="AM15" s="47">
        <f>COUNTIFS('別紙（介護施設等整備事業交付金）'!$B$7:$B37,"交付金",'別紙（介護施設等整備事業交付金）'!$J$7:$J37,AM$1,'別紙（介護施設等整備事業交付金）'!$K$7:$K37,$B15)</f>
        <v>0</v>
      </c>
      <c r="AN15" s="55">
        <f>SUMIFS('別紙（介護施設等整備事業交付金）'!$P$7:$P37,'別紙（介護施設等整備事業交付金）'!$B$7:$B37,"交付金",'別紙（介護施設等整備事業交付金）'!$J$7:$J37,AM$1,'別紙（介護施設等整備事業交付金）'!$K$7:$K37,$B15)</f>
        <v>0</v>
      </c>
      <c r="AO15" s="47">
        <f>COUNTIFS('別紙（介護施設等整備事業交付金）'!$B$7:$B37,"交付金",'別紙（介護施設等整備事業交付金）'!$J$7:$J37,AO$1,'別紙（介護施設等整備事業交付金）'!$K$7:$K37,$B15)</f>
        <v>0</v>
      </c>
      <c r="AP15" s="47">
        <f>SUMIFS('別紙（介護施設等整備事業交付金）'!$T$7:$T38,'別紙（介護施設等整備事業交付金）'!$B$7:$B38,"交付金",'別紙（介護施設等整備事業交付金）'!$J$7:$J38,AO$1,'別紙（介護施設等整備事業交付金）'!$K$7:$K38,$B15)</f>
        <v>0</v>
      </c>
      <c r="AQ15" s="55">
        <f>SUMIFS('別紙（介護施設等整備事業交付金）'!$P$7:$P37,'別紙（介護施設等整備事業交付金）'!$B$7:$B37,"交付金",'別紙（介護施設等整備事業交付金）'!$J$7:$J37,AO$1,'別紙（介護施設等整備事業交付金）'!$K$7:$K37,$B15)</f>
        <v>0</v>
      </c>
      <c r="AR15" s="47">
        <f>COUNTIFS('別紙（介護施設等整備事業交付金）'!$B$7:$B37,"交付金",'別紙（介護施設等整備事業交付金）'!$J$7:$J37,AR$1,'別紙（介護施設等整備事業交付金）'!$K$7:$K37,$B15)</f>
        <v>0</v>
      </c>
      <c r="AS15" s="64">
        <f>SUMIFS('別紙（介護施設等整備事業交付金）'!$T$7:$T38,'別紙（介護施設等整備事業交付金）'!$B$7:$B38,"交付金",'別紙（介護施設等整備事業交付金）'!$J$7:$J38,AR$1,'別紙（介護施設等整備事業交付金）'!$K$7:$K38,$B15)</f>
        <v>0</v>
      </c>
      <c r="AT15" s="55">
        <f>SUMIFS('別紙（介護施設等整備事業交付金）'!$P$7:$P37,'別紙（介護施設等整備事業交付金）'!$B$7:$B37,"交付金",'別紙（介護施設等整備事業交付金）'!$J$7:$J37,AR$1,'別紙（介護施設等整備事業交付金）'!$K$7:$K37,$B15)</f>
        <v>0</v>
      </c>
      <c r="AU15" s="47">
        <f>COUNTIFS('別紙（介護施設等整備事業交付金）'!$B$7:$B37,"交付金",'別紙（介護施設等整備事業交付金）'!$J$7:$J37,AU$1,'別紙（介護施設等整備事業交付金）'!$K$7:$K37,$B15)</f>
        <v>0</v>
      </c>
      <c r="AV15" s="64">
        <f>SUMIFS('別紙（介護施設等整備事業交付金）'!$T$7:$T38,'別紙（介護施設等整備事業交付金）'!$B$7:$B38,"交付金",'別紙（介護施設等整備事業交付金）'!$J$7:$J38,AU$1,'別紙（介護施設等整備事業交付金）'!$K$7:$K38,$B15)</f>
        <v>0</v>
      </c>
      <c r="AW15" s="55">
        <f>SUMIFS('別紙（介護施設等整備事業交付金）'!$P$7:$P37,'別紙（介護施設等整備事業交付金）'!$B$7:$B37,"交付金",'別紙（介護施設等整備事業交付金）'!$J$7:$J37,AU$1,'別紙（介護施設等整備事業交付金）'!$K$7:$K37,$B15)</f>
        <v>0</v>
      </c>
      <c r="AX15" s="47">
        <f>COUNTIFS('別紙（介護施設等整備事業交付金）'!$B$7:$B37,"交付金",'別紙（介護施設等整備事業交付金）'!$J$7:$J37,AX$1,'別紙（介護施設等整備事業交付金）'!$K$7:$K37,$B15)</f>
        <v>0</v>
      </c>
      <c r="AY15" s="64">
        <f>SUMIFS('別紙（介護施設等整備事業交付金）'!$T$7:$T38,'別紙（介護施設等整備事業交付金）'!$B$7:$B38,"交付金",'別紙（介護施設等整備事業交付金）'!$J$7:$J38,AX$1,'別紙（介護施設等整備事業交付金）'!$K$7:$K38,$B15)</f>
        <v>0</v>
      </c>
      <c r="AZ15" s="55">
        <f>SUMIFS('別紙（介護施設等整備事業交付金）'!$P$7:$P37,'別紙（介護施設等整備事業交付金）'!$B$7:$B37,"交付金",'別紙（介護施設等整備事業交付金）'!$J$7:$J37,AX$1,'別紙（介護施設等整備事業交付金）'!$K$7:$K37,$B15)</f>
        <v>0</v>
      </c>
      <c r="BA15" s="47">
        <f>COUNTIFS('別紙（介護施設等整備事業交付金）'!$B$7:$B37,"交付金",'別紙（介護施設等整備事業交付金）'!$J$7:$J37,BA$1,'別紙（介護施設等整備事業交付金）'!$K$7:$K37,$B15)</f>
        <v>0</v>
      </c>
      <c r="BB15" s="55">
        <f>SUMIFS('別紙（介護施設等整備事業交付金）'!$P$7:$P37,'別紙（介護施設等整備事業交付金）'!$B$7:$B37,"交付金",'別紙（介護施設等整備事業交付金）'!$J$7:$J37,BA$1,'別紙（介護施設等整備事業交付金）'!$K$7:$K37,$B15)</f>
        <v>0</v>
      </c>
      <c r="BC15" s="47">
        <f>COUNTIFS('別紙（介護施設等整備事業交付金）'!$B$7:$B37,"交付金",'別紙（介護施設等整備事業交付金）'!$J$7:$J37,BC$1,'別紙（介護施設等整備事業交付金）'!$K$7:$K37,$B15)</f>
        <v>0</v>
      </c>
      <c r="BD15" s="55">
        <f>SUMIFS('別紙（介護施設等整備事業交付金）'!$P$7:$P37,'別紙（介護施設等整備事業交付金）'!$B$7:$B37,"交付金",'別紙（介護施設等整備事業交付金）'!$J$7:$J37,BC$1,'別紙（介護施設等整備事業交付金）'!$K$7:$K37,$B15)</f>
        <v>0</v>
      </c>
      <c r="BE15" s="47">
        <f>COUNTIFS('別紙（介護施設等整備事業交付金）'!$B$7:$B37,"交付金",'別紙（介護施設等整備事業交付金）'!$J$7:$J37,BE$1,'別紙（介護施設等整備事業交付金）'!$K$7:$K37,$B15)</f>
        <v>0</v>
      </c>
      <c r="BF15" s="55">
        <f>SUMIFS('別紙（介護施設等整備事業交付金）'!$P$7:$P37,'別紙（介護施設等整備事業交付金）'!$B$7:$B37,"交付金",'別紙（介護施設等整備事業交付金）'!$J$7:$J37,BE$1,'別紙（介護施設等整備事業交付金）'!$K$7:$K37,$B15)</f>
        <v>0</v>
      </c>
      <c r="BG15" s="47">
        <f t="shared" si="0"/>
        <v>0</v>
      </c>
      <c r="BH15" s="55">
        <f t="shared" si="1"/>
        <v>0</v>
      </c>
    </row>
    <row r="16" spans="1:60" x14ac:dyDescent="0.4">
      <c r="A16" s="45"/>
      <c r="B16" s="45" t="s">
        <v>9</v>
      </c>
      <c r="C16" s="47">
        <f>COUNTIFS('別紙（介護施設等整備事業交付金）'!$B$7:$B37,"交付金",'別紙（介護施設等整備事業交付金）'!$J$7:$J37,C$1,'別紙（介護施設等整備事業交付金）'!$K$7:$K37,$B16)</f>
        <v>0</v>
      </c>
      <c r="D16" s="47">
        <f>SUMIFS('別紙（介護施設等整備事業交付金）'!$T$7:$T38,'別紙（介護施設等整備事業交付金）'!$B$7:$B38,"交付金",'別紙（介護施設等整備事業交付金）'!$J$7:$J38,C$1,'別紙（介護施設等整備事業交付金）'!$K$7:$K38,$B16)</f>
        <v>0</v>
      </c>
      <c r="E16" s="55">
        <f>SUMIFS('別紙（介護施設等整備事業交付金）'!$P$7:$P37,'別紙（介護施設等整備事業交付金）'!$B$7:$B37,"交付金",'別紙（介護施設等整備事業交付金）'!$J$7:$J37,C$1,'別紙（介護施設等整備事業交付金）'!$K$7:$K37,$B16)</f>
        <v>0</v>
      </c>
      <c r="F16" s="47">
        <f>COUNTIFS('別紙（介護施設等整備事業交付金）'!$B$7:$B37,"交付金",'別紙（介護施設等整備事業交付金）'!$J$7:$J37,F$1,'別紙（介護施設等整備事業交付金）'!$K$7:$K37,$B16)</f>
        <v>0</v>
      </c>
      <c r="G16" s="47">
        <f>SUMIFS('別紙（介護施設等整備事業交付金）'!$T$7:$T38,'別紙（介護施設等整備事業交付金）'!$B$7:$B38,"交付金",'別紙（介護施設等整備事業交付金）'!$J$7:$J38,F$1,'別紙（介護施設等整備事業交付金）'!$K$7:$K38,$B16)</f>
        <v>0</v>
      </c>
      <c r="H16" s="55">
        <f>SUMIFS('別紙（介護施設等整備事業交付金）'!$P$7:$P37,'別紙（介護施設等整備事業交付金）'!$B$7:$B37,"交付金",'別紙（介護施設等整備事業交付金）'!$J$7:$J37,F$1,'別紙（介護施設等整備事業交付金）'!$K$7:$K37,$B16)</f>
        <v>0</v>
      </c>
      <c r="I16" s="47">
        <f>COUNTIFS('別紙（介護施設等整備事業交付金）'!$B$7:$B37,"交付金",'別紙（介護施設等整備事業交付金）'!$J$7:$J37,I$1,'別紙（介護施設等整備事業交付金）'!$K$7:$K37,$B16)</f>
        <v>0</v>
      </c>
      <c r="J16" s="47">
        <f>SUMIFS('別紙（介護施設等整備事業交付金）'!$T$7:$T38,'別紙（介護施設等整備事業交付金）'!$B$7:$B38,"交付金",'別紙（介護施設等整備事業交付金）'!$J$7:$J38,I$1,'別紙（介護施設等整備事業交付金）'!$K$7:$K38,$B16)</f>
        <v>0</v>
      </c>
      <c r="K16" s="55">
        <f>SUMIFS('別紙（介護施設等整備事業交付金）'!$P$7:$P37,'別紙（介護施設等整備事業交付金）'!$B$7:$B37,"交付金",'別紙（介護施設等整備事業交付金）'!$J$7:$J37,I$1,'別紙（介護施設等整備事業交付金）'!$K$7:$K37,$B16)</f>
        <v>0</v>
      </c>
      <c r="L16" s="47">
        <f>COUNTIFS('別紙（介護施設等整備事業交付金）'!$B$7:$B37,"交付金",'別紙（介護施設等整備事業交付金）'!$J$7:$J37,L$1,'別紙（介護施設等整備事業交付金）'!$K$7:$K37,$B16)</f>
        <v>0</v>
      </c>
      <c r="M16" s="55">
        <f>SUMIFS('別紙（介護施設等整備事業交付金）'!$P$7:$P37,'別紙（介護施設等整備事業交付金）'!$B$7:$B37,"交付金",'別紙（介護施設等整備事業交付金）'!$J$7:$J37,L$1,'別紙（介護施設等整備事業交付金）'!$K$7:$K37,$B16)</f>
        <v>0</v>
      </c>
      <c r="N16" s="47">
        <f>COUNTIFS('別紙（介護施設等整備事業交付金）'!$B$7:$B37,"交付金",'別紙（介護施設等整備事業交付金）'!$J$7:$J37,N$1,'別紙（介護施設等整備事業交付金）'!$K$7:$K37,$B16)</f>
        <v>0</v>
      </c>
      <c r="O16" s="55">
        <f>SUMIFS('別紙（介護施設等整備事業交付金）'!$P$7:$P37,'別紙（介護施設等整備事業交付金）'!$B$7:$B37,"交付金",'別紙（介護施設等整備事業交付金）'!$J$7:$J37,N$1,'別紙（介護施設等整備事業交付金）'!$K$7:$K37,$B16)</f>
        <v>0</v>
      </c>
      <c r="P16" s="47">
        <f>COUNTIFS('別紙（介護施設等整備事業交付金）'!$B$7:$B44,"交付金",'別紙（介護施設等整備事業交付金）'!$J$7:$J44,"⑦_①*",'別紙（介護施設等整備事業交付金）'!$K$7:$K44,$B16)</f>
        <v>0</v>
      </c>
      <c r="Q16" s="47">
        <f>SUMIFS('別紙（介護施設等整備事業交付金）'!$T$7:$T45,'別紙（介護施設等整備事業交付金）'!$B$7:$B45,"交付金",'別紙（介護施設等整備事業交付金）'!$J$7:$J45,"⑦_①*",'別紙（介護施設等整備事業交付金）'!$K$7:$K45,$B16)</f>
        <v>0</v>
      </c>
      <c r="R16" s="55">
        <f>SUMIFS('別紙（介護施設等整備事業交付金）'!$P$7:$P44,'別紙（介護施設等整備事業交付金）'!$B$7:$B44,"交付金",'別紙（介護施設等整備事業交付金）'!$J$7:$J44,"⑦_①*",'別紙（介護施設等整備事業交付金）'!$K$7:$K44,$B16)</f>
        <v>0</v>
      </c>
      <c r="S16" s="47">
        <f>COUNTIFS('別紙（介護施設等整備事業交付金）'!$B$7:$B37,"交付金",'別紙（介護施設等整備事業交付金）'!$J$7:$J37,S$1,'別紙（介護施設等整備事業交付金）'!$K$7:$K37,$B16)</f>
        <v>0</v>
      </c>
      <c r="T16" s="47">
        <f>SUMIFS('別紙（介護施設等整備事業交付金）'!$T$7:$T38,'別紙（介護施設等整備事業交付金）'!$B$7:$B38,"交付金",'別紙（介護施設等整備事業交付金）'!$J$7:$J38,S$1,'別紙（介護施設等整備事業交付金）'!$K$7:$K38,$B16)</f>
        <v>0</v>
      </c>
      <c r="U16" s="55">
        <f>SUMIFS('別紙（介護施設等整備事業交付金）'!$P$7:$P37,'別紙（介護施設等整備事業交付金）'!$B$7:$B37,"交付金",'別紙（介護施設等整備事業交付金）'!$J$7:$J37,S$1,'別紙（介護施設等整備事業交付金）'!$K$7:$K37,$B16)</f>
        <v>0</v>
      </c>
      <c r="V16" s="47">
        <f>COUNTIFS('別紙（介護施設等整備事業交付金）'!$B$7:$B44,"交付金",'別紙（介護施設等整備事業交付金）'!$J$7:$J44,"⑦_③*",'別紙（介護施設等整備事業交付金）'!$K$7:$K44,$B16)</f>
        <v>0</v>
      </c>
      <c r="W16" s="47">
        <f>SUMIFS('別紙（介護施設等整備事業交付金）'!$T$7:$T45,'別紙（介護施設等整備事業交付金）'!$B$7:$B45,"交付金",'別紙（介護施設等整備事業交付金）'!$J$7:$J45,"⑦_③*",'別紙（介護施設等整備事業交付金）'!$K$7:$K45,$B16)</f>
        <v>0</v>
      </c>
      <c r="X16" s="55">
        <f>SUMIFS('別紙（介護施設等整備事業交付金）'!$P$7:$P44,'別紙（介護施設等整備事業交付金）'!$B$7:$B44,"交付金",'別紙（介護施設等整備事業交付金）'!$J$7:$J44,"⑦_③*",'別紙（介護施設等整備事業交付金）'!$K$7:$K44,$B16)</f>
        <v>0</v>
      </c>
      <c r="Y16" s="47">
        <f>COUNTIFS('別紙（介護施設等整備事業交付金）'!$B$7:$B37,"交付金",'別紙（介護施設等整備事業交付金）'!$J$7:$J37,Y$1,'別紙（介護施設等整備事業交付金）'!$K$7:$K37,$B16)</f>
        <v>0</v>
      </c>
      <c r="Z16" s="55">
        <f>SUMIFS('別紙（介護施設等整備事業交付金）'!$P$7:$P37,'別紙（介護施設等整備事業交付金）'!$B$7:$B37,"交付金",'別紙（介護施設等整備事業交付金）'!$J$7:$J37,Y$1,'別紙（介護施設等整備事業交付金）'!$K$7:$K37,$B16)</f>
        <v>0</v>
      </c>
      <c r="AA16" s="47">
        <f>COUNTIFS('別紙（介護施設等整備事業交付金）'!$B$7:$B37,"交付金",'別紙（介護施設等整備事業交付金）'!$J$7:$J37,AA$1,'別紙（介護施設等整備事業交付金）'!$K$7:$K37,$B16)</f>
        <v>0</v>
      </c>
      <c r="AB16" s="55">
        <f>SUMIFS('別紙（介護施設等整備事業交付金）'!$P$7:$P37,'別紙（介護施設等整備事業交付金）'!$B$7:$B37,"交付金",'別紙（介護施設等整備事業交付金）'!$J$7:$J37,AA$1,'別紙（介護施設等整備事業交付金）'!$K$7:$K37,$B16)</f>
        <v>0</v>
      </c>
      <c r="AC16" s="47">
        <f>COUNTIFS('別紙（介護施設等整備事業交付金）'!$B$7:$B37,"交付金",'別紙（介護施設等整備事業交付金）'!$J$7:$J37,AC$1,'別紙（介護施設等整備事業交付金）'!$K$7:$K37,$B16)</f>
        <v>0</v>
      </c>
      <c r="AD16" s="55">
        <f>SUMIFS('別紙（介護施設等整備事業交付金）'!$P$7:$P37,'別紙（介護施設等整備事業交付金）'!$B$7:$B37,"交付金",'別紙（介護施設等整備事業交付金）'!$J$7:$J37,AC$1,'別紙（介護施設等整備事業交付金）'!$K$7:$K37,$B16)</f>
        <v>0</v>
      </c>
      <c r="AE16" s="47">
        <f>COUNTIFS('別紙（介護施設等整備事業交付金）'!$B$7:$B37,"交付金",'別紙（介護施設等整備事業交付金）'!$J$7:$J37,AE$1,'別紙（介護施設等整備事業交付金）'!$K$7:$K37,$B16)</f>
        <v>0</v>
      </c>
      <c r="AF16" s="47">
        <f>SUMIFS('別紙（介護施設等整備事業交付金）'!$T$7:$T38,'別紙（介護施設等整備事業交付金）'!$B$7:$B38,"交付金",'別紙（介護施設等整備事業交付金）'!$J$7:$J38,AE$1,'別紙（介護施設等整備事業交付金）'!$K$7:$K38,$B16)</f>
        <v>0</v>
      </c>
      <c r="AG16" s="55">
        <f>SUMIFS('別紙（介護施設等整備事業交付金）'!$P$7:$P37,'別紙（介護施設等整備事業交付金）'!$B$7:$B37,"交付金",'別紙（介護施設等整備事業交付金）'!$J$7:$J37,AE$1,'別紙（介護施設等整備事業交付金）'!$K$7:$K37,$B16)</f>
        <v>0</v>
      </c>
      <c r="AH16" s="47">
        <f>COUNTIFS('別紙（介護施設等整備事業交付金）'!$B$7:$B37,"交付金",'別紙（介護施設等整備事業交付金）'!$J$7:$J37,AH$1,'別紙（介護施設等整備事業交付金）'!$K$7:$K37,$B16)</f>
        <v>0</v>
      </c>
      <c r="AI16" s="47">
        <f>SUMIFS('別紙（介護施設等整備事業交付金）'!$T$7:$T38,'別紙（介護施設等整備事業交付金）'!$B$7:$B38,"交付金",'別紙（介護施設等整備事業交付金）'!$J$7:$J38,AH$1,'別紙（介護施設等整備事業交付金）'!$K$7:$K38,$B16)</f>
        <v>0</v>
      </c>
      <c r="AJ16" s="55">
        <f>SUMIFS('別紙（介護施設等整備事業交付金）'!$P$7:$P37,'別紙（介護施設等整備事業交付金）'!$B$7:$B37,"交付金",'別紙（介護施設等整備事業交付金）'!$J$7:$J37,AH$1,'別紙（介護施設等整備事業交付金）'!$K$7:$K37,$B16)</f>
        <v>0</v>
      </c>
      <c r="AK16" s="47">
        <f>COUNTIFS('別紙（介護施設等整備事業交付金）'!$B$7:$B37,"交付金",'別紙（介護施設等整備事業交付金）'!$J$7:$J37,AK$1,'別紙（介護施設等整備事業交付金）'!$K$7:$K37,$B16)</f>
        <v>0</v>
      </c>
      <c r="AL16" s="55">
        <f>SUMIFS('別紙（介護施設等整備事業交付金）'!$P$7:$P37,'別紙（介護施設等整備事業交付金）'!$B$7:$B37,"交付金",'別紙（介護施設等整備事業交付金）'!$J$7:$J37,AK$1,'別紙（介護施設等整備事業交付金）'!$K$7:$K37,$B16)</f>
        <v>0</v>
      </c>
      <c r="AM16" s="47">
        <f>COUNTIFS('別紙（介護施設等整備事業交付金）'!$B$7:$B37,"交付金",'別紙（介護施設等整備事業交付金）'!$J$7:$J37,AM$1,'別紙（介護施設等整備事業交付金）'!$K$7:$K37,$B16)</f>
        <v>0</v>
      </c>
      <c r="AN16" s="55">
        <f>SUMIFS('別紙（介護施設等整備事業交付金）'!$P$7:$P37,'別紙（介護施設等整備事業交付金）'!$B$7:$B37,"交付金",'別紙（介護施設等整備事業交付金）'!$J$7:$J37,AM$1,'別紙（介護施設等整備事業交付金）'!$K$7:$K37,$B16)</f>
        <v>0</v>
      </c>
      <c r="AO16" s="47">
        <f>COUNTIFS('別紙（介護施設等整備事業交付金）'!$B$7:$B37,"交付金",'別紙（介護施設等整備事業交付金）'!$J$7:$J37,AO$1,'別紙（介護施設等整備事業交付金）'!$K$7:$K37,$B16)</f>
        <v>0</v>
      </c>
      <c r="AP16" s="47">
        <f>SUMIFS('別紙（介護施設等整備事業交付金）'!$T$7:$T38,'別紙（介護施設等整備事業交付金）'!$B$7:$B38,"交付金",'別紙（介護施設等整備事業交付金）'!$J$7:$J38,AO$1,'別紙（介護施設等整備事業交付金）'!$K$7:$K38,$B16)</f>
        <v>0</v>
      </c>
      <c r="AQ16" s="55">
        <f>SUMIFS('別紙（介護施設等整備事業交付金）'!$P$7:$P37,'別紙（介護施設等整備事業交付金）'!$B$7:$B37,"交付金",'別紙（介護施設等整備事業交付金）'!$J$7:$J37,AO$1,'別紙（介護施設等整備事業交付金）'!$K$7:$K37,$B16)</f>
        <v>0</v>
      </c>
      <c r="AR16" s="47">
        <f>COUNTIFS('別紙（介護施設等整備事業交付金）'!$B$7:$B37,"交付金",'別紙（介護施設等整備事業交付金）'!$J$7:$J37,AR$1,'別紙（介護施設等整備事業交付金）'!$K$7:$K37,$B16)</f>
        <v>0</v>
      </c>
      <c r="AS16" s="64">
        <f>SUMIFS('別紙（介護施設等整備事業交付金）'!$T$7:$T38,'別紙（介護施設等整備事業交付金）'!$B$7:$B38,"交付金",'別紙（介護施設等整備事業交付金）'!$J$7:$J38,AR$1,'別紙（介護施設等整備事業交付金）'!$K$7:$K38,$B16)</f>
        <v>0</v>
      </c>
      <c r="AT16" s="55">
        <f>SUMIFS('別紙（介護施設等整備事業交付金）'!$P$7:$P37,'別紙（介護施設等整備事業交付金）'!$B$7:$B37,"交付金",'別紙（介護施設等整備事業交付金）'!$J$7:$J37,AR$1,'別紙（介護施設等整備事業交付金）'!$K$7:$K37,$B16)</f>
        <v>0</v>
      </c>
      <c r="AU16" s="47">
        <f>COUNTIFS('別紙（介護施設等整備事業交付金）'!$B$7:$B37,"交付金",'別紙（介護施設等整備事業交付金）'!$J$7:$J37,AU$1,'別紙（介護施設等整備事業交付金）'!$K$7:$K37,$B16)</f>
        <v>0</v>
      </c>
      <c r="AV16" s="64">
        <f>SUMIFS('別紙（介護施設等整備事業交付金）'!$T$7:$T38,'別紙（介護施設等整備事業交付金）'!$B$7:$B38,"交付金",'別紙（介護施設等整備事業交付金）'!$J$7:$J38,AU$1,'別紙（介護施設等整備事業交付金）'!$K$7:$K38,$B16)</f>
        <v>0</v>
      </c>
      <c r="AW16" s="55">
        <f>SUMIFS('別紙（介護施設等整備事業交付金）'!$P$7:$P37,'別紙（介護施設等整備事業交付金）'!$B$7:$B37,"交付金",'別紙（介護施設等整備事業交付金）'!$J$7:$J37,AU$1,'別紙（介護施設等整備事業交付金）'!$K$7:$K37,$B16)</f>
        <v>0</v>
      </c>
      <c r="AX16" s="47">
        <f>COUNTIFS('別紙（介護施設等整備事業交付金）'!$B$7:$B37,"交付金",'別紙（介護施設等整備事業交付金）'!$J$7:$J37,AX$1,'別紙（介護施設等整備事業交付金）'!$K$7:$K37,$B16)</f>
        <v>0</v>
      </c>
      <c r="AY16" s="64">
        <f>SUMIFS('別紙（介護施設等整備事業交付金）'!$T$7:$T38,'別紙（介護施設等整備事業交付金）'!$B$7:$B38,"交付金",'別紙（介護施設等整備事業交付金）'!$J$7:$J38,AX$1,'別紙（介護施設等整備事業交付金）'!$K$7:$K38,$B16)</f>
        <v>0</v>
      </c>
      <c r="AZ16" s="55">
        <f>SUMIFS('別紙（介護施設等整備事業交付金）'!$P$7:$P37,'別紙（介護施設等整備事業交付金）'!$B$7:$B37,"交付金",'別紙（介護施設等整備事業交付金）'!$J$7:$J37,AX$1,'別紙（介護施設等整備事業交付金）'!$K$7:$K37,$B16)</f>
        <v>0</v>
      </c>
      <c r="BA16" s="47">
        <f>COUNTIFS('別紙（介護施設等整備事業交付金）'!$B$7:$B37,"交付金",'別紙（介護施設等整備事業交付金）'!$J$7:$J37,BA$1,'別紙（介護施設等整備事業交付金）'!$K$7:$K37,$B16)</f>
        <v>0</v>
      </c>
      <c r="BB16" s="55">
        <f>SUMIFS('別紙（介護施設等整備事業交付金）'!$P$7:$P37,'別紙（介護施設等整備事業交付金）'!$B$7:$B37,"交付金",'別紙（介護施設等整備事業交付金）'!$J$7:$J37,BA$1,'別紙（介護施設等整備事業交付金）'!$K$7:$K37,$B16)</f>
        <v>0</v>
      </c>
      <c r="BC16" s="47">
        <f>COUNTIFS('別紙（介護施設等整備事業交付金）'!$B$7:$B37,"交付金",'別紙（介護施設等整備事業交付金）'!$J$7:$J37,BC$1,'別紙（介護施設等整備事業交付金）'!$K$7:$K37,$B16)</f>
        <v>0</v>
      </c>
      <c r="BD16" s="55">
        <f>SUMIFS('別紙（介護施設等整備事業交付金）'!$P$7:$P37,'別紙（介護施設等整備事業交付金）'!$B$7:$B37,"交付金",'別紙（介護施設等整備事業交付金）'!$J$7:$J37,BC$1,'別紙（介護施設等整備事業交付金）'!$K$7:$K37,$B16)</f>
        <v>0</v>
      </c>
      <c r="BE16" s="47">
        <f>COUNTIFS('別紙（介護施設等整備事業交付金）'!$B$7:$B37,"交付金",'別紙（介護施設等整備事業交付金）'!$J$7:$J37,BE$1,'別紙（介護施設等整備事業交付金）'!$K$7:$K37,$B16)</f>
        <v>0</v>
      </c>
      <c r="BF16" s="55">
        <f>SUMIFS('別紙（介護施設等整備事業交付金）'!$P$7:$P37,'別紙（介護施設等整備事業交付金）'!$B$7:$B37,"交付金",'別紙（介護施設等整備事業交付金）'!$J$7:$J37,BE$1,'別紙（介護施設等整備事業交付金）'!$K$7:$K37,$B16)</f>
        <v>0</v>
      </c>
      <c r="BG16" s="47">
        <f t="shared" si="0"/>
        <v>0</v>
      </c>
      <c r="BH16" s="55">
        <f t="shared" si="1"/>
        <v>0</v>
      </c>
    </row>
    <row r="17" spans="1:60" x14ac:dyDescent="0.4">
      <c r="A17" s="45"/>
      <c r="B17" s="45" t="s">
        <v>10</v>
      </c>
      <c r="C17" s="47">
        <f>COUNTIFS('別紙（介護施設等整備事業交付金）'!$B$7:$B38,"交付金",'別紙（介護施設等整備事業交付金）'!$J$7:$J38,C$1,'別紙（介護施設等整備事業交付金）'!$K$7:$K38,$B17)</f>
        <v>0</v>
      </c>
      <c r="D17" s="47">
        <f>SUMIFS('別紙（介護施設等整備事業交付金）'!$T$7:$T39,'別紙（介護施設等整備事業交付金）'!$B$7:$B39,"交付金",'別紙（介護施設等整備事業交付金）'!$J$7:$J39,C$1,'別紙（介護施設等整備事業交付金）'!$K$7:$K39,$B17)</f>
        <v>0</v>
      </c>
      <c r="E17" s="55">
        <f>SUMIFS('別紙（介護施設等整備事業交付金）'!$P$7:$P38,'別紙（介護施設等整備事業交付金）'!$B$7:$B38,"交付金",'別紙（介護施設等整備事業交付金）'!$J$7:$J38,C$1,'別紙（介護施設等整備事業交付金）'!$K$7:$K38,$B17)</f>
        <v>0</v>
      </c>
      <c r="F17" s="47">
        <f>COUNTIFS('別紙（介護施設等整備事業交付金）'!$B$7:$B38,"交付金",'別紙（介護施設等整備事業交付金）'!$J$7:$J38,F$1,'別紙（介護施設等整備事業交付金）'!$K$7:$K38,$B17)</f>
        <v>0</v>
      </c>
      <c r="G17" s="47">
        <f>SUMIFS('別紙（介護施設等整備事業交付金）'!$T$7:$T39,'別紙（介護施設等整備事業交付金）'!$B$7:$B39,"交付金",'別紙（介護施設等整備事業交付金）'!$J$7:$J39,F$1,'別紙（介護施設等整備事業交付金）'!$K$7:$K39,$B17)</f>
        <v>0</v>
      </c>
      <c r="H17" s="55">
        <f>SUMIFS('別紙（介護施設等整備事業交付金）'!$P$7:$P38,'別紙（介護施設等整備事業交付金）'!$B$7:$B38,"交付金",'別紙（介護施設等整備事業交付金）'!$J$7:$J38,F$1,'別紙（介護施設等整備事業交付金）'!$K$7:$K38,$B17)</f>
        <v>0</v>
      </c>
      <c r="I17" s="47">
        <f>COUNTIFS('別紙（介護施設等整備事業交付金）'!$B$7:$B38,"交付金",'別紙（介護施設等整備事業交付金）'!$J$7:$J38,I$1,'別紙（介護施設等整備事業交付金）'!$K$7:$K38,$B17)</f>
        <v>0</v>
      </c>
      <c r="J17" s="47">
        <f>SUMIFS('別紙（介護施設等整備事業交付金）'!$T$7:$T39,'別紙（介護施設等整備事業交付金）'!$B$7:$B39,"交付金",'別紙（介護施設等整備事業交付金）'!$J$7:$J39,I$1,'別紙（介護施設等整備事業交付金）'!$K$7:$K39,$B17)</f>
        <v>0</v>
      </c>
      <c r="K17" s="55">
        <f>SUMIFS('別紙（介護施設等整備事業交付金）'!$P$7:$P38,'別紙（介護施設等整備事業交付金）'!$B$7:$B38,"交付金",'別紙（介護施設等整備事業交付金）'!$J$7:$J38,I$1,'別紙（介護施設等整備事業交付金）'!$K$7:$K38,$B17)</f>
        <v>0</v>
      </c>
      <c r="L17" s="47">
        <f>COUNTIFS('別紙（介護施設等整備事業交付金）'!$B$7:$B38,"交付金",'別紙（介護施設等整備事業交付金）'!$J$7:$J38,L$1,'別紙（介護施設等整備事業交付金）'!$K$7:$K38,$B17)</f>
        <v>0</v>
      </c>
      <c r="M17" s="55">
        <f>SUMIFS('別紙（介護施設等整備事業交付金）'!$P$7:$P38,'別紙（介護施設等整備事業交付金）'!$B$7:$B38,"交付金",'別紙（介護施設等整備事業交付金）'!$J$7:$J38,L$1,'別紙（介護施設等整備事業交付金）'!$K$7:$K38,$B17)</f>
        <v>0</v>
      </c>
      <c r="N17" s="47">
        <f>COUNTIFS('別紙（介護施設等整備事業交付金）'!$B$7:$B38,"交付金",'別紙（介護施設等整備事業交付金）'!$J$7:$J38,N$1,'別紙（介護施設等整備事業交付金）'!$K$7:$K38,$B17)</f>
        <v>0</v>
      </c>
      <c r="O17" s="55">
        <f>SUMIFS('別紙（介護施設等整備事業交付金）'!$P$7:$P38,'別紙（介護施設等整備事業交付金）'!$B$7:$B38,"交付金",'別紙（介護施設等整備事業交付金）'!$J$7:$J38,N$1,'別紙（介護施設等整備事業交付金）'!$K$7:$K38,$B17)</f>
        <v>0</v>
      </c>
      <c r="P17" s="47">
        <f>COUNTIFS('別紙（介護施設等整備事業交付金）'!$B$7:$B45,"交付金",'別紙（介護施設等整備事業交付金）'!$J$7:$J45,"⑦_①*",'別紙（介護施設等整備事業交付金）'!$K$7:$K45,$B17)</f>
        <v>0</v>
      </c>
      <c r="Q17" s="47">
        <f>SUMIFS('別紙（介護施設等整備事業交付金）'!$T$7:$T46,'別紙（介護施設等整備事業交付金）'!$B$7:$B46,"交付金",'別紙（介護施設等整備事業交付金）'!$J$7:$J46,"⑦_①*",'別紙（介護施設等整備事業交付金）'!$K$7:$K46,$B17)</f>
        <v>0</v>
      </c>
      <c r="R17" s="55">
        <f>SUMIFS('別紙（介護施設等整備事業交付金）'!$P$7:$P45,'別紙（介護施設等整備事業交付金）'!$B$7:$B45,"交付金",'別紙（介護施設等整備事業交付金）'!$J$7:$J45,"⑦_①*",'別紙（介護施設等整備事業交付金）'!$K$7:$K45,$B17)</f>
        <v>0</v>
      </c>
      <c r="S17" s="47">
        <f>COUNTIFS('別紙（介護施設等整備事業交付金）'!$B$7:$B38,"交付金",'別紙（介護施設等整備事業交付金）'!$J$7:$J38,S$1,'別紙（介護施設等整備事業交付金）'!$K$7:$K38,$B17)</f>
        <v>0</v>
      </c>
      <c r="T17" s="47">
        <f>SUMIFS('別紙（介護施設等整備事業交付金）'!$T$7:$T39,'別紙（介護施設等整備事業交付金）'!$B$7:$B39,"交付金",'別紙（介護施設等整備事業交付金）'!$J$7:$J39,S$1,'別紙（介護施設等整備事業交付金）'!$K$7:$K39,$B17)</f>
        <v>0</v>
      </c>
      <c r="U17" s="55">
        <f>SUMIFS('別紙（介護施設等整備事業交付金）'!$P$7:$P38,'別紙（介護施設等整備事業交付金）'!$B$7:$B38,"交付金",'別紙（介護施設等整備事業交付金）'!$J$7:$J38,S$1,'別紙（介護施設等整備事業交付金）'!$K$7:$K38,$B17)</f>
        <v>0</v>
      </c>
      <c r="V17" s="47">
        <f>COUNTIFS('別紙（介護施設等整備事業交付金）'!$B$7:$B45,"交付金",'別紙（介護施設等整備事業交付金）'!$J$7:$J45,"⑦_③*",'別紙（介護施設等整備事業交付金）'!$K$7:$K45,$B17)</f>
        <v>0</v>
      </c>
      <c r="W17" s="47">
        <f>SUMIFS('別紙（介護施設等整備事業交付金）'!$T$7:$T46,'別紙（介護施設等整備事業交付金）'!$B$7:$B46,"交付金",'別紙（介護施設等整備事業交付金）'!$J$7:$J46,"⑦_③*",'別紙（介護施設等整備事業交付金）'!$K$7:$K46,$B17)</f>
        <v>0</v>
      </c>
      <c r="X17" s="55">
        <f>SUMIFS('別紙（介護施設等整備事業交付金）'!$P$7:$P45,'別紙（介護施設等整備事業交付金）'!$B$7:$B45,"交付金",'別紙（介護施設等整備事業交付金）'!$J$7:$J45,"⑦_③*",'別紙（介護施設等整備事業交付金）'!$K$7:$K45,$B17)</f>
        <v>0</v>
      </c>
      <c r="Y17" s="47">
        <f>COUNTIFS('別紙（介護施設等整備事業交付金）'!$B$7:$B38,"交付金",'別紙（介護施設等整備事業交付金）'!$J$7:$J38,Y$1,'別紙（介護施設等整備事業交付金）'!$K$7:$K38,$B17)</f>
        <v>0</v>
      </c>
      <c r="Z17" s="55">
        <f>SUMIFS('別紙（介護施設等整備事業交付金）'!$P$7:$P38,'別紙（介護施設等整備事業交付金）'!$B$7:$B38,"交付金",'別紙（介護施設等整備事業交付金）'!$J$7:$J38,Y$1,'別紙（介護施設等整備事業交付金）'!$K$7:$K38,$B17)</f>
        <v>0</v>
      </c>
      <c r="AA17" s="47">
        <f>COUNTIFS('別紙（介護施設等整備事業交付金）'!$B$7:$B38,"交付金",'別紙（介護施設等整備事業交付金）'!$J$7:$J38,AA$1,'別紙（介護施設等整備事業交付金）'!$K$7:$K38,$B17)</f>
        <v>0</v>
      </c>
      <c r="AB17" s="55">
        <f>SUMIFS('別紙（介護施設等整備事業交付金）'!$P$7:$P38,'別紙（介護施設等整備事業交付金）'!$B$7:$B38,"交付金",'別紙（介護施設等整備事業交付金）'!$J$7:$J38,AA$1,'別紙（介護施設等整備事業交付金）'!$K$7:$K38,$B17)</f>
        <v>0</v>
      </c>
      <c r="AC17" s="47">
        <f>COUNTIFS('別紙（介護施設等整備事業交付金）'!$B$7:$B38,"交付金",'別紙（介護施設等整備事業交付金）'!$J$7:$J38,AC$1,'別紙（介護施設等整備事業交付金）'!$K$7:$K38,$B17)</f>
        <v>0</v>
      </c>
      <c r="AD17" s="55">
        <f>SUMIFS('別紙（介護施設等整備事業交付金）'!$P$7:$P38,'別紙（介護施設等整備事業交付金）'!$B$7:$B38,"交付金",'別紙（介護施設等整備事業交付金）'!$J$7:$J38,AC$1,'別紙（介護施設等整備事業交付金）'!$K$7:$K38,$B17)</f>
        <v>0</v>
      </c>
      <c r="AE17" s="47">
        <f>COUNTIFS('別紙（介護施設等整備事業交付金）'!$B$7:$B38,"交付金",'別紙（介護施設等整備事業交付金）'!$J$7:$J38,AE$1,'別紙（介護施設等整備事業交付金）'!$K$7:$K38,$B17)</f>
        <v>0</v>
      </c>
      <c r="AF17" s="47">
        <f>SUMIFS('別紙（介護施設等整備事業交付金）'!$T$7:$T39,'別紙（介護施設等整備事業交付金）'!$B$7:$B39,"交付金",'別紙（介護施設等整備事業交付金）'!$J$7:$J39,AE$1,'別紙（介護施設等整備事業交付金）'!$K$7:$K39,$B17)</f>
        <v>0</v>
      </c>
      <c r="AG17" s="55">
        <f>SUMIFS('別紙（介護施設等整備事業交付金）'!$P$7:$P38,'別紙（介護施設等整備事業交付金）'!$B$7:$B38,"交付金",'別紙（介護施設等整備事業交付金）'!$J$7:$J38,AE$1,'別紙（介護施設等整備事業交付金）'!$K$7:$K38,$B17)</f>
        <v>0</v>
      </c>
      <c r="AH17" s="47">
        <f>COUNTIFS('別紙（介護施設等整備事業交付金）'!$B$7:$B38,"交付金",'別紙（介護施設等整備事業交付金）'!$J$7:$J38,AH$1,'別紙（介護施設等整備事業交付金）'!$K$7:$K38,$B17)</f>
        <v>0</v>
      </c>
      <c r="AI17" s="47">
        <f>SUMIFS('別紙（介護施設等整備事業交付金）'!$T$7:$T39,'別紙（介護施設等整備事業交付金）'!$B$7:$B39,"交付金",'別紙（介護施設等整備事業交付金）'!$J$7:$J39,AH$1,'別紙（介護施設等整備事業交付金）'!$K$7:$K39,$B17)</f>
        <v>0</v>
      </c>
      <c r="AJ17" s="55">
        <f>SUMIFS('別紙（介護施設等整備事業交付金）'!$P$7:$P38,'別紙（介護施設等整備事業交付金）'!$B$7:$B38,"交付金",'別紙（介護施設等整備事業交付金）'!$J$7:$J38,AH$1,'別紙（介護施設等整備事業交付金）'!$K$7:$K38,$B17)</f>
        <v>0</v>
      </c>
      <c r="AK17" s="47">
        <f>COUNTIFS('別紙（介護施設等整備事業交付金）'!$B$7:$B38,"交付金",'別紙（介護施設等整備事業交付金）'!$J$7:$J38,AK$1,'別紙（介護施設等整備事業交付金）'!$K$7:$K38,$B17)</f>
        <v>0</v>
      </c>
      <c r="AL17" s="55">
        <f>SUMIFS('別紙（介護施設等整備事業交付金）'!$P$7:$P38,'別紙（介護施設等整備事業交付金）'!$B$7:$B38,"交付金",'別紙（介護施設等整備事業交付金）'!$J$7:$J38,AK$1,'別紙（介護施設等整備事業交付金）'!$K$7:$K38,$B17)</f>
        <v>0</v>
      </c>
      <c r="AM17" s="47">
        <f>COUNTIFS('別紙（介護施設等整備事業交付金）'!$B$7:$B38,"交付金",'別紙（介護施設等整備事業交付金）'!$J$7:$J38,AM$1,'別紙（介護施設等整備事業交付金）'!$K$7:$K38,$B17)</f>
        <v>0</v>
      </c>
      <c r="AN17" s="55">
        <f>SUMIFS('別紙（介護施設等整備事業交付金）'!$P$7:$P38,'別紙（介護施設等整備事業交付金）'!$B$7:$B38,"交付金",'別紙（介護施設等整備事業交付金）'!$J$7:$J38,AM$1,'別紙（介護施設等整備事業交付金）'!$K$7:$K38,$B17)</f>
        <v>0</v>
      </c>
      <c r="AO17" s="47">
        <f>COUNTIFS('別紙（介護施設等整備事業交付金）'!$B$7:$B38,"交付金",'別紙（介護施設等整備事業交付金）'!$J$7:$J38,AO$1,'別紙（介護施設等整備事業交付金）'!$K$7:$K38,$B17)</f>
        <v>0</v>
      </c>
      <c r="AP17" s="47">
        <f>SUMIFS('別紙（介護施設等整備事業交付金）'!$T$7:$T39,'別紙（介護施設等整備事業交付金）'!$B$7:$B39,"交付金",'別紙（介護施設等整備事業交付金）'!$J$7:$J39,AO$1,'別紙（介護施設等整備事業交付金）'!$K$7:$K39,$B17)</f>
        <v>0</v>
      </c>
      <c r="AQ17" s="55">
        <f>SUMIFS('別紙（介護施設等整備事業交付金）'!$P$7:$P38,'別紙（介護施設等整備事業交付金）'!$B$7:$B38,"交付金",'別紙（介護施設等整備事業交付金）'!$J$7:$J38,AO$1,'別紙（介護施設等整備事業交付金）'!$K$7:$K38,$B17)</f>
        <v>0</v>
      </c>
      <c r="AR17" s="47">
        <f>COUNTIFS('別紙（介護施設等整備事業交付金）'!$B$7:$B38,"交付金",'別紙（介護施設等整備事業交付金）'!$J$7:$J38,AR$1,'別紙（介護施設等整備事業交付金）'!$K$7:$K38,$B17)</f>
        <v>0</v>
      </c>
      <c r="AS17" s="64">
        <f>SUMIFS('別紙（介護施設等整備事業交付金）'!$T$7:$T39,'別紙（介護施設等整備事業交付金）'!$B$7:$B39,"交付金",'別紙（介護施設等整備事業交付金）'!$J$7:$J39,AR$1,'別紙（介護施設等整備事業交付金）'!$K$7:$K39,$B17)</f>
        <v>0</v>
      </c>
      <c r="AT17" s="55">
        <f>SUMIFS('別紙（介護施設等整備事業交付金）'!$P$7:$P38,'別紙（介護施設等整備事業交付金）'!$B$7:$B38,"交付金",'別紙（介護施設等整備事業交付金）'!$J$7:$J38,AR$1,'別紙（介護施設等整備事業交付金）'!$K$7:$K38,$B17)</f>
        <v>0</v>
      </c>
      <c r="AU17" s="47">
        <f>COUNTIFS('別紙（介護施設等整備事業交付金）'!$B$7:$B38,"交付金",'別紙（介護施設等整備事業交付金）'!$J$7:$J38,AU$1,'別紙（介護施設等整備事業交付金）'!$K$7:$K38,$B17)</f>
        <v>0</v>
      </c>
      <c r="AV17" s="64">
        <f>SUMIFS('別紙（介護施設等整備事業交付金）'!$T$7:$T39,'別紙（介護施設等整備事業交付金）'!$B$7:$B39,"交付金",'別紙（介護施設等整備事業交付金）'!$J$7:$J39,AU$1,'別紙（介護施設等整備事業交付金）'!$K$7:$K39,$B17)</f>
        <v>0</v>
      </c>
      <c r="AW17" s="55">
        <f>SUMIFS('別紙（介護施設等整備事業交付金）'!$P$7:$P38,'別紙（介護施設等整備事業交付金）'!$B$7:$B38,"交付金",'別紙（介護施設等整備事業交付金）'!$J$7:$J38,AU$1,'別紙（介護施設等整備事業交付金）'!$K$7:$K38,$B17)</f>
        <v>0</v>
      </c>
      <c r="AX17" s="47">
        <f>COUNTIFS('別紙（介護施設等整備事業交付金）'!$B$7:$B38,"交付金",'別紙（介護施設等整備事業交付金）'!$J$7:$J38,AX$1,'別紙（介護施設等整備事業交付金）'!$K$7:$K38,$B17)</f>
        <v>0</v>
      </c>
      <c r="AY17" s="64">
        <f>SUMIFS('別紙（介護施設等整備事業交付金）'!$T$7:$T39,'別紙（介護施設等整備事業交付金）'!$B$7:$B39,"交付金",'別紙（介護施設等整備事業交付金）'!$J$7:$J39,AX$1,'別紙（介護施設等整備事業交付金）'!$K$7:$K39,$B17)</f>
        <v>0</v>
      </c>
      <c r="AZ17" s="55">
        <f>SUMIFS('別紙（介護施設等整備事業交付金）'!$P$7:$P38,'別紙（介護施設等整備事業交付金）'!$B$7:$B38,"交付金",'別紙（介護施設等整備事業交付金）'!$J$7:$J38,AX$1,'別紙（介護施設等整備事業交付金）'!$K$7:$K38,$B17)</f>
        <v>0</v>
      </c>
      <c r="BA17" s="47">
        <f>COUNTIFS('別紙（介護施設等整備事業交付金）'!$B$7:$B38,"交付金",'別紙（介護施設等整備事業交付金）'!$J$7:$J38,BA$1,'別紙（介護施設等整備事業交付金）'!$K$7:$K38,$B17)</f>
        <v>0</v>
      </c>
      <c r="BB17" s="55">
        <f>SUMIFS('別紙（介護施設等整備事業交付金）'!$P$7:$P38,'別紙（介護施設等整備事業交付金）'!$B$7:$B38,"交付金",'別紙（介護施設等整備事業交付金）'!$J$7:$J38,BA$1,'別紙（介護施設等整備事業交付金）'!$K$7:$K38,$B17)</f>
        <v>0</v>
      </c>
      <c r="BC17" s="47">
        <f>COUNTIFS('別紙（介護施設等整備事業交付金）'!$B$7:$B38,"交付金",'別紙（介護施設等整備事業交付金）'!$J$7:$J38,BC$1,'別紙（介護施設等整備事業交付金）'!$K$7:$K38,$B17)</f>
        <v>0</v>
      </c>
      <c r="BD17" s="55">
        <f>SUMIFS('別紙（介護施設等整備事業交付金）'!$P$7:$P38,'別紙（介護施設等整備事業交付金）'!$B$7:$B38,"交付金",'別紙（介護施設等整備事業交付金）'!$J$7:$J38,BC$1,'別紙（介護施設等整備事業交付金）'!$K$7:$K38,$B17)</f>
        <v>0</v>
      </c>
      <c r="BE17" s="47">
        <f>COUNTIFS('別紙（介護施設等整備事業交付金）'!$B$7:$B38,"交付金",'別紙（介護施設等整備事業交付金）'!$J$7:$J38,BE$1,'別紙（介護施設等整備事業交付金）'!$K$7:$K38,$B17)</f>
        <v>0</v>
      </c>
      <c r="BF17" s="55">
        <f>SUMIFS('別紙（介護施設等整備事業交付金）'!$P$7:$P38,'別紙（介護施設等整備事業交付金）'!$B$7:$B38,"交付金",'別紙（介護施設等整備事業交付金）'!$J$7:$J38,BE$1,'別紙（介護施設等整備事業交付金）'!$K$7:$K38,$B17)</f>
        <v>0</v>
      </c>
      <c r="BG17" s="47">
        <f t="shared" si="0"/>
        <v>0</v>
      </c>
      <c r="BH17" s="55">
        <f t="shared" si="1"/>
        <v>0</v>
      </c>
    </row>
    <row r="18" spans="1:60" x14ac:dyDescent="0.4">
      <c r="A18" s="45"/>
      <c r="B18" s="45" t="s">
        <v>11</v>
      </c>
      <c r="C18" s="47">
        <f>COUNTIFS('別紙（介護施設等整備事業交付金）'!$B$7:$B39,"交付金",'別紙（介護施設等整備事業交付金）'!$J$7:$J39,C$1,'別紙（介護施設等整備事業交付金）'!$K$7:$K39,$B18)</f>
        <v>0</v>
      </c>
      <c r="D18" s="65">
        <f>SUMIFS('別紙（介護施設等整備事業交付金）'!$T$7:$T40,'別紙（介護施設等整備事業交付金）'!$B$7:$B40,"交付金",'別紙（介護施設等整備事業交付金）'!$J$7:$J40,C$1,'別紙（介護施設等整備事業交付金）'!$K$7:$K40,$B18)</f>
        <v>0</v>
      </c>
      <c r="E18" s="55">
        <f>SUMIFS('別紙（介護施設等整備事業交付金）'!$P$7:$P39,'別紙（介護施設等整備事業交付金）'!$B$7:$B39,"交付金",'別紙（介護施設等整備事業交付金）'!$J$7:$J39,C$1,'別紙（介護施設等整備事業交付金）'!$K$7:$K39,$B18)</f>
        <v>0</v>
      </c>
      <c r="F18" s="47">
        <f>COUNTIFS('別紙（介護施設等整備事業交付金）'!$B$7:$B39,"交付金",'別紙（介護施設等整備事業交付金）'!$J$7:$J39,F$1,'別紙（介護施設等整備事業交付金）'!$K$7:$K39,$B18)</f>
        <v>0</v>
      </c>
      <c r="G18" s="65">
        <f>SUMIFS('別紙（介護施設等整備事業交付金）'!$T$7:$T40,'別紙（介護施設等整備事業交付金）'!$B$7:$B40,"交付金",'別紙（介護施設等整備事業交付金）'!$J$7:$J40,F$1,'別紙（介護施設等整備事業交付金）'!$K$7:$K40,$B18)</f>
        <v>0</v>
      </c>
      <c r="H18" s="55">
        <f>SUMIFS('別紙（介護施設等整備事業交付金）'!$P$7:$P39,'別紙（介護施設等整備事業交付金）'!$B$7:$B39,"交付金",'別紙（介護施設等整備事業交付金）'!$J$7:$J39,F$1,'別紙（介護施設等整備事業交付金）'!$K$7:$K39,$B18)</f>
        <v>0</v>
      </c>
      <c r="I18" s="47">
        <f>COUNTIFS('別紙（介護施設等整備事業交付金）'!$B$7:$B39,"交付金",'別紙（介護施設等整備事業交付金）'!$J$7:$J39,I$1,'別紙（介護施設等整備事業交付金）'!$K$7:$K39,$B18)</f>
        <v>0</v>
      </c>
      <c r="J18" s="47">
        <f>SUMIFS('別紙（介護施設等整備事業交付金）'!$T$7:$T40,'別紙（介護施設等整備事業交付金）'!$B$7:$B40,"交付金",'別紙（介護施設等整備事業交付金）'!$J$7:$J40,I$1,'別紙（介護施設等整備事業交付金）'!$K$7:$K40,$B18)</f>
        <v>0</v>
      </c>
      <c r="K18" s="55">
        <f>SUMIFS('別紙（介護施設等整備事業交付金）'!$P$7:$P39,'別紙（介護施設等整備事業交付金）'!$B$7:$B39,"交付金",'別紙（介護施設等整備事業交付金）'!$J$7:$J39,I$1,'別紙（介護施設等整備事業交付金）'!$K$7:$K39,$B18)</f>
        <v>0</v>
      </c>
      <c r="L18" s="47">
        <f>COUNTIFS('別紙（介護施設等整備事業交付金）'!$B$7:$B39,"交付金",'別紙（介護施設等整備事業交付金）'!$J$7:$J39,L$1,'別紙（介護施設等整備事業交付金）'!$K$7:$K39,$B18)</f>
        <v>0</v>
      </c>
      <c r="M18" s="55">
        <f>SUMIFS('別紙（介護施設等整備事業交付金）'!$P$7:$P39,'別紙（介護施設等整備事業交付金）'!$B$7:$B39,"交付金",'別紙（介護施設等整備事業交付金）'!$J$7:$J39,L$1,'別紙（介護施設等整備事業交付金）'!$K$7:$K39,$B18)</f>
        <v>0</v>
      </c>
      <c r="N18" s="47">
        <f>COUNTIFS('別紙（介護施設等整備事業交付金）'!$B$7:$B39,"交付金",'別紙（介護施設等整備事業交付金）'!$J$7:$J39,N$1,'別紙（介護施設等整備事業交付金）'!$K$7:$K39,$B18)</f>
        <v>0</v>
      </c>
      <c r="O18" s="55">
        <f>SUMIFS('別紙（介護施設等整備事業交付金）'!$P$7:$P39,'別紙（介護施設等整備事業交付金）'!$B$7:$B39,"交付金",'別紙（介護施設等整備事業交付金）'!$J$7:$J39,N$1,'別紙（介護施設等整備事業交付金）'!$K$7:$K39,$B18)</f>
        <v>0</v>
      </c>
      <c r="P18" s="47">
        <f>COUNTIFS('別紙（介護施設等整備事業交付金）'!$B$7:$B46,"交付金",'別紙（介護施設等整備事業交付金）'!$J$7:$J46,"⑦_①*",'別紙（介護施設等整備事業交付金）'!$K$7:$K46,$B18)</f>
        <v>0</v>
      </c>
      <c r="Q18" s="47">
        <f>SUMIFS('別紙（介護施設等整備事業交付金）'!$T$7:$T47,'別紙（介護施設等整備事業交付金）'!$B$7:$B47,"交付金",'別紙（介護施設等整備事業交付金）'!$J$7:$J47,"⑦_①*",'別紙（介護施設等整備事業交付金）'!$K$7:$K47,$B18)</f>
        <v>0</v>
      </c>
      <c r="R18" s="55">
        <f>SUMIFS('別紙（介護施設等整備事業交付金）'!$P$7:$P46,'別紙（介護施設等整備事業交付金）'!$B$7:$B46,"交付金",'別紙（介護施設等整備事業交付金）'!$J$7:$J46,"⑦_①*",'別紙（介護施設等整備事業交付金）'!$K$7:$K46,$B18)</f>
        <v>0</v>
      </c>
      <c r="S18" s="47">
        <f>COUNTIFS('別紙（介護施設等整備事業交付金）'!$B$7:$B39,"交付金",'別紙（介護施設等整備事業交付金）'!$J$7:$J39,S$1,'別紙（介護施設等整備事業交付金）'!$K$7:$K39,$B18)</f>
        <v>0</v>
      </c>
      <c r="T18" s="47">
        <f>SUMIFS('別紙（介護施設等整備事業交付金）'!$T$7:$T40,'別紙（介護施設等整備事業交付金）'!$B$7:$B40,"交付金",'別紙（介護施設等整備事業交付金）'!$J$7:$J40,S$1,'別紙（介護施設等整備事業交付金）'!$K$7:$K40,$B18)</f>
        <v>0</v>
      </c>
      <c r="U18" s="55">
        <f>SUMIFS('別紙（介護施設等整備事業交付金）'!$P$7:$P39,'別紙（介護施設等整備事業交付金）'!$B$7:$B39,"交付金",'別紙（介護施設等整備事業交付金）'!$J$7:$J39,S$1,'別紙（介護施設等整備事業交付金）'!$K$7:$K39,$B18)</f>
        <v>0</v>
      </c>
      <c r="V18" s="47">
        <f>COUNTIFS('別紙（介護施設等整備事業交付金）'!$B$7:$B46,"交付金",'別紙（介護施設等整備事業交付金）'!$J$7:$J46,"⑦_③*",'別紙（介護施設等整備事業交付金）'!$K$7:$K46,$B18)</f>
        <v>0</v>
      </c>
      <c r="W18" s="47">
        <f>SUMIFS('別紙（介護施設等整備事業交付金）'!$T$7:$T47,'別紙（介護施設等整備事業交付金）'!$B$7:$B47,"交付金",'別紙（介護施設等整備事業交付金）'!$J$7:$J47,"⑦_③*",'別紙（介護施設等整備事業交付金）'!$K$7:$K47,$B18)</f>
        <v>0</v>
      </c>
      <c r="X18" s="55">
        <f>SUMIFS('別紙（介護施設等整備事業交付金）'!$P$7:$P46,'別紙（介護施設等整備事業交付金）'!$B$7:$B46,"交付金",'別紙（介護施設等整備事業交付金）'!$J$7:$J46,"⑦_③*",'別紙（介護施設等整備事業交付金）'!$K$7:$K46,$B18)</f>
        <v>0</v>
      </c>
      <c r="Y18" s="47">
        <f>COUNTIFS('別紙（介護施設等整備事業交付金）'!$B$7:$B39,"交付金",'別紙（介護施設等整備事業交付金）'!$J$7:$J39,Y$1,'別紙（介護施設等整備事業交付金）'!$K$7:$K39,$B18)</f>
        <v>0</v>
      </c>
      <c r="Z18" s="55">
        <f>SUMIFS('別紙（介護施設等整備事業交付金）'!$P$7:$P39,'別紙（介護施設等整備事業交付金）'!$B$7:$B39,"交付金",'別紙（介護施設等整備事業交付金）'!$J$7:$J39,Y$1,'別紙（介護施設等整備事業交付金）'!$K$7:$K39,$B18)</f>
        <v>0</v>
      </c>
      <c r="AA18" s="47">
        <f>COUNTIFS('別紙（介護施設等整備事業交付金）'!$B$7:$B39,"交付金",'別紙（介護施設等整備事業交付金）'!$J$7:$J39,AA$1,'別紙（介護施設等整備事業交付金）'!$K$7:$K39,$B18)</f>
        <v>0</v>
      </c>
      <c r="AB18" s="55">
        <f>SUMIFS('別紙（介護施設等整備事業交付金）'!$P$7:$P39,'別紙（介護施設等整備事業交付金）'!$B$7:$B39,"交付金",'別紙（介護施設等整備事業交付金）'!$J$7:$J39,AA$1,'別紙（介護施設等整備事業交付金）'!$K$7:$K39,$B18)</f>
        <v>0</v>
      </c>
      <c r="AC18" s="47">
        <f>COUNTIFS('別紙（介護施設等整備事業交付金）'!$B$7:$B39,"交付金",'別紙（介護施設等整備事業交付金）'!$J$7:$J39,AC$1,'別紙（介護施設等整備事業交付金）'!$K$7:$K39,$B18)</f>
        <v>0</v>
      </c>
      <c r="AD18" s="55">
        <f>SUMIFS('別紙（介護施設等整備事業交付金）'!$P$7:$P39,'別紙（介護施設等整備事業交付金）'!$B$7:$B39,"交付金",'別紙（介護施設等整備事業交付金）'!$J$7:$J39,AC$1,'別紙（介護施設等整備事業交付金）'!$K$7:$K39,$B18)</f>
        <v>0</v>
      </c>
      <c r="AE18" s="47">
        <f>COUNTIFS('別紙（介護施設等整備事業交付金）'!$B$7:$B39,"交付金",'別紙（介護施設等整備事業交付金）'!$J$7:$J39,AE$1,'別紙（介護施設等整備事業交付金）'!$K$7:$K39,$B18)</f>
        <v>0</v>
      </c>
      <c r="AF18" s="47">
        <f>SUMIFS('別紙（介護施設等整備事業交付金）'!$T$7:$T40,'別紙（介護施設等整備事業交付金）'!$B$7:$B40,"交付金",'別紙（介護施設等整備事業交付金）'!$J$7:$J40,AE$1,'別紙（介護施設等整備事業交付金）'!$K$7:$K40,$B18)</f>
        <v>0</v>
      </c>
      <c r="AG18" s="55">
        <f>SUMIFS('別紙（介護施設等整備事業交付金）'!$P$7:$P39,'別紙（介護施設等整備事業交付金）'!$B$7:$B39,"交付金",'別紙（介護施設等整備事業交付金）'!$J$7:$J39,AE$1,'別紙（介護施設等整備事業交付金）'!$K$7:$K39,$B18)</f>
        <v>0</v>
      </c>
      <c r="AH18" s="47">
        <f>COUNTIFS('別紙（介護施設等整備事業交付金）'!$B$7:$B39,"交付金",'別紙（介護施設等整備事業交付金）'!$J$7:$J39,AH$1,'別紙（介護施設等整備事業交付金）'!$K$7:$K39,$B18)</f>
        <v>0</v>
      </c>
      <c r="AI18" s="47">
        <f>SUMIFS('別紙（介護施設等整備事業交付金）'!$T$7:$T40,'別紙（介護施設等整備事業交付金）'!$B$7:$B40,"交付金",'別紙（介護施設等整備事業交付金）'!$J$7:$J40,AH$1,'別紙（介護施設等整備事業交付金）'!$K$7:$K40,$B18)</f>
        <v>0</v>
      </c>
      <c r="AJ18" s="55">
        <f>SUMIFS('別紙（介護施設等整備事業交付金）'!$P$7:$P39,'別紙（介護施設等整備事業交付金）'!$B$7:$B39,"交付金",'別紙（介護施設等整備事業交付金）'!$J$7:$J39,AH$1,'別紙（介護施設等整備事業交付金）'!$K$7:$K39,$B18)</f>
        <v>0</v>
      </c>
      <c r="AK18" s="47">
        <f>COUNTIFS('別紙（介護施設等整備事業交付金）'!$B$7:$B39,"交付金",'別紙（介護施設等整備事業交付金）'!$J$7:$J39,AK$1,'別紙（介護施設等整備事業交付金）'!$K$7:$K39,$B18)</f>
        <v>0</v>
      </c>
      <c r="AL18" s="55">
        <f>SUMIFS('別紙（介護施設等整備事業交付金）'!$P$7:$P39,'別紙（介護施設等整備事業交付金）'!$B$7:$B39,"交付金",'別紙（介護施設等整備事業交付金）'!$J$7:$J39,AK$1,'別紙（介護施設等整備事業交付金）'!$K$7:$K39,$B18)</f>
        <v>0</v>
      </c>
      <c r="AM18" s="47">
        <f>COUNTIFS('別紙（介護施設等整備事業交付金）'!$B$7:$B39,"交付金",'別紙（介護施設等整備事業交付金）'!$J$7:$J39,AM$1,'別紙（介護施設等整備事業交付金）'!$K$7:$K39,$B18)</f>
        <v>0</v>
      </c>
      <c r="AN18" s="55">
        <f>SUMIFS('別紙（介護施設等整備事業交付金）'!$P$7:$P39,'別紙（介護施設等整備事業交付金）'!$B$7:$B39,"交付金",'別紙（介護施設等整備事業交付金）'!$J$7:$J39,AM$1,'別紙（介護施設等整備事業交付金）'!$K$7:$K39,$B18)</f>
        <v>0</v>
      </c>
      <c r="AO18" s="47">
        <f>COUNTIFS('別紙（介護施設等整備事業交付金）'!$B$7:$B39,"交付金",'別紙（介護施設等整備事業交付金）'!$J$7:$J39,AO$1,'別紙（介護施設等整備事業交付金）'!$K$7:$K39,$B18)</f>
        <v>0</v>
      </c>
      <c r="AP18" s="47">
        <f>SUMIFS('別紙（介護施設等整備事業交付金）'!$T$7:$T40,'別紙（介護施設等整備事業交付金）'!$B$7:$B40,"交付金",'別紙（介護施設等整備事業交付金）'!$J$7:$J40,AO$1,'別紙（介護施設等整備事業交付金）'!$K$7:$K40,$B18)</f>
        <v>0</v>
      </c>
      <c r="AQ18" s="55">
        <f>SUMIFS('別紙（介護施設等整備事業交付金）'!$P$7:$P39,'別紙（介護施設等整備事業交付金）'!$B$7:$B39,"交付金",'別紙（介護施設等整備事業交付金）'!$J$7:$J39,AO$1,'別紙（介護施設等整備事業交付金）'!$K$7:$K39,$B18)</f>
        <v>0</v>
      </c>
      <c r="AR18" s="47">
        <f>COUNTIFS('別紙（介護施設等整備事業交付金）'!$B$7:$B39,"交付金",'別紙（介護施設等整備事業交付金）'!$J$7:$J39,AR$1,'別紙（介護施設等整備事業交付金）'!$K$7:$K39,$B18)</f>
        <v>0</v>
      </c>
      <c r="AS18" s="64">
        <f>SUMIFS('別紙（介護施設等整備事業交付金）'!$T$7:$T40,'別紙（介護施設等整備事業交付金）'!$B$7:$B40,"交付金",'別紙（介護施設等整備事業交付金）'!$J$7:$J40,AR$1,'別紙（介護施設等整備事業交付金）'!$K$7:$K40,$B18)</f>
        <v>0</v>
      </c>
      <c r="AT18" s="55">
        <f>SUMIFS('別紙（介護施設等整備事業交付金）'!$P$7:$P39,'別紙（介護施設等整備事業交付金）'!$B$7:$B39,"交付金",'別紙（介護施設等整備事業交付金）'!$J$7:$J39,AR$1,'別紙（介護施設等整備事業交付金）'!$K$7:$K39,$B18)</f>
        <v>0</v>
      </c>
      <c r="AU18" s="47">
        <f>COUNTIFS('別紙（介護施設等整備事業交付金）'!$B$7:$B39,"交付金",'別紙（介護施設等整備事業交付金）'!$J$7:$J39,AU$1,'別紙（介護施設等整備事業交付金）'!$K$7:$K39,$B18)</f>
        <v>0</v>
      </c>
      <c r="AV18" s="64">
        <f>SUMIFS('別紙（介護施設等整備事業交付金）'!$T$7:$T40,'別紙（介護施設等整備事業交付金）'!$B$7:$B40,"交付金",'別紙（介護施設等整備事業交付金）'!$J$7:$J40,AU$1,'別紙（介護施設等整備事業交付金）'!$K$7:$K40,$B18)</f>
        <v>0</v>
      </c>
      <c r="AW18" s="55">
        <f>SUMIFS('別紙（介護施設等整備事業交付金）'!$P$7:$P39,'別紙（介護施設等整備事業交付金）'!$B$7:$B39,"交付金",'別紙（介護施設等整備事業交付金）'!$J$7:$J39,AU$1,'別紙（介護施設等整備事業交付金）'!$K$7:$K39,$B18)</f>
        <v>0</v>
      </c>
      <c r="AX18" s="47">
        <f>COUNTIFS('別紙（介護施設等整備事業交付金）'!$B$7:$B39,"交付金",'別紙（介護施設等整備事業交付金）'!$J$7:$J39,AX$1,'別紙（介護施設等整備事業交付金）'!$K$7:$K39,$B18)</f>
        <v>0</v>
      </c>
      <c r="AY18" s="64">
        <f>SUMIFS('別紙（介護施設等整備事業交付金）'!$T$7:$T40,'別紙（介護施設等整備事業交付金）'!$B$7:$B40,"交付金",'別紙（介護施設等整備事業交付金）'!$J$7:$J40,AX$1,'別紙（介護施設等整備事業交付金）'!$K$7:$K40,$B18)</f>
        <v>0</v>
      </c>
      <c r="AZ18" s="55">
        <f>SUMIFS('別紙（介護施設等整備事業交付金）'!$P$7:$P39,'別紙（介護施設等整備事業交付金）'!$B$7:$B39,"交付金",'別紙（介護施設等整備事業交付金）'!$J$7:$J39,AX$1,'別紙（介護施設等整備事業交付金）'!$K$7:$K39,$B18)</f>
        <v>0</v>
      </c>
      <c r="BA18" s="47">
        <f>COUNTIFS('別紙（介護施設等整備事業交付金）'!$B$7:$B39,"交付金",'別紙（介護施設等整備事業交付金）'!$J$7:$J39,BA$1,'別紙（介護施設等整備事業交付金）'!$K$7:$K39,$B18)</f>
        <v>0</v>
      </c>
      <c r="BB18" s="55">
        <f>SUMIFS('別紙（介護施設等整備事業交付金）'!$P$7:$P39,'別紙（介護施設等整備事業交付金）'!$B$7:$B39,"交付金",'別紙（介護施設等整備事業交付金）'!$J$7:$J39,BA$1,'別紙（介護施設等整備事業交付金）'!$K$7:$K39,$B18)</f>
        <v>0</v>
      </c>
      <c r="BC18" s="47">
        <f>COUNTIFS('別紙（介護施設等整備事業交付金）'!$B$7:$B39,"交付金",'別紙（介護施設等整備事業交付金）'!$J$7:$J39,BC$1,'別紙（介護施設等整備事業交付金）'!$K$7:$K39,$B18)</f>
        <v>0</v>
      </c>
      <c r="BD18" s="55">
        <f>SUMIFS('別紙（介護施設等整備事業交付金）'!$P$7:$P39,'別紙（介護施設等整備事業交付金）'!$B$7:$B39,"交付金",'別紙（介護施設等整備事業交付金）'!$J$7:$J39,BC$1,'別紙（介護施設等整備事業交付金）'!$K$7:$K39,$B18)</f>
        <v>0</v>
      </c>
      <c r="BE18" s="47">
        <f>COUNTIFS('別紙（介護施設等整備事業交付金）'!$B$7:$B39,"交付金",'別紙（介護施設等整備事業交付金）'!$J$7:$J39,BE$1,'別紙（介護施設等整備事業交付金）'!$K$7:$K39,$B18)</f>
        <v>0</v>
      </c>
      <c r="BF18" s="55">
        <f>SUMIFS('別紙（介護施設等整備事業交付金）'!$P$7:$P39,'別紙（介護施設等整備事業交付金）'!$B$7:$B39,"交付金",'別紙（介護施設等整備事業交付金）'!$J$7:$J39,BE$1,'別紙（介護施設等整備事業交付金）'!$K$7:$K39,$B18)</f>
        <v>0</v>
      </c>
      <c r="BG18" s="47">
        <f t="shared" si="0"/>
        <v>0</v>
      </c>
      <c r="BH18" s="55">
        <f t="shared" si="1"/>
        <v>0</v>
      </c>
    </row>
    <row r="19" spans="1:60" x14ac:dyDescent="0.4">
      <c r="A19" s="45"/>
      <c r="B19" s="45" t="s">
        <v>12</v>
      </c>
      <c r="C19" s="47">
        <f>COUNTIFS('別紙（介護施設等整備事業交付金）'!$B$7:$B40,"交付金",'別紙（介護施設等整備事業交付金）'!$J$7:$J40,C$1,'別紙（介護施設等整備事業交付金）'!$K$7:$K40,$B19)</f>
        <v>0</v>
      </c>
      <c r="D19" s="47">
        <f>SUMIFS('別紙（介護施設等整備事業交付金）'!$T$7:$T41,'別紙（介護施設等整備事業交付金）'!$B$7:$B41,"交付金",'別紙（介護施設等整備事業交付金）'!$J$7:$J41,C$1,'別紙（介護施設等整備事業交付金）'!$K$7:$K41,$B19)</f>
        <v>0</v>
      </c>
      <c r="E19" s="55">
        <f>SUMIFS('別紙（介護施設等整備事業交付金）'!$P$7:$P40,'別紙（介護施設等整備事業交付金）'!$B$7:$B40,"交付金",'別紙（介護施設等整備事業交付金）'!$J$7:$J40,C$1,'別紙（介護施設等整備事業交付金）'!$K$7:$K40,$B19)</f>
        <v>0</v>
      </c>
      <c r="F19" s="47">
        <f>COUNTIFS('別紙（介護施設等整備事業交付金）'!$B$7:$B40,"交付金",'別紙（介護施設等整備事業交付金）'!$J$7:$J40,F$1,'別紙（介護施設等整備事業交付金）'!$K$7:$K40,$B19)</f>
        <v>0</v>
      </c>
      <c r="G19" s="47">
        <f>SUMIFS('別紙（介護施設等整備事業交付金）'!$T$7:$T41,'別紙（介護施設等整備事業交付金）'!$B$7:$B41,"交付金",'別紙（介護施設等整備事業交付金）'!$J$7:$J41,F$1,'別紙（介護施設等整備事業交付金）'!$K$7:$K41,$B19)</f>
        <v>0</v>
      </c>
      <c r="H19" s="55">
        <f>SUMIFS('別紙（介護施設等整備事業交付金）'!$P$7:$P40,'別紙（介護施設等整備事業交付金）'!$B$7:$B40,"交付金",'別紙（介護施設等整備事業交付金）'!$J$7:$J40,F$1,'別紙（介護施設等整備事業交付金）'!$K$7:$K40,$B19)</f>
        <v>0</v>
      </c>
      <c r="I19" s="47">
        <f>COUNTIFS('別紙（介護施設等整備事業交付金）'!$B$7:$B40,"交付金",'別紙（介護施設等整備事業交付金）'!$J$7:$J40,I$1,'別紙（介護施設等整備事業交付金）'!$K$7:$K40,$B19)</f>
        <v>0</v>
      </c>
      <c r="J19" s="47">
        <f>SUMIFS('別紙（介護施設等整備事業交付金）'!$T$7:$T41,'別紙（介護施設等整備事業交付金）'!$B$7:$B41,"交付金",'別紙（介護施設等整備事業交付金）'!$J$7:$J41,I$1,'別紙（介護施設等整備事業交付金）'!$K$7:$K41,$B19)</f>
        <v>0</v>
      </c>
      <c r="K19" s="55">
        <f>SUMIFS('別紙（介護施設等整備事業交付金）'!$P$7:$P40,'別紙（介護施設等整備事業交付金）'!$B$7:$B40,"交付金",'別紙（介護施設等整備事業交付金）'!$J$7:$J40,I$1,'別紙（介護施設等整備事業交付金）'!$K$7:$K40,$B19)</f>
        <v>0</v>
      </c>
      <c r="L19" s="47">
        <f>COUNTIFS('別紙（介護施設等整備事業交付金）'!$B$7:$B40,"交付金",'別紙（介護施設等整備事業交付金）'!$J$7:$J40,L$1,'別紙（介護施設等整備事業交付金）'!$K$7:$K40,$B19)</f>
        <v>0</v>
      </c>
      <c r="M19" s="55">
        <f>SUMIFS('別紙（介護施設等整備事業交付金）'!$P$7:$P40,'別紙（介護施設等整備事業交付金）'!$B$7:$B40,"交付金",'別紙（介護施設等整備事業交付金）'!$J$7:$J40,L$1,'別紙（介護施設等整備事業交付金）'!$K$7:$K40,$B19)</f>
        <v>0</v>
      </c>
      <c r="N19" s="47">
        <f>COUNTIFS('別紙（介護施設等整備事業交付金）'!$B$7:$B40,"交付金",'別紙（介護施設等整備事業交付金）'!$J$7:$J40,N$1,'別紙（介護施設等整備事業交付金）'!$K$7:$K40,$B19)</f>
        <v>0</v>
      </c>
      <c r="O19" s="55">
        <f>SUMIFS('別紙（介護施設等整備事業交付金）'!$P$7:$P40,'別紙（介護施設等整備事業交付金）'!$B$7:$B40,"交付金",'別紙（介護施設等整備事業交付金）'!$J$7:$J40,N$1,'別紙（介護施設等整備事業交付金）'!$K$7:$K40,$B19)</f>
        <v>0</v>
      </c>
      <c r="P19" s="47">
        <f>COUNTIFS('別紙（介護施設等整備事業交付金）'!$B$7:$B47,"交付金",'別紙（介護施設等整備事業交付金）'!$J$7:$J47,"⑦_①*",'別紙（介護施設等整備事業交付金）'!$K$7:$K47,$B19)</f>
        <v>0</v>
      </c>
      <c r="Q19" s="47">
        <f>SUMIFS('別紙（介護施設等整備事業交付金）'!$T$7:$T48,'別紙（介護施設等整備事業交付金）'!$B$7:$B48,"交付金",'別紙（介護施設等整備事業交付金）'!$J$7:$J48,"⑦_①*",'別紙（介護施設等整備事業交付金）'!$K$7:$K48,$B19)</f>
        <v>0</v>
      </c>
      <c r="R19" s="55">
        <f>SUMIFS('別紙（介護施設等整備事業交付金）'!$P$7:$P47,'別紙（介護施設等整備事業交付金）'!$B$7:$B47,"交付金",'別紙（介護施設等整備事業交付金）'!$J$7:$J47,"⑦_①*",'別紙（介護施設等整備事業交付金）'!$K$7:$K47,$B19)</f>
        <v>0</v>
      </c>
      <c r="S19" s="47">
        <f>COUNTIFS('別紙（介護施設等整備事業交付金）'!$B$7:$B40,"交付金",'別紙（介護施設等整備事業交付金）'!$J$7:$J40,S$1,'別紙（介護施設等整備事業交付金）'!$K$7:$K40,$B19)</f>
        <v>0</v>
      </c>
      <c r="T19" s="47">
        <f>SUMIFS('別紙（介護施設等整備事業交付金）'!$T$7:$T41,'別紙（介護施設等整備事業交付金）'!$B$7:$B41,"交付金",'別紙（介護施設等整備事業交付金）'!$J$7:$J41,S$1,'別紙（介護施設等整備事業交付金）'!$K$7:$K41,$B19)</f>
        <v>0</v>
      </c>
      <c r="U19" s="55">
        <f>SUMIFS('別紙（介護施設等整備事業交付金）'!$P$7:$P40,'別紙（介護施設等整備事業交付金）'!$B$7:$B40,"交付金",'別紙（介護施設等整備事業交付金）'!$J$7:$J40,S$1,'別紙（介護施設等整備事業交付金）'!$K$7:$K40,$B19)</f>
        <v>0</v>
      </c>
      <c r="V19" s="47">
        <f>COUNTIFS('別紙（介護施設等整備事業交付金）'!$B$7:$B47,"交付金",'別紙（介護施設等整備事業交付金）'!$J$7:$J47,"⑦_③*",'別紙（介護施設等整備事業交付金）'!$K$7:$K47,$B19)</f>
        <v>0</v>
      </c>
      <c r="W19" s="47">
        <f>SUMIFS('別紙（介護施設等整備事業交付金）'!$T$7:$T48,'別紙（介護施設等整備事業交付金）'!$B$7:$B48,"交付金",'別紙（介護施設等整備事業交付金）'!$J$7:$J48,"⑦_③*",'別紙（介護施設等整備事業交付金）'!$K$7:$K48,$B19)</f>
        <v>0</v>
      </c>
      <c r="X19" s="55">
        <f>SUMIFS('別紙（介護施設等整備事業交付金）'!$P$7:$P47,'別紙（介護施設等整備事業交付金）'!$B$7:$B47,"交付金",'別紙（介護施設等整備事業交付金）'!$J$7:$J47,"⑦_③*",'別紙（介護施設等整備事業交付金）'!$K$7:$K47,$B19)</f>
        <v>0</v>
      </c>
      <c r="Y19" s="47">
        <f>COUNTIFS('別紙（介護施設等整備事業交付金）'!$B$7:$B40,"交付金",'別紙（介護施設等整備事業交付金）'!$J$7:$J40,Y$1,'別紙（介護施設等整備事業交付金）'!$K$7:$K40,$B19)</f>
        <v>0</v>
      </c>
      <c r="Z19" s="55">
        <f>SUMIFS('別紙（介護施設等整備事業交付金）'!$P$7:$P40,'別紙（介護施設等整備事業交付金）'!$B$7:$B40,"交付金",'別紙（介護施設等整備事業交付金）'!$J$7:$J40,Y$1,'別紙（介護施設等整備事業交付金）'!$K$7:$K40,$B19)</f>
        <v>0</v>
      </c>
      <c r="AA19" s="47">
        <f>COUNTIFS('別紙（介護施設等整備事業交付金）'!$B$7:$B40,"交付金",'別紙（介護施設等整備事業交付金）'!$J$7:$J40,AA$1,'別紙（介護施設等整備事業交付金）'!$K$7:$K40,$B19)</f>
        <v>0</v>
      </c>
      <c r="AB19" s="55">
        <f>SUMIFS('別紙（介護施設等整備事業交付金）'!$P$7:$P40,'別紙（介護施設等整備事業交付金）'!$B$7:$B40,"交付金",'別紙（介護施設等整備事業交付金）'!$J$7:$J40,AA$1,'別紙（介護施設等整備事業交付金）'!$K$7:$K40,$B19)</f>
        <v>0</v>
      </c>
      <c r="AC19" s="47">
        <f>COUNTIFS('別紙（介護施設等整備事業交付金）'!$B$7:$B40,"交付金",'別紙（介護施設等整備事業交付金）'!$J$7:$J40,AC$1,'別紙（介護施設等整備事業交付金）'!$K$7:$K40,$B19)</f>
        <v>0</v>
      </c>
      <c r="AD19" s="55">
        <f>SUMIFS('別紙（介護施設等整備事業交付金）'!$P$7:$P40,'別紙（介護施設等整備事業交付金）'!$B$7:$B40,"交付金",'別紙（介護施設等整備事業交付金）'!$J$7:$J40,AC$1,'別紙（介護施設等整備事業交付金）'!$K$7:$K40,$B19)</f>
        <v>0</v>
      </c>
      <c r="AE19" s="47">
        <f>COUNTIFS('別紙（介護施設等整備事業交付金）'!$B$7:$B40,"交付金",'別紙（介護施設等整備事業交付金）'!$J$7:$J40,AE$1,'別紙（介護施設等整備事業交付金）'!$K$7:$K40,$B19)</f>
        <v>0</v>
      </c>
      <c r="AF19" s="47">
        <f>SUMIFS('別紙（介護施設等整備事業交付金）'!$T$7:$T41,'別紙（介護施設等整備事業交付金）'!$B$7:$B41,"交付金",'別紙（介護施設等整備事業交付金）'!$J$7:$J41,AE$1,'別紙（介護施設等整備事業交付金）'!$K$7:$K41,$B19)</f>
        <v>0</v>
      </c>
      <c r="AG19" s="55">
        <f>SUMIFS('別紙（介護施設等整備事業交付金）'!$P$7:$P40,'別紙（介護施設等整備事業交付金）'!$B$7:$B40,"交付金",'別紙（介護施設等整備事業交付金）'!$J$7:$J40,AE$1,'別紙（介護施設等整備事業交付金）'!$K$7:$K40,$B19)</f>
        <v>0</v>
      </c>
      <c r="AH19" s="47">
        <f>COUNTIFS('別紙（介護施設等整備事業交付金）'!$B$7:$B40,"交付金",'別紙（介護施設等整備事業交付金）'!$J$7:$J40,AH$1,'別紙（介護施設等整備事業交付金）'!$K$7:$K40,$B19)</f>
        <v>0</v>
      </c>
      <c r="AI19" s="47">
        <f>SUMIFS('別紙（介護施設等整備事業交付金）'!$T$7:$T41,'別紙（介護施設等整備事業交付金）'!$B$7:$B41,"交付金",'別紙（介護施設等整備事業交付金）'!$J$7:$J41,AH$1,'別紙（介護施設等整備事業交付金）'!$K$7:$K41,$B19)</f>
        <v>0</v>
      </c>
      <c r="AJ19" s="55">
        <f>SUMIFS('別紙（介護施設等整備事業交付金）'!$P$7:$P40,'別紙（介護施設等整備事業交付金）'!$B$7:$B40,"交付金",'別紙（介護施設等整備事業交付金）'!$J$7:$J40,AH$1,'別紙（介護施設等整備事業交付金）'!$K$7:$K40,$B19)</f>
        <v>0</v>
      </c>
      <c r="AK19" s="47">
        <f>COUNTIFS('別紙（介護施設等整備事業交付金）'!$B$7:$B40,"交付金",'別紙（介護施設等整備事業交付金）'!$J$7:$J40,AK$1,'別紙（介護施設等整備事業交付金）'!$K$7:$K40,$B19)</f>
        <v>0</v>
      </c>
      <c r="AL19" s="55">
        <f>SUMIFS('別紙（介護施設等整備事業交付金）'!$P$7:$P40,'別紙（介護施設等整備事業交付金）'!$B$7:$B40,"交付金",'別紙（介護施設等整備事業交付金）'!$J$7:$J40,AK$1,'別紙（介護施設等整備事業交付金）'!$K$7:$K40,$B19)</f>
        <v>0</v>
      </c>
      <c r="AM19" s="47">
        <f>COUNTIFS('別紙（介護施設等整備事業交付金）'!$B$7:$B40,"交付金",'別紙（介護施設等整備事業交付金）'!$J$7:$J40,AM$1,'別紙（介護施設等整備事業交付金）'!$K$7:$K40,$B19)</f>
        <v>0</v>
      </c>
      <c r="AN19" s="55">
        <f>SUMIFS('別紙（介護施設等整備事業交付金）'!$P$7:$P40,'別紙（介護施設等整備事業交付金）'!$B$7:$B40,"交付金",'別紙（介護施設等整備事業交付金）'!$J$7:$J40,AM$1,'別紙（介護施設等整備事業交付金）'!$K$7:$K40,$B19)</f>
        <v>0</v>
      </c>
      <c r="AO19" s="47">
        <f>COUNTIFS('別紙（介護施設等整備事業交付金）'!$B$7:$B40,"交付金",'別紙（介護施設等整備事業交付金）'!$J$7:$J40,AO$1,'別紙（介護施設等整備事業交付金）'!$K$7:$K40,$B19)</f>
        <v>0</v>
      </c>
      <c r="AP19" s="47">
        <f>SUMIFS('別紙（介護施設等整備事業交付金）'!$T$7:$T41,'別紙（介護施設等整備事業交付金）'!$B$7:$B41,"交付金",'別紙（介護施設等整備事業交付金）'!$J$7:$J41,AO$1,'別紙（介護施設等整備事業交付金）'!$K$7:$K41,$B19)</f>
        <v>0</v>
      </c>
      <c r="AQ19" s="55">
        <f>SUMIFS('別紙（介護施設等整備事業交付金）'!$P$7:$P40,'別紙（介護施設等整備事業交付金）'!$B$7:$B40,"交付金",'別紙（介護施設等整備事業交付金）'!$J$7:$J40,AO$1,'別紙（介護施設等整備事業交付金）'!$K$7:$K40,$B19)</f>
        <v>0</v>
      </c>
      <c r="AR19" s="47">
        <f>COUNTIFS('別紙（介護施設等整備事業交付金）'!$B$7:$B40,"交付金",'別紙（介護施設等整備事業交付金）'!$J$7:$J40,AR$1,'別紙（介護施設等整備事業交付金）'!$K$7:$K40,$B19)</f>
        <v>0</v>
      </c>
      <c r="AS19" s="64">
        <f>SUMIFS('別紙（介護施設等整備事業交付金）'!$T$7:$T41,'別紙（介護施設等整備事業交付金）'!$B$7:$B41,"交付金",'別紙（介護施設等整備事業交付金）'!$J$7:$J41,AR$1,'別紙（介護施設等整備事業交付金）'!$K$7:$K41,$B19)</f>
        <v>0</v>
      </c>
      <c r="AT19" s="55">
        <f>SUMIFS('別紙（介護施設等整備事業交付金）'!$P$7:$P40,'別紙（介護施設等整備事業交付金）'!$B$7:$B40,"交付金",'別紙（介護施設等整備事業交付金）'!$J$7:$J40,AR$1,'別紙（介護施設等整備事業交付金）'!$K$7:$K40,$B19)</f>
        <v>0</v>
      </c>
      <c r="AU19" s="47">
        <f>COUNTIFS('別紙（介護施設等整備事業交付金）'!$B$7:$B40,"交付金",'別紙（介護施設等整備事業交付金）'!$J$7:$J40,AU$1,'別紙（介護施設等整備事業交付金）'!$K$7:$K40,$B19)</f>
        <v>0</v>
      </c>
      <c r="AV19" s="64">
        <f>SUMIFS('別紙（介護施設等整備事業交付金）'!$T$7:$T41,'別紙（介護施設等整備事業交付金）'!$B$7:$B41,"交付金",'別紙（介護施設等整備事業交付金）'!$J$7:$J41,AU$1,'別紙（介護施設等整備事業交付金）'!$K$7:$K41,$B19)</f>
        <v>0</v>
      </c>
      <c r="AW19" s="55">
        <f>SUMIFS('別紙（介護施設等整備事業交付金）'!$P$7:$P40,'別紙（介護施設等整備事業交付金）'!$B$7:$B40,"交付金",'別紙（介護施設等整備事業交付金）'!$J$7:$J40,AU$1,'別紙（介護施設等整備事業交付金）'!$K$7:$K40,$B19)</f>
        <v>0</v>
      </c>
      <c r="AX19" s="47">
        <f>COUNTIFS('別紙（介護施設等整備事業交付金）'!$B$7:$B40,"交付金",'別紙（介護施設等整備事業交付金）'!$J$7:$J40,AX$1,'別紙（介護施設等整備事業交付金）'!$K$7:$K40,$B19)</f>
        <v>0</v>
      </c>
      <c r="AY19" s="64">
        <f>SUMIFS('別紙（介護施設等整備事業交付金）'!$T$7:$T41,'別紙（介護施設等整備事業交付金）'!$B$7:$B41,"交付金",'別紙（介護施設等整備事業交付金）'!$J$7:$J41,AX$1,'別紙（介護施設等整備事業交付金）'!$K$7:$K41,$B19)</f>
        <v>0</v>
      </c>
      <c r="AZ19" s="55">
        <f>SUMIFS('別紙（介護施設等整備事業交付金）'!$P$7:$P40,'別紙（介護施設等整備事業交付金）'!$B$7:$B40,"交付金",'別紙（介護施設等整備事業交付金）'!$J$7:$J40,AX$1,'別紙（介護施設等整備事業交付金）'!$K$7:$K40,$B19)</f>
        <v>0</v>
      </c>
      <c r="BA19" s="47">
        <f>COUNTIFS('別紙（介護施設等整備事業交付金）'!$B$7:$B40,"交付金",'別紙（介護施設等整備事業交付金）'!$J$7:$J40,BA$1,'別紙（介護施設等整備事業交付金）'!$K$7:$K40,$B19)</f>
        <v>0</v>
      </c>
      <c r="BB19" s="55">
        <f>SUMIFS('別紙（介護施設等整備事業交付金）'!$P$7:$P40,'別紙（介護施設等整備事業交付金）'!$B$7:$B40,"交付金",'別紙（介護施設等整備事業交付金）'!$J$7:$J40,BA$1,'別紙（介護施設等整備事業交付金）'!$K$7:$K40,$B19)</f>
        <v>0</v>
      </c>
      <c r="BC19" s="47">
        <f>COUNTIFS('別紙（介護施設等整備事業交付金）'!$B$7:$B40,"交付金",'別紙（介護施設等整備事業交付金）'!$J$7:$J40,BC$1,'別紙（介護施設等整備事業交付金）'!$K$7:$K40,$B19)</f>
        <v>0</v>
      </c>
      <c r="BD19" s="55">
        <f>SUMIFS('別紙（介護施設等整備事業交付金）'!$P$7:$P40,'別紙（介護施設等整備事業交付金）'!$B$7:$B40,"交付金",'別紙（介護施設等整備事業交付金）'!$J$7:$J40,BC$1,'別紙（介護施設等整備事業交付金）'!$K$7:$K40,$B19)</f>
        <v>0</v>
      </c>
      <c r="BE19" s="47">
        <f>COUNTIFS('別紙（介護施設等整備事業交付金）'!$B$7:$B40,"交付金",'別紙（介護施設等整備事業交付金）'!$J$7:$J40,BE$1,'別紙（介護施設等整備事業交付金）'!$K$7:$K40,$B19)</f>
        <v>0</v>
      </c>
      <c r="BF19" s="55">
        <f>SUMIFS('別紙（介護施設等整備事業交付金）'!$P$7:$P40,'別紙（介護施設等整備事業交付金）'!$B$7:$B40,"交付金",'別紙（介護施設等整備事業交付金）'!$J$7:$J40,BE$1,'別紙（介護施設等整備事業交付金）'!$K$7:$K40,$B19)</f>
        <v>0</v>
      </c>
      <c r="BG19" s="47">
        <f t="shared" si="0"/>
        <v>0</v>
      </c>
      <c r="BH19" s="55">
        <f t="shared" si="1"/>
        <v>0</v>
      </c>
    </row>
    <row r="20" spans="1:60" x14ac:dyDescent="0.4">
      <c r="A20" s="45"/>
      <c r="B20" s="45" t="s">
        <v>13</v>
      </c>
      <c r="C20" s="47">
        <f>COUNTIFS('別紙（介護施設等整備事業交付金）'!$B$7:$B41,"交付金",'別紙（介護施設等整備事業交付金）'!$J$7:$J41,C$1,'別紙（介護施設等整備事業交付金）'!$K$7:$K41,$B20)</f>
        <v>0</v>
      </c>
      <c r="D20" s="47">
        <f>SUMIFS('別紙（介護施設等整備事業交付金）'!$T$7:$T42,'別紙（介護施設等整備事業交付金）'!$B$7:$B42,"交付金",'別紙（介護施設等整備事業交付金）'!$J$7:$J42,C$1,'別紙（介護施設等整備事業交付金）'!$K$7:$K42,$B20)</f>
        <v>0</v>
      </c>
      <c r="E20" s="55">
        <f>SUMIFS('別紙（介護施設等整備事業交付金）'!$P$7:$P41,'別紙（介護施設等整備事業交付金）'!$B$7:$B41,"交付金",'別紙（介護施設等整備事業交付金）'!$J$7:$J41,C$1,'別紙（介護施設等整備事業交付金）'!$K$7:$K41,$B20)</f>
        <v>0</v>
      </c>
      <c r="F20" s="47">
        <f>COUNTIFS('別紙（介護施設等整備事業交付金）'!$B$7:$B41,"交付金",'別紙（介護施設等整備事業交付金）'!$J$7:$J41,F$1,'別紙（介護施設等整備事業交付金）'!$K$7:$K41,$B20)</f>
        <v>0</v>
      </c>
      <c r="G20" s="47">
        <f>SUMIFS('別紙（介護施設等整備事業交付金）'!$T$7:$T42,'別紙（介護施設等整備事業交付金）'!$B$7:$B42,"交付金",'別紙（介護施設等整備事業交付金）'!$J$7:$J42,F$1,'別紙（介護施設等整備事業交付金）'!$K$7:$K42,$B20)</f>
        <v>0</v>
      </c>
      <c r="H20" s="55">
        <f>SUMIFS('別紙（介護施設等整備事業交付金）'!$P$7:$P41,'別紙（介護施設等整備事業交付金）'!$B$7:$B41,"交付金",'別紙（介護施設等整備事業交付金）'!$J$7:$J41,F$1,'別紙（介護施設等整備事業交付金）'!$K$7:$K41,$B20)</f>
        <v>0</v>
      </c>
      <c r="I20" s="47">
        <f>COUNTIFS('別紙（介護施設等整備事業交付金）'!$B$7:$B41,"交付金",'別紙（介護施設等整備事業交付金）'!$J$7:$J41,I$1,'別紙（介護施設等整備事業交付金）'!$K$7:$K41,$B20)</f>
        <v>0</v>
      </c>
      <c r="J20" s="47">
        <f>SUMIFS('別紙（介護施設等整備事業交付金）'!$T$7:$T42,'別紙（介護施設等整備事業交付金）'!$B$7:$B42,"交付金",'別紙（介護施設等整備事業交付金）'!$J$7:$J42,I$1,'別紙（介護施設等整備事業交付金）'!$K$7:$K42,$B20)</f>
        <v>0</v>
      </c>
      <c r="K20" s="55">
        <f>SUMIFS('別紙（介護施設等整備事業交付金）'!$P$7:$P41,'別紙（介護施設等整備事業交付金）'!$B$7:$B41,"交付金",'別紙（介護施設等整備事業交付金）'!$J$7:$J41,I$1,'別紙（介護施設等整備事業交付金）'!$K$7:$K41,$B20)</f>
        <v>0</v>
      </c>
      <c r="L20" s="47">
        <f>COUNTIFS('別紙（介護施設等整備事業交付金）'!$B$7:$B41,"交付金",'別紙（介護施設等整備事業交付金）'!$J$7:$J41,L$1,'別紙（介護施設等整備事業交付金）'!$K$7:$K41,$B20)</f>
        <v>0</v>
      </c>
      <c r="M20" s="55">
        <f>SUMIFS('別紙（介護施設等整備事業交付金）'!$P$7:$P41,'別紙（介護施設等整備事業交付金）'!$B$7:$B41,"交付金",'別紙（介護施設等整備事業交付金）'!$J$7:$J41,L$1,'別紙（介護施設等整備事業交付金）'!$K$7:$K41,$B20)</f>
        <v>0</v>
      </c>
      <c r="N20" s="47">
        <f>COUNTIFS('別紙（介護施設等整備事業交付金）'!$B$7:$B41,"交付金",'別紙（介護施設等整備事業交付金）'!$J$7:$J41,N$1,'別紙（介護施設等整備事業交付金）'!$K$7:$K41,$B20)</f>
        <v>0</v>
      </c>
      <c r="O20" s="55">
        <f>SUMIFS('別紙（介護施設等整備事業交付金）'!$P$7:$P41,'別紙（介護施設等整備事業交付金）'!$B$7:$B41,"交付金",'別紙（介護施設等整備事業交付金）'!$J$7:$J41,N$1,'別紙（介護施設等整備事業交付金）'!$K$7:$K41,$B20)</f>
        <v>0</v>
      </c>
      <c r="P20" s="47">
        <f>COUNTIFS('別紙（介護施設等整備事業交付金）'!$B$7:$B48,"交付金",'別紙（介護施設等整備事業交付金）'!$J$7:$J48,"⑦_①*",'別紙（介護施設等整備事業交付金）'!$K$7:$K48,$B20)</f>
        <v>0</v>
      </c>
      <c r="Q20" s="47">
        <f>SUMIFS('別紙（介護施設等整備事業交付金）'!$T$7:$T49,'別紙（介護施設等整備事業交付金）'!$B$7:$B49,"交付金",'別紙（介護施設等整備事業交付金）'!$J$7:$J49,"⑦_①*",'別紙（介護施設等整備事業交付金）'!$K$7:$K49,$B20)</f>
        <v>0</v>
      </c>
      <c r="R20" s="55">
        <f>SUMIFS('別紙（介護施設等整備事業交付金）'!$P$7:$P48,'別紙（介護施設等整備事業交付金）'!$B$7:$B48,"交付金",'別紙（介護施設等整備事業交付金）'!$J$7:$J48,"⑦_①*",'別紙（介護施設等整備事業交付金）'!$K$7:$K48,$B20)</f>
        <v>0</v>
      </c>
      <c r="S20" s="47">
        <f>COUNTIFS('別紙（介護施設等整備事業交付金）'!$B$7:$B41,"交付金",'別紙（介護施設等整備事業交付金）'!$J$7:$J41,S$1,'別紙（介護施設等整備事業交付金）'!$K$7:$K41,$B20)</f>
        <v>0</v>
      </c>
      <c r="T20" s="47">
        <f>SUMIFS('別紙（介護施設等整備事業交付金）'!$T$7:$T42,'別紙（介護施設等整備事業交付金）'!$B$7:$B42,"交付金",'別紙（介護施設等整備事業交付金）'!$J$7:$J42,S$1,'別紙（介護施設等整備事業交付金）'!$K$7:$K42,$B20)</f>
        <v>0</v>
      </c>
      <c r="U20" s="55">
        <f>SUMIFS('別紙（介護施設等整備事業交付金）'!$P$7:$P41,'別紙（介護施設等整備事業交付金）'!$B$7:$B41,"交付金",'別紙（介護施設等整備事業交付金）'!$J$7:$J41,S$1,'別紙（介護施設等整備事業交付金）'!$K$7:$K41,$B20)</f>
        <v>0</v>
      </c>
      <c r="V20" s="47">
        <f>COUNTIFS('別紙（介護施設等整備事業交付金）'!$B$7:$B48,"交付金",'別紙（介護施設等整備事業交付金）'!$J$7:$J48,"⑦_③*",'別紙（介護施設等整備事業交付金）'!$K$7:$K48,$B20)</f>
        <v>0</v>
      </c>
      <c r="W20" s="47">
        <f>SUMIFS('別紙（介護施設等整備事業交付金）'!$T$7:$T49,'別紙（介護施設等整備事業交付金）'!$B$7:$B49,"交付金",'別紙（介護施設等整備事業交付金）'!$J$7:$J49,"⑦_③*",'別紙（介護施設等整備事業交付金）'!$K$7:$K49,$B20)</f>
        <v>0</v>
      </c>
      <c r="X20" s="55">
        <f>SUMIFS('別紙（介護施設等整備事業交付金）'!$P$7:$P48,'別紙（介護施設等整備事業交付金）'!$B$7:$B48,"交付金",'別紙（介護施設等整備事業交付金）'!$J$7:$J48,"⑦_③*",'別紙（介護施設等整備事業交付金）'!$K$7:$K48,$B20)</f>
        <v>0</v>
      </c>
      <c r="Y20" s="47">
        <f>COUNTIFS('別紙（介護施設等整備事業交付金）'!$B$7:$B41,"交付金",'別紙（介護施設等整備事業交付金）'!$J$7:$J41,Y$1,'別紙（介護施設等整備事業交付金）'!$K$7:$K41,$B20)</f>
        <v>0</v>
      </c>
      <c r="Z20" s="55">
        <f>SUMIFS('別紙（介護施設等整備事業交付金）'!$P$7:$P41,'別紙（介護施設等整備事業交付金）'!$B$7:$B41,"交付金",'別紙（介護施設等整備事業交付金）'!$J$7:$J41,Y$1,'別紙（介護施設等整備事業交付金）'!$K$7:$K41,$B20)</f>
        <v>0</v>
      </c>
      <c r="AA20" s="47">
        <f>COUNTIFS('別紙（介護施設等整備事業交付金）'!$B$7:$B41,"交付金",'別紙（介護施設等整備事業交付金）'!$J$7:$J41,AA$1,'別紙（介護施設等整備事業交付金）'!$K$7:$K41,$B20)</f>
        <v>0</v>
      </c>
      <c r="AB20" s="55">
        <f>SUMIFS('別紙（介護施設等整備事業交付金）'!$P$7:$P41,'別紙（介護施設等整備事業交付金）'!$B$7:$B41,"交付金",'別紙（介護施設等整備事業交付金）'!$J$7:$J41,AA$1,'別紙（介護施設等整備事業交付金）'!$K$7:$K41,$B20)</f>
        <v>0</v>
      </c>
      <c r="AC20" s="47">
        <f>COUNTIFS('別紙（介護施設等整備事業交付金）'!$B$7:$B41,"交付金",'別紙（介護施設等整備事業交付金）'!$J$7:$J41,AC$1,'別紙（介護施設等整備事業交付金）'!$K$7:$K41,$B20)</f>
        <v>0</v>
      </c>
      <c r="AD20" s="55">
        <f>SUMIFS('別紙（介護施設等整備事業交付金）'!$P$7:$P41,'別紙（介護施設等整備事業交付金）'!$B$7:$B41,"交付金",'別紙（介護施設等整備事業交付金）'!$J$7:$J41,AC$1,'別紙（介護施設等整備事業交付金）'!$K$7:$K41,$B20)</f>
        <v>0</v>
      </c>
      <c r="AE20" s="47">
        <f>COUNTIFS('別紙（介護施設等整備事業交付金）'!$B$7:$B41,"交付金",'別紙（介護施設等整備事業交付金）'!$J$7:$J41,AE$1,'別紙（介護施設等整備事業交付金）'!$K$7:$K41,$B20)</f>
        <v>0</v>
      </c>
      <c r="AF20" s="47">
        <f>SUMIFS('別紙（介護施設等整備事業交付金）'!$T$7:$T42,'別紙（介護施設等整備事業交付金）'!$B$7:$B42,"交付金",'別紙（介護施設等整備事業交付金）'!$J$7:$J42,AE$1,'別紙（介護施設等整備事業交付金）'!$K$7:$K42,$B20)</f>
        <v>0</v>
      </c>
      <c r="AG20" s="55">
        <f>SUMIFS('別紙（介護施設等整備事業交付金）'!$P$7:$P41,'別紙（介護施設等整備事業交付金）'!$B$7:$B41,"交付金",'別紙（介護施設等整備事業交付金）'!$J$7:$J41,AE$1,'別紙（介護施設等整備事業交付金）'!$K$7:$K41,$B20)</f>
        <v>0</v>
      </c>
      <c r="AH20" s="47">
        <f>COUNTIFS('別紙（介護施設等整備事業交付金）'!$B$7:$B41,"交付金",'別紙（介護施設等整備事業交付金）'!$J$7:$J41,AH$1,'別紙（介護施設等整備事業交付金）'!$K$7:$K41,$B20)</f>
        <v>0</v>
      </c>
      <c r="AI20" s="47">
        <f>SUMIFS('別紙（介護施設等整備事業交付金）'!$T$7:$T42,'別紙（介護施設等整備事業交付金）'!$B$7:$B42,"交付金",'別紙（介護施設等整備事業交付金）'!$J$7:$J42,AH$1,'別紙（介護施設等整備事業交付金）'!$K$7:$K42,$B20)</f>
        <v>0</v>
      </c>
      <c r="AJ20" s="55">
        <f>SUMIFS('別紙（介護施設等整備事業交付金）'!$P$7:$P41,'別紙（介護施設等整備事業交付金）'!$B$7:$B41,"交付金",'別紙（介護施設等整備事業交付金）'!$J$7:$J41,AH$1,'別紙（介護施設等整備事業交付金）'!$K$7:$K41,$B20)</f>
        <v>0</v>
      </c>
      <c r="AK20" s="47">
        <f>COUNTIFS('別紙（介護施設等整備事業交付金）'!$B$7:$B41,"交付金",'別紙（介護施設等整備事業交付金）'!$J$7:$J41,AK$1,'別紙（介護施設等整備事業交付金）'!$K$7:$K41,$B20)</f>
        <v>0</v>
      </c>
      <c r="AL20" s="55">
        <f>SUMIFS('別紙（介護施設等整備事業交付金）'!$P$7:$P41,'別紙（介護施設等整備事業交付金）'!$B$7:$B41,"交付金",'別紙（介護施設等整備事業交付金）'!$J$7:$J41,AK$1,'別紙（介護施設等整備事業交付金）'!$K$7:$K41,$B20)</f>
        <v>0</v>
      </c>
      <c r="AM20" s="47">
        <f>COUNTIFS('別紙（介護施設等整備事業交付金）'!$B$7:$B41,"交付金",'別紙（介護施設等整備事業交付金）'!$J$7:$J41,AM$1,'別紙（介護施設等整備事業交付金）'!$K$7:$K41,$B20)</f>
        <v>0</v>
      </c>
      <c r="AN20" s="55">
        <f>SUMIFS('別紙（介護施設等整備事業交付金）'!$P$7:$P41,'別紙（介護施設等整備事業交付金）'!$B$7:$B41,"交付金",'別紙（介護施設等整備事業交付金）'!$J$7:$J41,AM$1,'別紙（介護施設等整備事業交付金）'!$K$7:$K41,$B20)</f>
        <v>0</v>
      </c>
      <c r="AO20" s="47">
        <f>COUNTIFS('別紙（介護施設等整備事業交付金）'!$B$7:$B41,"交付金",'別紙（介護施設等整備事業交付金）'!$J$7:$J41,AO$1,'別紙（介護施設等整備事業交付金）'!$K$7:$K41,$B20)</f>
        <v>0</v>
      </c>
      <c r="AP20" s="47">
        <f>SUMIFS('別紙（介護施設等整備事業交付金）'!$T$7:$T42,'別紙（介護施設等整備事業交付金）'!$B$7:$B42,"交付金",'別紙（介護施設等整備事業交付金）'!$J$7:$J42,AO$1,'別紙（介護施設等整備事業交付金）'!$K$7:$K42,$B20)</f>
        <v>0</v>
      </c>
      <c r="AQ20" s="55">
        <f>SUMIFS('別紙（介護施設等整備事業交付金）'!$P$7:$P41,'別紙（介護施設等整備事業交付金）'!$B$7:$B41,"交付金",'別紙（介護施設等整備事業交付金）'!$J$7:$J41,AO$1,'別紙（介護施設等整備事業交付金）'!$K$7:$K41,$B20)</f>
        <v>0</v>
      </c>
      <c r="AR20" s="47">
        <f>COUNTIFS('別紙（介護施設等整備事業交付金）'!$B$7:$B41,"交付金",'別紙（介護施設等整備事業交付金）'!$J$7:$J41,AR$1,'別紙（介護施設等整備事業交付金）'!$K$7:$K41,$B20)</f>
        <v>0</v>
      </c>
      <c r="AS20" s="64">
        <f>SUMIFS('別紙（介護施設等整備事業交付金）'!$T$7:$T42,'別紙（介護施設等整備事業交付金）'!$B$7:$B42,"交付金",'別紙（介護施設等整備事業交付金）'!$J$7:$J42,AR$1,'別紙（介護施設等整備事業交付金）'!$K$7:$K42,$B20)</f>
        <v>0</v>
      </c>
      <c r="AT20" s="55">
        <f>SUMIFS('別紙（介護施設等整備事業交付金）'!$P$7:$P41,'別紙（介護施設等整備事業交付金）'!$B$7:$B41,"交付金",'別紙（介護施設等整備事業交付金）'!$J$7:$J41,AR$1,'別紙（介護施設等整備事業交付金）'!$K$7:$K41,$B20)</f>
        <v>0</v>
      </c>
      <c r="AU20" s="47">
        <f>COUNTIFS('別紙（介護施設等整備事業交付金）'!$B$7:$B41,"交付金",'別紙（介護施設等整備事業交付金）'!$J$7:$J41,AU$1,'別紙（介護施設等整備事業交付金）'!$K$7:$K41,$B20)</f>
        <v>0</v>
      </c>
      <c r="AV20" s="64">
        <f>SUMIFS('別紙（介護施設等整備事業交付金）'!$T$7:$T42,'別紙（介護施設等整備事業交付金）'!$B$7:$B42,"交付金",'別紙（介護施設等整備事業交付金）'!$J$7:$J42,AU$1,'別紙（介護施設等整備事業交付金）'!$K$7:$K42,$B20)</f>
        <v>0</v>
      </c>
      <c r="AW20" s="55">
        <f>SUMIFS('別紙（介護施設等整備事業交付金）'!$P$7:$P41,'別紙（介護施設等整備事業交付金）'!$B$7:$B41,"交付金",'別紙（介護施設等整備事業交付金）'!$J$7:$J41,AU$1,'別紙（介護施設等整備事業交付金）'!$K$7:$K41,$B20)</f>
        <v>0</v>
      </c>
      <c r="AX20" s="47">
        <f>COUNTIFS('別紙（介護施設等整備事業交付金）'!$B$7:$B41,"交付金",'別紙（介護施設等整備事業交付金）'!$J$7:$J41,AX$1,'別紙（介護施設等整備事業交付金）'!$K$7:$K41,$B20)</f>
        <v>0</v>
      </c>
      <c r="AY20" s="64">
        <f>SUMIFS('別紙（介護施設等整備事業交付金）'!$T$7:$T42,'別紙（介護施設等整備事業交付金）'!$B$7:$B42,"交付金",'別紙（介護施設等整備事業交付金）'!$J$7:$J42,AX$1,'別紙（介護施設等整備事業交付金）'!$K$7:$K42,$B20)</f>
        <v>0</v>
      </c>
      <c r="AZ20" s="55">
        <f>SUMIFS('別紙（介護施設等整備事業交付金）'!$P$7:$P41,'別紙（介護施設等整備事業交付金）'!$B$7:$B41,"交付金",'別紙（介護施設等整備事業交付金）'!$J$7:$J41,AX$1,'別紙（介護施設等整備事業交付金）'!$K$7:$K41,$B20)</f>
        <v>0</v>
      </c>
      <c r="BA20" s="47">
        <f>COUNTIFS('別紙（介護施設等整備事業交付金）'!$B$7:$B41,"交付金",'別紙（介護施設等整備事業交付金）'!$J$7:$J41,BA$1,'別紙（介護施設等整備事業交付金）'!$K$7:$K41,$B20)</f>
        <v>0</v>
      </c>
      <c r="BB20" s="55">
        <f>SUMIFS('別紙（介護施設等整備事業交付金）'!$P$7:$P41,'別紙（介護施設等整備事業交付金）'!$B$7:$B41,"交付金",'別紙（介護施設等整備事業交付金）'!$J$7:$J41,BA$1,'別紙（介護施設等整備事業交付金）'!$K$7:$K41,$B20)</f>
        <v>0</v>
      </c>
      <c r="BC20" s="47">
        <f>COUNTIFS('別紙（介護施設等整備事業交付金）'!$B$7:$B41,"交付金",'別紙（介護施設等整備事業交付金）'!$J$7:$J41,BC$1,'別紙（介護施設等整備事業交付金）'!$K$7:$K41,$B20)</f>
        <v>0</v>
      </c>
      <c r="BD20" s="55">
        <f>SUMIFS('別紙（介護施設等整備事業交付金）'!$P$7:$P41,'別紙（介護施設等整備事業交付金）'!$B$7:$B41,"交付金",'別紙（介護施設等整備事業交付金）'!$J$7:$J41,BC$1,'別紙（介護施設等整備事業交付金）'!$K$7:$K41,$B20)</f>
        <v>0</v>
      </c>
      <c r="BE20" s="47">
        <f>COUNTIFS('別紙（介護施設等整備事業交付金）'!$B$7:$B41,"交付金",'別紙（介護施設等整備事業交付金）'!$J$7:$J41,BE$1,'別紙（介護施設等整備事業交付金）'!$K$7:$K41,$B20)</f>
        <v>0</v>
      </c>
      <c r="BF20" s="55">
        <f>SUMIFS('別紙（介護施設等整備事業交付金）'!$P$7:$P41,'別紙（介護施設等整備事業交付金）'!$B$7:$B41,"交付金",'別紙（介護施設等整備事業交付金）'!$J$7:$J41,BE$1,'別紙（介護施設等整備事業交付金）'!$K$7:$K41,$B20)</f>
        <v>0</v>
      </c>
      <c r="BG20" s="47">
        <f t="shared" si="0"/>
        <v>0</v>
      </c>
      <c r="BH20" s="55">
        <f t="shared" si="1"/>
        <v>0</v>
      </c>
    </row>
    <row r="21" spans="1:60" x14ac:dyDescent="0.4">
      <c r="A21" s="45"/>
      <c r="B21" s="45" t="s">
        <v>14</v>
      </c>
      <c r="C21" s="47">
        <f>COUNTIFS('別紙（介護施設等整備事業交付金）'!$B$7:$B42,"交付金",'別紙（介護施設等整備事業交付金）'!$J$7:$J42,C$1,'別紙（介護施設等整備事業交付金）'!$K$7:$K42,$B21)</f>
        <v>0</v>
      </c>
      <c r="D21" s="47">
        <f>SUMIFS('別紙（介護施設等整備事業交付金）'!$T$7:$T43,'別紙（介護施設等整備事業交付金）'!$B$7:$B43,"交付金",'別紙（介護施設等整備事業交付金）'!$J$7:$J43,C$1,'別紙（介護施設等整備事業交付金）'!$K$7:$K43,$B21)</f>
        <v>0</v>
      </c>
      <c r="E21" s="55">
        <f>SUMIFS('別紙（介護施設等整備事業交付金）'!$P$7:$P42,'別紙（介護施設等整備事業交付金）'!$B$7:$B42,"交付金",'別紙（介護施設等整備事業交付金）'!$J$7:$J42,C$1,'別紙（介護施設等整備事業交付金）'!$K$7:$K42,$B21)</f>
        <v>0</v>
      </c>
      <c r="F21" s="47">
        <f>COUNTIFS('別紙（介護施設等整備事業交付金）'!$B$7:$B42,"交付金",'別紙（介護施設等整備事業交付金）'!$J$7:$J42,F$1,'別紙（介護施設等整備事業交付金）'!$K$7:$K42,$B21)</f>
        <v>0</v>
      </c>
      <c r="G21" s="47">
        <f>SUMIFS('別紙（介護施設等整備事業交付金）'!$T$7:$T43,'別紙（介護施設等整備事業交付金）'!$B$7:$B43,"交付金",'別紙（介護施設等整備事業交付金）'!$J$7:$J43,F$1,'別紙（介護施設等整備事業交付金）'!$K$7:$K43,$B21)</f>
        <v>0</v>
      </c>
      <c r="H21" s="55">
        <f>SUMIFS('別紙（介護施設等整備事業交付金）'!$P$7:$P42,'別紙（介護施設等整備事業交付金）'!$B$7:$B42,"交付金",'別紙（介護施設等整備事業交付金）'!$J$7:$J42,F$1,'別紙（介護施設等整備事業交付金）'!$K$7:$K42,$B21)</f>
        <v>0</v>
      </c>
      <c r="I21" s="47">
        <f>COUNTIFS('別紙（介護施設等整備事業交付金）'!$B$7:$B42,"交付金",'別紙（介護施設等整備事業交付金）'!$J$7:$J42,I$1,'別紙（介護施設等整備事業交付金）'!$K$7:$K42,$B21)</f>
        <v>0</v>
      </c>
      <c r="J21" s="47">
        <f>SUMIFS('別紙（介護施設等整備事業交付金）'!$T$7:$T43,'別紙（介護施設等整備事業交付金）'!$B$7:$B43,"交付金",'別紙（介護施設等整備事業交付金）'!$J$7:$J43,I$1,'別紙（介護施設等整備事業交付金）'!$K$7:$K43,$B21)</f>
        <v>0</v>
      </c>
      <c r="K21" s="55">
        <f>SUMIFS('別紙（介護施設等整備事業交付金）'!$P$7:$P42,'別紙（介護施設等整備事業交付金）'!$B$7:$B42,"交付金",'別紙（介護施設等整備事業交付金）'!$J$7:$J42,I$1,'別紙（介護施設等整備事業交付金）'!$K$7:$K42,$B21)</f>
        <v>0</v>
      </c>
      <c r="L21" s="47">
        <f>COUNTIFS('別紙（介護施設等整備事業交付金）'!$B$7:$B42,"交付金",'別紙（介護施設等整備事業交付金）'!$J$7:$J42,L$1,'別紙（介護施設等整備事業交付金）'!$K$7:$K42,$B21)</f>
        <v>0</v>
      </c>
      <c r="M21" s="55">
        <f>SUMIFS('別紙（介護施設等整備事業交付金）'!$P$7:$P42,'別紙（介護施設等整備事業交付金）'!$B$7:$B42,"交付金",'別紙（介護施設等整備事業交付金）'!$J$7:$J42,L$1,'別紙（介護施設等整備事業交付金）'!$K$7:$K42,$B21)</f>
        <v>0</v>
      </c>
      <c r="N21" s="47">
        <f>COUNTIFS('別紙（介護施設等整備事業交付金）'!$B$7:$B42,"交付金",'別紙（介護施設等整備事業交付金）'!$J$7:$J42,N$1,'別紙（介護施設等整備事業交付金）'!$K$7:$K42,$B21)</f>
        <v>0</v>
      </c>
      <c r="O21" s="55">
        <f>SUMIFS('別紙（介護施設等整備事業交付金）'!$P$7:$P42,'別紙（介護施設等整備事業交付金）'!$B$7:$B42,"交付金",'別紙（介護施設等整備事業交付金）'!$J$7:$J42,N$1,'別紙（介護施設等整備事業交付金）'!$K$7:$K42,$B21)</f>
        <v>0</v>
      </c>
      <c r="P21" s="47">
        <f>COUNTIFS('別紙（介護施設等整備事業交付金）'!$B$7:$B49,"交付金",'別紙（介護施設等整備事業交付金）'!$J$7:$J49,"⑦_①*",'別紙（介護施設等整備事業交付金）'!$K$7:$K49,$B21)</f>
        <v>0</v>
      </c>
      <c r="Q21" s="47">
        <f>SUMIFS('別紙（介護施設等整備事業交付金）'!$T$7:$T50,'別紙（介護施設等整備事業交付金）'!$B$7:$B50,"交付金",'別紙（介護施設等整備事業交付金）'!$J$7:$J50,"⑦_①*",'別紙（介護施設等整備事業交付金）'!$K$7:$K50,$B21)</f>
        <v>0</v>
      </c>
      <c r="R21" s="55">
        <f>SUMIFS('別紙（介護施設等整備事業交付金）'!$P$7:$P49,'別紙（介護施設等整備事業交付金）'!$B$7:$B49,"交付金",'別紙（介護施設等整備事業交付金）'!$J$7:$J49,"⑦_①*",'別紙（介護施設等整備事業交付金）'!$K$7:$K49,$B21)</f>
        <v>0</v>
      </c>
      <c r="S21" s="47">
        <f>COUNTIFS('別紙（介護施設等整備事業交付金）'!$B$7:$B42,"交付金",'別紙（介護施設等整備事業交付金）'!$J$7:$J42,S$1,'別紙（介護施設等整備事業交付金）'!$K$7:$K42,$B21)</f>
        <v>0</v>
      </c>
      <c r="T21" s="47">
        <f>SUMIFS('別紙（介護施設等整備事業交付金）'!$T$7:$T43,'別紙（介護施設等整備事業交付金）'!$B$7:$B43,"交付金",'別紙（介護施設等整備事業交付金）'!$J$7:$J43,S$1,'別紙（介護施設等整備事業交付金）'!$K$7:$K43,$B21)</f>
        <v>0</v>
      </c>
      <c r="U21" s="55">
        <f>SUMIFS('別紙（介護施設等整備事業交付金）'!$P$7:$P42,'別紙（介護施設等整備事業交付金）'!$B$7:$B42,"交付金",'別紙（介護施設等整備事業交付金）'!$J$7:$J42,S$1,'別紙（介護施設等整備事業交付金）'!$K$7:$K42,$B21)</f>
        <v>0</v>
      </c>
      <c r="V21" s="47">
        <f>COUNTIFS('別紙（介護施設等整備事業交付金）'!$B$7:$B49,"交付金",'別紙（介護施設等整備事業交付金）'!$J$7:$J49,"⑦_③*",'別紙（介護施設等整備事業交付金）'!$K$7:$K49,$B21)</f>
        <v>0</v>
      </c>
      <c r="W21" s="47">
        <f>SUMIFS('別紙（介護施設等整備事業交付金）'!$T$7:$T50,'別紙（介護施設等整備事業交付金）'!$B$7:$B50,"交付金",'別紙（介護施設等整備事業交付金）'!$J$7:$J50,"⑦_③*",'別紙（介護施設等整備事業交付金）'!$K$7:$K50,$B21)</f>
        <v>0</v>
      </c>
      <c r="X21" s="55">
        <f>SUMIFS('別紙（介護施設等整備事業交付金）'!$P$7:$P49,'別紙（介護施設等整備事業交付金）'!$B$7:$B49,"交付金",'別紙（介護施設等整備事業交付金）'!$J$7:$J49,"⑦_③*",'別紙（介護施設等整備事業交付金）'!$K$7:$K49,$B21)</f>
        <v>0</v>
      </c>
      <c r="Y21" s="47">
        <f>COUNTIFS('別紙（介護施設等整備事業交付金）'!$B$7:$B42,"交付金",'別紙（介護施設等整備事業交付金）'!$J$7:$J42,Y$1,'別紙（介護施設等整備事業交付金）'!$K$7:$K42,$B21)</f>
        <v>0</v>
      </c>
      <c r="Z21" s="55">
        <f>SUMIFS('別紙（介護施設等整備事業交付金）'!$P$7:$P42,'別紙（介護施設等整備事業交付金）'!$B$7:$B42,"交付金",'別紙（介護施設等整備事業交付金）'!$J$7:$J42,Y$1,'別紙（介護施設等整備事業交付金）'!$K$7:$K42,$B21)</f>
        <v>0</v>
      </c>
      <c r="AA21" s="47">
        <f>COUNTIFS('別紙（介護施設等整備事業交付金）'!$B$7:$B42,"交付金",'別紙（介護施設等整備事業交付金）'!$J$7:$J42,AA$1,'別紙（介護施設等整備事業交付金）'!$K$7:$K42,$B21)</f>
        <v>0</v>
      </c>
      <c r="AB21" s="55">
        <f>SUMIFS('別紙（介護施設等整備事業交付金）'!$P$7:$P42,'別紙（介護施設等整備事業交付金）'!$B$7:$B42,"交付金",'別紙（介護施設等整備事業交付金）'!$J$7:$J42,AA$1,'別紙（介護施設等整備事業交付金）'!$K$7:$K42,$B21)</f>
        <v>0</v>
      </c>
      <c r="AC21" s="47">
        <f>COUNTIFS('別紙（介護施設等整備事業交付金）'!$B$7:$B42,"交付金",'別紙（介護施設等整備事業交付金）'!$J$7:$J42,AC$1,'別紙（介護施設等整備事業交付金）'!$K$7:$K42,$B21)</f>
        <v>0</v>
      </c>
      <c r="AD21" s="55">
        <f>SUMIFS('別紙（介護施設等整備事業交付金）'!$P$7:$P42,'別紙（介護施設等整備事業交付金）'!$B$7:$B42,"交付金",'別紙（介護施設等整備事業交付金）'!$J$7:$J42,AC$1,'別紙（介護施設等整備事業交付金）'!$K$7:$K42,$B21)</f>
        <v>0</v>
      </c>
      <c r="AE21" s="47">
        <f>COUNTIFS('別紙（介護施設等整備事業交付金）'!$B$7:$B42,"交付金",'別紙（介護施設等整備事業交付金）'!$J$7:$J42,AE$1,'別紙（介護施設等整備事業交付金）'!$K$7:$K42,$B21)</f>
        <v>0</v>
      </c>
      <c r="AF21" s="47">
        <f>SUMIFS('別紙（介護施設等整備事業交付金）'!$T$7:$T43,'別紙（介護施設等整備事業交付金）'!$B$7:$B43,"交付金",'別紙（介護施設等整備事業交付金）'!$J$7:$J43,AE$1,'別紙（介護施設等整備事業交付金）'!$K$7:$K43,$B21)</f>
        <v>0</v>
      </c>
      <c r="AG21" s="55">
        <f>SUMIFS('別紙（介護施設等整備事業交付金）'!$P$7:$P42,'別紙（介護施設等整備事業交付金）'!$B$7:$B42,"交付金",'別紙（介護施設等整備事業交付金）'!$J$7:$J42,AE$1,'別紙（介護施設等整備事業交付金）'!$K$7:$K42,$B21)</f>
        <v>0</v>
      </c>
      <c r="AH21" s="47">
        <f>COUNTIFS('別紙（介護施設等整備事業交付金）'!$B$7:$B42,"交付金",'別紙（介護施設等整備事業交付金）'!$J$7:$J42,AH$1,'別紙（介護施設等整備事業交付金）'!$K$7:$K42,$B21)</f>
        <v>0</v>
      </c>
      <c r="AI21" s="47">
        <f>SUMIFS('別紙（介護施設等整備事業交付金）'!$T$7:$T43,'別紙（介護施設等整備事業交付金）'!$B$7:$B43,"交付金",'別紙（介護施設等整備事業交付金）'!$J$7:$J43,AH$1,'別紙（介護施設等整備事業交付金）'!$K$7:$K43,$B21)</f>
        <v>0</v>
      </c>
      <c r="AJ21" s="55">
        <f>SUMIFS('別紙（介護施設等整備事業交付金）'!$P$7:$P42,'別紙（介護施設等整備事業交付金）'!$B$7:$B42,"交付金",'別紙（介護施設等整備事業交付金）'!$J$7:$J42,AH$1,'別紙（介護施設等整備事業交付金）'!$K$7:$K42,$B21)</f>
        <v>0</v>
      </c>
      <c r="AK21" s="47">
        <f>COUNTIFS('別紙（介護施設等整備事業交付金）'!$B$7:$B42,"交付金",'別紙（介護施設等整備事業交付金）'!$J$7:$J42,AK$1,'別紙（介護施設等整備事業交付金）'!$K$7:$K42,$B21)</f>
        <v>0</v>
      </c>
      <c r="AL21" s="55">
        <f>SUMIFS('別紙（介護施設等整備事業交付金）'!$P$7:$P42,'別紙（介護施設等整備事業交付金）'!$B$7:$B42,"交付金",'別紙（介護施設等整備事業交付金）'!$J$7:$J42,AK$1,'別紙（介護施設等整備事業交付金）'!$K$7:$K42,$B21)</f>
        <v>0</v>
      </c>
      <c r="AM21" s="47">
        <f>COUNTIFS('別紙（介護施設等整備事業交付金）'!$B$7:$B42,"交付金",'別紙（介護施設等整備事業交付金）'!$J$7:$J42,AM$1,'別紙（介護施設等整備事業交付金）'!$K$7:$K42,$B21)</f>
        <v>0</v>
      </c>
      <c r="AN21" s="55">
        <f>SUMIFS('別紙（介護施設等整備事業交付金）'!$P$7:$P42,'別紙（介護施設等整備事業交付金）'!$B$7:$B42,"交付金",'別紙（介護施設等整備事業交付金）'!$J$7:$J42,AM$1,'別紙（介護施設等整備事業交付金）'!$K$7:$K42,$B21)</f>
        <v>0</v>
      </c>
      <c r="AO21" s="47">
        <f>COUNTIFS('別紙（介護施設等整備事業交付金）'!$B$7:$B42,"交付金",'別紙（介護施設等整備事業交付金）'!$J$7:$J42,AO$1,'別紙（介護施設等整備事業交付金）'!$K$7:$K42,$B21)</f>
        <v>0</v>
      </c>
      <c r="AP21" s="47">
        <f>SUMIFS('別紙（介護施設等整備事業交付金）'!$T$7:$T43,'別紙（介護施設等整備事業交付金）'!$B$7:$B43,"交付金",'別紙（介護施設等整備事業交付金）'!$J$7:$J43,AO$1,'別紙（介護施設等整備事業交付金）'!$K$7:$K43,$B21)</f>
        <v>0</v>
      </c>
      <c r="AQ21" s="55">
        <f>SUMIFS('別紙（介護施設等整備事業交付金）'!$P$7:$P42,'別紙（介護施設等整備事業交付金）'!$B$7:$B42,"交付金",'別紙（介護施設等整備事業交付金）'!$J$7:$J42,AO$1,'別紙（介護施設等整備事業交付金）'!$K$7:$K42,$B21)</f>
        <v>0</v>
      </c>
      <c r="AR21" s="47">
        <f>COUNTIFS('別紙（介護施設等整備事業交付金）'!$B$7:$B42,"交付金",'別紙（介護施設等整備事業交付金）'!$J$7:$J42,AR$1,'別紙（介護施設等整備事業交付金）'!$K$7:$K42,$B21)</f>
        <v>0</v>
      </c>
      <c r="AS21" s="64">
        <f>SUMIFS('別紙（介護施設等整備事業交付金）'!$T$7:$T43,'別紙（介護施設等整備事業交付金）'!$B$7:$B43,"交付金",'別紙（介護施設等整備事業交付金）'!$J$7:$J43,AR$1,'別紙（介護施設等整備事業交付金）'!$K$7:$K43,$B21)</f>
        <v>0</v>
      </c>
      <c r="AT21" s="55">
        <f>SUMIFS('別紙（介護施設等整備事業交付金）'!$P$7:$P42,'別紙（介護施設等整備事業交付金）'!$B$7:$B42,"交付金",'別紙（介護施設等整備事業交付金）'!$J$7:$J42,AR$1,'別紙（介護施設等整備事業交付金）'!$K$7:$K42,$B21)</f>
        <v>0</v>
      </c>
      <c r="AU21" s="47">
        <f>COUNTIFS('別紙（介護施設等整備事業交付金）'!$B$7:$B42,"交付金",'別紙（介護施設等整備事業交付金）'!$J$7:$J42,AU$1,'別紙（介護施設等整備事業交付金）'!$K$7:$K42,$B21)</f>
        <v>0</v>
      </c>
      <c r="AV21" s="64">
        <f>SUMIFS('別紙（介護施設等整備事業交付金）'!$T$7:$T43,'別紙（介護施設等整備事業交付金）'!$B$7:$B43,"交付金",'別紙（介護施設等整備事業交付金）'!$J$7:$J43,AU$1,'別紙（介護施設等整備事業交付金）'!$K$7:$K43,$B21)</f>
        <v>0</v>
      </c>
      <c r="AW21" s="55">
        <f>SUMIFS('別紙（介護施設等整備事業交付金）'!$P$7:$P42,'別紙（介護施設等整備事業交付金）'!$B$7:$B42,"交付金",'別紙（介護施設等整備事業交付金）'!$J$7:$J42,AU$1,'別紙（介護施設等整備事業交付金）'!$K$7:$K42,$B21)</f>
        <v>0</v>
      </c>
      <c r="AX21" s="47">
        <f>COUNTIFS('別紙（介護施設等整備事業交付金）'!$B$7:$B42,"交付金",'別紙（介護施設等整備事業交付金）'!$J$7:$J42,AX$1,'別紙（介護施設等整備事業交付金）'!$K$7:$K42,$B21)</f>
        <v>0</v>
      </c>
      <c r="AY21" s="64">
        <f>SUMIFS('別紙（介護施設等整備事業交付金）'!$T$7:$T43,'別紙（介護施設等整備事業交付金）'!$B$7:$B43,"交付金",'別紙（介護施設等整備事業交付金）'!$J$7:$J43,AX$1,'別紙（介護施設等整備事業交付金）'!$K$7:$K43,$B21)</f>
        <v>0</v>
      </c>
      <c r="AZ21" s="55">
        <f>SUMIFS('別紙（介護施設等整備事業交付金）'!$P$7:$P42,'別紙（介護施設等整備事業交付金）'!$B$7:$B42,"交付金",'別紙（介護施設等整備事業交付金）'!$J$7:$J42,AX$1,'別紙（介護施設等整備事業交付金）'!$K$7:$K42,$B21)</f>
        <v>0</v>
      </c>
      <c r="BA21" s="47">
        <f>COUNTIFS('別紙（介護施設等整備事業交付金）'!$B$7:$B42,"交付金",'別紙（介護施設等整備事業交付金）'!$J$7:$J42,BA$1,'別紙（介護施設等整備事業交付金）'!$K$7:$K42,$B21)</f>
        <v>0</v>
      </c>
      <c r="BB21" s="55">
        <f>SUMIFS('別紙（介護施設等整備事業交付金）'!$P$7:$P42,'別紙（介護施設等整備事業交付金）'!$B$7:$B42,"交付金",'別紙（介護施設等整備事業交付金）'!$J$7:$J42,BA$1,'別紙（介護施設等整備事業交付金）'!$K$7:$K42,$B21)</f>
        <v>0</v>
      </c>
      <c r="BC21" s="47">
        <f>COUNTIFS('別紙（介護施設等整備事業交付金）'!$B$7:$B42,"交付金",'別紙（介護施設等整備事業交付金）'!$J$7:$J42,BC$1,'別紙（介護施設等整備事業交付金）'!$K$7:$K42,$B21)</f>
        <v>0</v>
      </c>
      <c r="BD21" s="55">
        <f>SUMIFS('別紙（介護施設等整備事業交付金）'!$P$7:$P42,'別紙（介護施設等整備事業交付金）'!$B$7:$B42,"交付金",'別紙（介護施設等整備事業交付金）'!$J$7:$J42,BC$1,'別紙（介護施設等整備事業交付金）'!$K$7:$K42,$B21)</f>
        <v>0</v>
      </c>
      <c r="BE21" s="47">
        <f>COUNTIFS('別紙（介護施設等整備事業交付金）'!$B$7:$B42,"交付金",'別紙（介護施設等整備事業交付金）'!$J$7:$J42,BE$1,'別紙（介護施設等整備事業交付金）'!$K$7:$K42,$B21)</f>
        <v>0</v>
      </c>
      <c r="BF21" s="55">
        <f>SUMIFS('別紙（介護施設等整備事業交付金）'!$P$7:$P42,'別紙（介護施設等整備事業交付金）'!$B$7:$B42,"交付金",'別紙（介護施設等整備事業交付金）'!$J$7:$J42,BE$1,'別紙（介護施設等整備事業交付金）'!$K$7:$K42,$B21)</f>
        <v>0</v>
      </c>
      <c r="BG21" s="47">
        <f t="shared" si="0"/>
        <v>0</v>
      </c>
      <c r="BH21" s="55">
        <f t="shared" si="1"/>
        <v>0</v>
      </c>
    </row>
    <row r="22" spans="1:60" x14ac:dyDescent="0.4">
      <c r="A22" s="45"/>
      <c r="B22" s="45" t="s">
        <v>15</v>
      </c>
      <c r="C22" s="47">
        <f>COUNTIFS('別紙（介護施設等整備事業交付金）'!$B$7:$B43,"交付金",'別紙（介護施設等整備事業交付金）'!$J$7:$J43,C$1,'別紙（介護施設等整備事業交付金）'!$K$7:$K43,$B22)</f>
        <v>0</v>
      </c>
      <c r="D22" s="47">
        <f>SUMIFS('別紙（介護施設等整備事業交付金）'!$T$7:$T44,'別紙（介護施設等整備事業交付金）'!$B$7:$B44,"交付金",'別紙（介護施設等整備事業交付金）'!$J$7:$J44,C$1,'別紙（介護施設等整備事業交付金）'!$K$7:$K44,$B22)</f>
        <v>0</v>
      </c>
      <c r="E22" s="55">
        <f>SUMIFS('別紙（介護施設等整備事業交付金）'!$P$7:$P43,'別紙（介護施設等整備事業交付金）'!$B$7:$B43,"交付金",'別紙（介護施設等整備事業交付金）'!$J$7:$J43,C$1,'別紙（介護施設等整備事業交付金）'!$K$7:$K43,$B22)</f>
        <v>0</v>
      </c>
      <c r="F22" s="47">
        <f>COUNTIFS('別紙（介護施設等整備事業交付金）'!$B$7:$B43,"交付金",'別紙（介護施設等整備事業交付金）'!$J$7:$J43,F$1,'別紙（介護施設等整備事業交付金）'!$K$7:$K43,$B22)</f>
        <v>0</v>
      </c>
      <c r="G22" s="47">
        <f>SUMIFS('別紙（介護施設等整備事業交付金）'!$T$7:$T44,'別紙（介護施設等整備事業交付金）'!$B$7:$B44,"交付金",'別紙（介護施設等整備事業交付金）'!$J$7:$J44,F$1,'別紙（介護施設等整備事業交付金）'!$K$7:$K44,$B22)</f>
        <v>0</v>
      </c>
      <c r="H22" s="55">
        <f>SUMIFS('別紙（介護施設等整備事業交付金）'!$P$7:$P43,'別紙（介護施設等整備事業交付金）'!$B$7:$B43,"交付金",'別紙（介護施設等整備事業交付金）'!$J$7:$J43,F$1,'別紙（介護施設等整備事業交付金）'!$K$7:$K43,$B22)</f>
        <v>0</v>
      </c>
      <c r="I22" s="47">
        <f>COUNTIFS('別紙（介護施設等整備事業交付金）'!$B$7:$B43,"交付金",'別紙（介護施設等整備事業交付金）'!$J$7:$J43,I$1,'別紙（介護施設等整備事業交付金）'!$K$7:$K43,$B22)</f>
        <v>0</v>
      </c>
      <c r="J22" s="47">
        <f>SUMIFS('別紙（介護施設等整備事業交付金）'!$T$7:$T44,'別紙（介護施設等整備事業交付金）'!$B$7:$B44,"交付金",'別紙（介護施設等整備事業交付金）'!$J$7:$J44,I$1,'別紙（介護施設等整備事業交付金）'!$K$7:$K44,$B22)</f>
        <v>0</v>
      </c>
      <c r="K22" s="55">
        <f>SUMIFS('別紙（介護施設等整備事業交付金）'!$P$7:$P43,'別紙（介護施設等整備事業交付金）'!$B$7:$B43,"交付金",'別紙（介護施設等整備事業交付金）'!$J$7:$J43,I$1,'別紙（介護施設等整備事業交付金）'!$K$7:$K43,$B22)</f>
        <v>0</v>
      </c>
      <c r="L22" s="47">
        <f>COUNTIFS('別紙（介護施設等整備事業交付金）'!$B$7:$B43,"交付金",'別紙（介護施設等整備事業交付金）'!$J$7:$J43,L$1,'別紙（介護施設等整備事業交付金）'!$K$7:$K43,$B22)</f>
        <v>0</v>
      </c>
      <c r="M22" s="55">
        <f>SUMIFS('別紙（介護施設等整備事業交付金）'!$P$7:$P43,'別紙（介護施設等整備事業交付金）'!$B$7:$B43,"交付金",'別紙（介護施設等整備事業交付金）'!$J$7:$J43,L$1,'別紙（介護施設等整備事業交付金）'!$K$7:$K43,$B22)</f>
        <v>0</v>
      </c>
      <c r="N22" s="47">
        <f>COUNTIFS('別紙（介護施設等整備事業交付金）'!$B$7:$B43,"交付金",'別紙（介護施設等整備事業交付金）'!$J$7:$J43,N$1,'別紙（介護施設等整備事業交付金）'!$K$7:$K43,$B22)</f>
        <v>0</v>
      </c>
      <c r="O22" s="55">
        <f>SUMIFS('別紙（介護施設等整備事業交付金）'!$P$7:$P43,'別紙（介護施設等整備事業交付金）'!$B$7:$B43,"交付金",'別紙（介護施設等整備事業交付金）'!$J$7:$J43,N$1,'別紙（介護施設等整備事業交付金）'!$K$7:$K43,$B22)</f>
        <v>0</v>
      </c>
      <c r="P22" s="47">
        <f>COUNTIFS('別紙（介護施設等整備事業交付金）'!$B$7:$B50,"交付金",'別紙（介護施設等整備事業交付金）'!$J$7:$J50,"⑦_①*",'別紙（介護施設等整備事業交付金）'!$K$7:$K50,$B22)</f>
        <v>0</v>
      </c>
      <c r="Q22" s="47">
        <f>SUMIFS('別紙（介護施設等整備事業交付金）'!$T$7:$T51,'別紙（介護施設等整備事業交付金）'!$B$7:$B51,"交付金",'別紙（介護施設等整備事業交付金）'!$J$7:$J51,"⑦_①*",'別紙（介護施設等整備事業交付金）'!$K$7:$K51,$B22)</f>
        <v>0</v>
      </c>
      <c r="R22" s="55">
        <f>SUMIFS('別紙（介護施設等整備事業交付金）'!$P$7:$P50,'別紙（介護施設等整備事業交付金）'!$B$7:$B50,"交付金",'別紙（介護施設等整備事業交付金）'!$J$7:$J50,"⑦_①*",'別紙（介護施設等整備事業交付金）'!$K$7:$K50,$B22)</f>
        <v>0</v>
      </c>
      <c r="S22" s="47">
        <f>COUNTIFS('別紙（介護施設等整備事業交付金）'!$B$7:$B43,"交付金",'別紙（介護施設等整備事業交付金）'!$J$7:$J43,S$1,'別紙（介護施設等整備事業交付金）'!$K$7:$K43,$B22)</f>
        <v>0</v>
      </c>
      <c r="T22" s="47">
        <f>SUMIFS('別紙（介護施設等整備事業交付金）'!$T$7:$T44,'別紙（介護施設等整備事業交付金）'!$B$7:$B44,"交付金",'別紙（介護施設等整備事業交付金）'!$J$7:$J44,S$1,'別紙（介護施設等整備事業交付金）'!$K$7:$K44,$B22)</f>
        <v>0</v>
      </c>
      <c r="U22" s="55">
        <f>SUMIFS('別紙（介護施設等整備事業交付金）'!$P$7:$P43,'別紙（介護施設等整備事業交付金）'!$B$7:$B43,"交付金",'別紙（介護施設等整備事業交付金）'!$J$7:$J43,S$1,'別紙（介護施設等整備事業交付金）'!$K$7:$K43,$B22)</f>
        <v>0</v>
      </c>
      <c r="V22" s="47">
        <f>COUNTIFS('別紙（介護施設等整備事業交付金）'!$B$7:$B50,"交付金",'別紙（介護施設等整備事業交付金）'!$J$7:$J50,"⑦_③*",'別紙（介護施設等整備事業交付金）'!$K$7:$K50,$B22)</f>
        <v>0</v>
      </c>
      <c r="W22" s="47">
        <f>SUMIFS('別紙（介護施設等整備事業交付金）'!$T$7:$T51,'別紙（介護施設等整備事業交付金）'!$B$7:$B51,"交付金",'別紙（介護施設等整備事業交付金）'!$J$7:$J51,"⑦_③*",'別紙（介護施設等整備事業交付金）'!$K$7:$K51,$B22)</f>
        <v>0</v>
      </c>
      <c r="X22" s="55">
        <f>SUMIFS('別紙（介護施設等整備事業交付金）'!$P$7:$P50,'別紙（介護施設等整備事業交付金）'!$B$7:$B50,"交付金",'別紙（介護施設等整備事業交付金）'!$J$7:$J50,"⑦_③*",'別紙（介護施設等整備事業交付金）'!$K$7:$K50,$B22)</f>
        <v>0</v>
      </c>
      <c r="Y22" s="47">
        <f>COUNTIFS('別紙（介護施設等整備事業交付金）'!$B$7:$B43,"交付金",'別紙（介護施設等整備事業交付金）'!$J$7:$J43,Y$1,'別紙（介護施設等整備事業交付金）'!$K$7:$K43,$B22)</f>
        <v>0</v>
      </c>
      <c r="Z22" s="55">
        <f>SUMIFS('別紙（介護施設等整備事業交付金）'!$P$7:$P43,'別紙（介護施設等整備事業交付金）'!$B$7:$B43,"交付金",'別紙（介護施設等整備事業交付金）'!$J$7:$J43,Y$1,'別紙（介護施設等整備事業交付金）'!$K$7:$K43,$B22)</f>
        <v>0</v>
      </c>
      <c r="AA22" s="47">
        <f>COUNTIFS('別紙（介護施設等整備事業交付金）'!$B$7:$B43,"交付金",'別紙（介護施設等整備事業交付金）'!$J$7:$J43,AA$1,'別紙（介護施設等整備事業交付金）'!$K$7:$K43,$B22)</f>
        <v>0</v>
      </c>
      <c r="AB22" s="55">
        <f>SUMIFS('別紙（介護施設等整備事業交付金）'!$P$7:$P43,'別紙（介護施設等整備事業交付金）'!$B$7:$B43,"交付金",'別紙（介護施設等整備事業交付金）'!$J$7:$J43,AA$1,'別紙（介護施設等整備事業交付金）'!$K$7:$K43,$B22)</f>
        <v>0</v>
      </c>
      <c r="AC22" s="47">
        <f>COUNTIFS('別紙（介護施設等整備事業交付金）'!$B$7:$B43,"交付金",'別紙（介護施設等整備事業交付金）'!$J$7:$J43,AC$1,'別紙（介護施設等整備事業交付金）'!$K$7:$K43,$B22)</f>
        <v>0</v>
      </c>
      <c r="AD22" s="55">
        <f>SUMIFS('別紙（介護施設等整備事業交付金）'!$P$7:$P43,'別紙（介護施設等整備事業交付金）'!$B$7:$B43,"交付金",'別紙（介護施設等整備事業交付金）'!$J$7:$J43,AC$1,'別紙（介護施設等整備事業交付金）'!$K$7:$K43,$B22)</f>
        <v>0</v>
      </c>
      <c r="AE22" s="47">
        <f>COUNTIFS('別紙（介護施設等整備事業交付金）'!$B$7:$B43,"交付金",'別紙（介護施設等整備事業交付金）'!$J$7:$J43,AE$1,'別紙（介護施設等整備事業交付金）'!$K$7:$K43,$B22)</f>
        <v>0</v>
      </c>
      <c r="AF22" s="47">
        <f>SUMIFS('別紙（介護施設等整備事業交付金）'!$T$7:$T44,'別紙（介護施設等整備事業交付金）'!$B$7:$B44,"交付金",'別紙（介護施設等整備事業交付金）'!$J$7:$J44,AE$1,'別紙（介護施設等整備事業交付金）'!$K$7:$K44,$B22)</f>
        <v>0</v>
      </c>
      <c r="AG22" s="55">
        <f>SUMIFS('別紙（介護施設等整備事業交付金）'!$P$7:$P43,'別紙（介護施設等整備事業交付金）'!$B$7:$B43,"交付金",'別紙（介護施設等整備事業交付金）'!$J$7:$J43,AE$1,'別紙（介護施設等整備事業交付金）'!$K$7:$K43,$B22)</f>
        <v>0</v>
      </c>
      <c r="AH22" s="47">
        <f>COUNTIFS('別紙（介護施設等整備事業交付金）'!$B$7:$B43,"交付金",'別紙（介護施設等整備事業交付金）'!$J$7:$J43,AH$1,'別紙（介護施設等整備事業交付金）'!$K$7:$K43,$B22)</f>
        <v>0</v>
      </c>
      <c r="AI22" s="47">
        <f>SUMIFS('別紙（介護施設等整備事業交付金）'!$T$7:$T44,'別紙（介護施設等整備事業交付金）'!$B$7:$B44,"交付金",'別紙（介護施設等整備事業交付金）'!$J$7:$J44,AH$1,'別紙（介護施設等整備事業交付金）'!$K$7:$K44,$B22)</f>
        <v>0</v>
      </c>
      <c r="AJ22" s="55">
        <f>SUMIFS('別紙（介護施設等整備事業交付金）'!$P$7:$P43,'別紙（介護施設等整備事業交付金）'!$B$7:$B43,"交付金",'別紙（介護施設等整備事業交付金）'!$J$7:$J43,AH$1,'別紙（介護施設等整備事業交付金）'!$K$7:$K43,$B22)</f>
        <v>0</v>
      </c>
      <c r="AK22" s="47">
        <f>COUNTIFS('別紙（介護施設等整備事業交付金）'!$B$7:$B43,"交付金",'別紙（介護施設等整備事業交付金）'!$J$7:$J43,AK$1,'別紙（介護施設等整備事業交付金）'!$K$7:$K43,$B22)</f>
        <v>0</v>
      </c>
      <c r="AL22" s="55">
        <f>SUMIFS('別紙（介護施設等整備事業交付金）'!$P$7:$P43,'別紙（介護施設等整備事業交付金）'!$B$7:$B43,"交付金",'別紙（介護施設等整備事業交付金）'!$J$7:$J43,AK$1,'別紙（介護施設等整備事業交付金）'!$K$7:$K43,$B22)</f>
        <v>0</v>
      </c>
      <c r="AM22" s="47">
        <f>COUNTIFS('別紙（介護施設等整備事業交付金）'!$B$7:$B43,"交付金",'別紙（介護施設等整備事業交付金）'!$J$7:$J43,AM$1,'別紙（介護施設等整備事業交付金）'!$K$7:$K43,$B22)</f>
        <v>0</v>
      </c>
      <c r="AN22" s="55">
        <f>SUMIFS('別紙（介護施設等整備事業交付金）'!$P$7:$P43,'別紙（介護施設等整備事業交付金）'!$B$7:$B43,"交付金",'別紙（介護施設等整備事業交付金）'!$J$7:$J43,AM$1,'別紙（介護施設等整備事業交付金）'!$K$7:$K43,$B22)</f>
        <v>0</v>
      </c>
      <c r="AO22" s="47">
        <f>COUNTIFS('別紙（介護施設等整備事業交付金）'!$B$7:$B43,"交付金",'別紙（介護施設等整備事業交付金）'!$J$7:$J43,AO$1,'別紙（介護施設等整備事業交付金）'!$K$7:$K43,$B22)</f>
        <v>0</v>
      </c>
      <c r="AP22" s="47">
        <f>SUMIFS('別紙（介護施設等整備事業交付金）'!$T$7:$T44,'別紙（介護施設等整備事業交付金）'!$B$7:$B44,"交付金",'別紙（介護施設等整備事業交付金）'!$J$7:$J44,AO$1,'別紙（介護施設等整備事業交付金）'!$K$7:$K44,$B22)</f>
        <v>0</v>
      </c>
      <c r="AQ22" s="55">
        <f>SUMIFS('別紙（介護施設等整備事業交付金）'!$P$7:$P43,'別紙（介護施設等整備事業交付金）'!$B$7:$B43,"交付金",'別紙（介護施設等整備事業交付金）'!$J$7:$J43,AO$1,'別紙（介護施設等整備事業交付金）'!$K$7:$K43,$B22)</f>
        <v>0</v>
      </c>
      <c r="AR22" s="47">
        <f>COUNTIFS('別紙（介護施設等整備事業交付金）'!$B$7:$B43,"交付金",'別紙（介護施設等整備事業交付金）'!$J$7:$J43,AR$1,'別紙（介護施設等整備事業交付金）'!$K$7:$K43,$B22)</f>
        <v>0</v>
      </c>
      <c r="AS22" s="64">
        <f>SUMIFS('別紙（介護施設等整備事業交付金）'!$T$7:$T44,'別紙（介護施設等整備事業交付金）'!$B$7:$B44,"交付金",'別紙（介護施設等整備事業交付金）'!$J$7:$J44,AR$1,'別紙（介護施設等整備事業交付金）'!$K$7:$K44,$B22)</f>
        <v>0</v>
      </c>
      <c r="AT22" s="55">
        <f>SUMIFS('別紙（介護施設等整備事業交付金）'!$P$7:$P43,'別紙（介護施設等整備事業交付金）'!$B$7:$B43,"交付金",'別紙（介護施設等整備事業交付金）'!$J$7:$J43,AR$1,'別紙（介護施設等整備事業交付金）'!$K$7:$K43,$B22)</f>
        <v>0</v>
      </c>
      <c r="AU22" s="47">
        <f>COUNTIFS('別紙（介護施設等整備事業交付金）'!$B$7:$B43,"交付金",'別紙（介護施設等整備事業交付金）'!$J$7:$J43,AU$1,'別紙（介護施設等整備事業交付金）'!$K$7:$K43,$B22)</f>
        <v>0</v>
      </c>
      <c r="AV22" s="64">
        <f>SUMIFS('別紙（介護施設等整備事業交付金）'!$T$7:$T44,'別紙（介護施設等整備事業交付金）'!$B$7:$B44,"交付金",'別紙（介護施設等整備事業交付金）'!$J$7:$J44,AU$1,'別紙（介護施設等整備事業交付金）'!$K$7:$K44,$B22)</f>
        <v>0</v>
      </c>
      <c r="AW22" s="55">
        <f>SUMIFS('別紙（介護施設等整備事業交付金）'!$P$7:$P43,'別紙（介護施設等整備事業交付金）'!$B$7:$B43,"交付金",'別紙（介護施設等整備事業交付金）'!$J$7:$J43,AU$1,'別紙（介護施設等整備事業交付金）'!$K$7:$K43,$B22)</f>
        <v>0</v>
      </c>
      <c r="AX22" s="47">
        <f>COUNTIFS('別紙（介護施設等整備事業交付金）'!$B$7:$B43,"交付金",'別紙（介護施設等整備事業交付金）'!$J$7:$J43,AX$1,'別紙（介護施設等整備事業交付金）'!$K$7:$K43,$B22)</f>
        <v>0</v>
      </c>
      <c r="AY22" s="64">
        <f>SUMIFS('別紙（介護施設等整備事業交付金）'!$T$7:$T44,'別紙（介護施設等整備事業交付金）'!$B$7:$B44,"交付金",'別紙（介護施設等整備事業交付金）'!$J$7:$J44,AX$1,'別紙（介護施設等整備事業交付金）'!$K$7:$K44,$B22)</f>
        <v>0</v>
      </c>
      <c r="AZ22" s="55">
        <f>SUMIFS('別紙（介護施設等整備事業交付金）'!$P$7:$P43,'別紙（介護施設等整備事業交付金）'!$B$7:$B43,"交付金",'別紙（介護施設等整備事業交付金）'!$J$7:$J43,AX$1,'別紙（介護施設等整備事業交付金）'!$K$7:$K43,$B22)</f>
        <v>0</v>
      </c>
      <c r="BA22" s="47">
        <f>COUNTIFS('別紙（介護施設等整備事業交付金）'!$B$7:$B43,"交付金",'別紙（介護施設等整備事業交付金）'!$J$7:$J43,BA$1,'別紙（介護施設等整備事業交付金）'!$K$7:$K43,$B22)</f>
        <v>0</v>
      </c>
      <c r="BB22" s="55">
        <f>SUMIFS('別紙（介護施設等整備事業交付金）'!$P$7:$P43,'別紙（介護施設等整備事業交付金）'!$B$7:$B43,"交付金",'別紙（介護施設等整備事業交付金）'!$J$7:$J43,BA$1,'別紙（介護施設等整備事業交付金）'!$K$7:$K43,$B22)</f>
        <v>0</v>
      </c>
      <c r="BC22" s="47">
        <f>COUNTIFS('別紙（介護施設等整備事業交付金）'!$B$7:$B43,"交付金",'別紙（介護施設等整備事業交付金）'!$J$7:$J43,BC$1,'別紙（介護施設等整備事業交付金）'!$K$7:$K43,$B22)</f>
        <v>0</v>
      </c>
      <c r="BD22" s="55">
        <f>SUMIFS('別紙（介護施設等整備事業交付金）'!$P$7:$P43,'別紙（介護施設等整備事業交付金）'!$B$7:$B43,"交付金",'別紙（介護施設等整備事業交付金）'!$J$7:$J43,BC$1,'別紙（介護施設等整備事業交付金）'!$K$7:$K43,$B22)</f>
        <v>0</v>
      </c>
      <c r="BE22" s="47">
        <f>COUNTIFS('別紙（介護施設等整備事業交付金）'!$B$7:$B43,"交付金",'別紙（介護施設等整備事業交付金）'!$J$7:$J43,BE$1,'別紙（介護施設等整備事業交付金）'!$K$7:$K43,$B22)</f>
        <v>0</v>
      </c>
      <c r="BF22" s="55">
        <f>SUMIFS('別紙（介護施設等整備事業交付金）'!$P$7:$P43,'別紙（介護施設等整備事業交付金）'!$B$7:$B43,"交付金",'別紙（介護施設等整備事業交付金）'!$J$7:$J43,BE$1,'別紙（介護施設等整備事業交付金）'!$K$7:$K43,$B22)</f>
        <v>0</v>
      </c>
      <c r="BG22" s="47">
        <f t="shared" si="0"/>
        <v>0</v>
      </c>
      <c r="BH22" s="55">
        <f t="shared" si="1"/>
        <v>0</v>
      </c>
    </row>
    <row r="23" spans="1:60" x14ac:dyDescent="0.4">
      <c r="A23" s="45"/>
      <c r="B23" s="45" t="s">
        <v>16</v>
      </c>
      <c r="C23" s="47">
        <f>COUNTIFS('別紙（介護施設等整備事業交付金）'!$B$7:$B44,"交付金",'別紙（介護施設等整備事業交付金）'!$J$7:$J44,C$1,'別紙（介護施設等整備事業交付金）'!$K$7:$K44,$B23)</f>
        <v>0</v>
      </c>
      <c r="D23" s="47">
        <f>SUMIFS('別紙（介護施設等整備事業交付金）'!$T$7:$T45,'別紙（介護施設等整備事業交付金）'!$B$7:$B45,"交付金",'別紙（介護施設等整備事業交付金）'!$J$7:$J45,C$1,'別紙（介護施設等整備事業交付金）'!$K$7:$K45,$B23)</f>
        <v>0</v>
      </c>
      <c r="E23" s="55">
        <f>SUMIFS('別紙（介護施設等整備事業交付金）'!$P$7:$P44,'別紙（介護施設等整備事業交付金）'!$B$7:$B44,"交付金",'別紙（介護施設等整備事業交付金）'!$J$7:$J44,C$1,'別紙（介護施設等整備事業交付金）'!$K$7:$K44,$B23)</f>
        <v>0</v>
      </c>
      <c r="F23" s="47">
        <f>COUNTIFS('別紙（介護施設等整備事業交付金）'!$B$7:$B44,"交付金",'別紙（介護施設等整備事業交付金）'!$J$7:$J44,F$1,'別紙（介護施設等整備事業交付金）'!$K$7:$K44,$B23)</f>
        <v>0</v>
      </c>
      <c r="G23" s="47">
        <f>SUMIFS('別紙（介護施設等整備事業交付金）'!$T$7:$T45,'別紙（介護施設等整備事業交付金）'!$B$7:$B45,"交付金",'別紙（介護施設等整備事業交付金）'!$J$7:$J45,F$1,'別紙（介護施設等整備事業交付金）'!$K$7:$K45,$B23)</f>
        <v>0</v>
      </c>
      <c r="H23" s="55">
        <f>SUMIFS('別紙（介護施設等整備事業交付金）'!$P$7:$P44,'別紙（介護施設等整備事業交付金）'!$B$7:$B44,"交付金",'別紙（介護施設等整備事業交付金）'!$J$7:$J44,F$1,'別紙（介護施設等整備事業交付金）'!$K$7:$K44,$B23)</f>
        <v>0</v>
      </c>
      <c r="I23" s="47">
        <f>COUNTIFS('別紙（介護施設等整備事業交付金）'!$B$7:$B44,"交付金",'別紙（介護施設等整備事業交付金）'!$J$7:$J44,I$1,'別紙（介護施設等整備事業交付金）'!$K$7:$K44,$B23)</f>
        <v>0</v>
      </c>
      <c r="J23" s="47">
        <f>SUMIFS('別紙（介護施設等整備事業交付金）'!$T$7:$T45,'別紙（介護施設等整備事業交付金）'!$B$7:$B45,"交付金",'別紙（介護施設等整備事業交付金）'!$J$7:$J45,I$1,'別紙（介護施設等整備事業交付金）'!$K$7:$K45,$B23)</f>
        <v>0</v>
      </c>
      <c r="K23" s="55">
        <f>SUMIFS('別紙（介護施設等整備事業交付金）'!$P$7:$P44,'別紙（介護施設等整備事業交付金）'!$B$7:$B44,"交付金",'別紙（介護施設等整備事業交付金）'!$J$7:$J44,I$1,'別紙（介護施設等整備事業交付金）'!$K$7:$K44,$B23)</f>
        <v>0</v>
      </c>
      <c r="L23" s="47">
        <f>COUNTIFS('別紙（介護施設等整備事業交付金）'!$B$7:$B44,"交付金",'別紙（介護施設等整備事業交付金）'!$J$7:$J44,L$1,'別紙（介護施設等整備事業交付金）'!$K$7:$K44,$B23)</f>
        <v>0</v>
      </c>
      <c r="M23" s="55">
        <f>SUMIFS('別紙（介護施設等整備事業交付金）'!$P$7:$P44,'別紙（介護施設等整備事業交付金）'!$B$7:$B44,"交付金",'別紙（介護施設等整備事業交付金）'!$J$7:$J44,L$1,'別紙（介護施設等整備事業交付金）'!$K$7:$K44,$B23)</f>
        <v>0</v>
      </c>
      <c r="N23" s="47">
        <f>COUNTIFS('別紙（介護施設等整備事業交付金）'!$B$7:$B44,"交付金",'別紙（介護施設等整備事業交付金）'!$J$7:$J44,N$1,'別紙（介護施設等整備事業交付金）'!$K$7:$K44,$B23)</f>
        <v>0</v>
      </c>
      <c r="O23" s="55">
        <f>SUMIFS('別紙（介護施設等整備事業交付金）'!$P$7:$P44,'別紙（介護施設等整備事業交付金）'!$B$7:$B44,"交付金",'別紙（介護施設等整備事業交付金）'!$J$7:$J44,N$1,'別紙（介護施設等整備事業交付金）'!$K$7:$K44,$B23)</f>
        <v>0</v>
      </c>
      <c r="P23" s="47">
        <f>COUNTIFS('別紙（介護施設等整備事業交付金）'!$B$7:$B51,"交付金",'別紙（介護施設等整備事業交付金）'!$J$7:$J51,"⑦_①*",'別紙（介護施設等整備事業交付金）'!$K$7:$K51,$B23)</f>
        <v>0</v>
      </c>
      <c r="Q23" s="47">
        <f>SUMIFS('別紙（介護施設等整備事業交付金）'!$T$7:$T52,'別紙（介護施設等整備事業交付金）'!$B$7:$B52,"交付金",'別紙（介護施設等整備事業交付金）'!$J$7:$J52,"⑦_①*",'別紙（介護施設等整備事業交付金）'!$K$7:$K52,$B23)</f>
        <v>0</v>
      </c>
      <c r="R23" s="55">
        <f>SUMIFS('別紙（介護施設等整備事業交付金）'!$P$7:$P51,'別紙（介護施設等整備事業交付金）'!$B$7:$B51,"交付金",'別紙（介護施設等整備事業交付金）'!$J$7:$J51,"⑦_①*",'別紙（介護施設等整備事業交付金）'!$K$7:$K51,$B23)</f>
        <v>0</v>
      </c>
      <c r="S23" s="47">
        <f>COUNTIFS('別紙（介護施設等整備事業交付金）'!$B$7:$B44,"交付金",'別紙（介護施設等整備事業交付金）'!$J$7:$J44,S$1,'別紙（介護施設等整備事業交付金）'!$K$7:$K44,$B23)</f>
        <v>0</v>
      </c>
      <c r="T23" s="47">
        <f>SUMIFS('別紙（介護施設等整備事業交付金）'!$T$7:$T45,'別紙（介護施設等整備事業交付金）'!$B$7:$B45,"交付金",'別紙（介護施設等整備事業交付金）'!$J$7:$J45,S$1,'別紙（介護施設等整備事業交付金）'!$K$7:$K45,$B23)</f>
        <v>0</v>
      </c>
      <c r="U23" s="55">
        <f>SUMIFS('別紙（介護施設等整備事業交付金）'!$P$7:$P44,'別紙（介護施設等整備事業交付金）'!$B$7:$B44,"交付金",'別紙（介護施設等整備事業交付金）'!$J$7:$J44,S$1,'別紙（介護施設等整備事業交付金）'!$K$7:$K44,$B23)</f>
        <v>0</v>
      </c>
      <c r="V23" s="47">
        <f>COUNTIFS('別紙（介護施設等整備事業交付金）'!$B$7:$B51,"交付金",'別紙（介護施設等整備事業交付金）'!$J$7:$J51,"⑦_③*",'別紙（介護施設等整備事業交付金）'!$K$7:$K51,$B23)</f>
        <v>0</v>
      </c>
      <c r="W23" s="47">
        <f>SUMIFS('別紙（介護施設等整備事業交付金）'!$T$7:$T52,'別紙（介護施設等整備事業交付金）'!$B$7:$B52,"交付金",'別紙（介護施設等整備事業交付金）'!$J$7:$J52,"⑦_③*",'別紙（介護施設等整備事業交付金）'!$K$7:$K52,$B23)</f>
        <v>0</v>
      </c>
      <c r="X23" s="55">
        <f>SUMIFS('別紙（介護施設等整備事業交付金）'!$P$7:$P51,'別紙（介護施設等整備事業交付金）'!$B$7:$B51,"交付金",'別紙（介護施設等整備事業交付金）'!$J$7:$J51,"⑦_③*",'別紙（介護施設等整備事業交付金）'!$K$7:$K51,$B23)</f>
        <v>0</v>
      </c>
      <c r="Y23" s="47">
        <f>COUNTIFS('別紙（介護施設等整備事業交付金）'!$B$7:$B44,"交付金",'別紙（介護施設等整備事業交付金）'!$J$7:$J44,Y$1,'別紙（介護施設等整備事業交付金）'!$K$7:$K44,$B23)</f>
        <v>0</v>
      </c>
      <c r="Z23" s="55">
        <f>SUMIFS('別紙（介護施設等整備事業交付金）'!$P$7:$P44,'別紙（介護施設等整備事業交付金）'!$B$7:$B44,"交付金",'別紙（介護施設等整備事業交付金）'!$J$7:$J44,Y$1,'別紙（介護施設等整備事業交付金）'!$K$7:$K44,$B23)</f>
        <v>0</v>
      </c>
      <c r="AA23" s="47">
        <f>COUNTIFS('別紙（介護施設等整備事業交付金）'!$B$7:$B44,"交付金",'別紙（介護施設等整備事業交付金）'!$J$7:$J44,AA$1,'別紙（介護施設等整備事業交付金）'!$K$7:$K44,$B23)</f>
        <v>0</v>
      </c>
      <c r="AB23" s="55">
        <f>SUMIFS('別紙（介護施設等整備事業交付金）'!$P$7:$P44,'別紙（介護施設等整備事業交付金）'!$B$7:$B44,"交付金",'別紙（介護施設等整備事業交付金）'!$J$7:$J44,AA$1,'別紙（介護施設等整備事業交付金）'!$K$7:$K44,$B23)</f>
        <v>0</v>
      </c>
      <c r="AC23" s="47">
        <f>COUNTIFS('別紙（介護施設等整備事業交付金）'!$B$7:$B44,"交付金",'別紙（介護施設等整備事業交付金）'!$J$7:$J44,AC$1,'別紙（介護施設等整備事業交付金）'!$K$7:$K44,$B23)</f>
        <v>0</v>
      </c>
      <c r="AD23" s="55">
        <f>SUMIFS('別紙（介護施設等整備事業交付金）'!$P$7:$P44,'別紙（介護施設等整備事業交付金）'!$B$7:$B44,"交付金",'別紙（介護施設等整備事業交付金）'!$J$7:$J44,AC$1,'別紙（介護施設等整備事業交付金）'!$K$7:$K44,$B23)</f>
        <v>0</v>
      </c>
      <c r="AE23" s="47">
        <f>COUNTIFS('別紙（介護施設等整備事業交付金）'!$B$7:$B44,"交付金",'別紙（介護施設等整備事業交付金）'!$J$7:$J44,AE$1,'別紙（介護施設等整備事業交付金）'!$K$7:$K44,$B23)</f>
        <v>0</v>
      </c>
      <c r="AF23" s="47">
        <f>SUMIFS('別紙（介護施設等整備事業交付金）'!$T$7:$T45,'別紙（介護施設等整備事業交付金）'!$B$7:$B45,"交付金",'別紙（介護施設等整備事業交付金）'!$J$7:$J45,AE$1,'別紙（介護施設等整備事業交付金）'!$K$7:$K45,$B23)</f>
        <v>0</v>
      </c>
      <c r="AG23" s="55">
        <f>SUMIFS('別紙（介護施設等整備事業交付金）'!$P$7:$P44,'別紙（介護施設等整備事業交付金）'!$B$7:$B44,"交付金",'別紙（介護施設等整備事業交付金）'!$J$7:$J44,AE$1,'別紙（介護施設等整備事業交付金）'!$K$7:$K44,$B23)</f>
        <v>0</v>
      </c>
      <c r="AH23" s="47">
        <f>COUNTIFS('別紙（介護施設等整備事業交付金）'!$B$7:$B44,"交付金",'別紙（介護施設等整備事業交付金）'!$J$7:$J44,AH$1,'別紙（介護施設等整備事業交付金）'!$K$7:$K44,$B23)</f>
        <v>0</v>
      </c>
      <c r="AI23" s="47">
        <f>SUMIFS('別紙（介護施設等整備事業交付金）'!$T$7:$T45,'別紙（介護施設等整備事業交付金）'!$B$7:$B45,"交付金",'別紙（介護施設等整備事業交付金）'!$J$7:$J45,AH$1,'別紙（介護施設等整備事業交付金）'!$K$7:$K45,$B23)</f>
        <v>0</v>
      </c>
      <c r="AJ23" s="55">
        <f>SUMIFS('別紙（介護施設等整備事業交付金）'!$P$7:$P44,'別紙（介護施設等整備事業交付金）'!$B$7:$B44,"交付金",'別紙（介護施設等整備事業交付金）'!$J$7:$J44,AH$1,'別紙（介護施設等整備事業交付金）'!$K$7:$K44,$B23)</f>
        <v>0</v>
      </c>
      <c r="AK23" s="47">
        <f>COUNTIFS('別紙（介護施設等整備事業交付金）'!$B$7:$B44,"交付金",'別紙（介護施設等整備事業交付金）'!$J$7:$J44,AK$1,'別紙（介護施設等整備事業交付金）'!$K$7:$K44,$B23)</f>
        <v>0</v>
      </c>
      <c r="AL23" s="55">
        <f>SUMIFS('別紙（介護施設等整備事業交付金）'!$P$7:$P44,'別紙（介護施設等整備事業交付金）'!$B$7:$B44,"交付金",'別紙（介護施設等整備事業交付金）'!$J$7:$J44,AK$1,'別紙（介護施設等整備事業交付金）'!$K$7:$K44,$B23)</f>
        <v>0</v>
      </c>
      <c r="AM23" s="47">
        <f>COUNTIFS('別紙（介護施設等整備事業交付金）'!$B$7:$B44,"交付金",'別紙（介護施設等整備事業交付金）'!$J$7:$J44,AM$1,'別紙（介護施設等整備事業交付金）'!$K$7:$K44,$B23)</f>
        <v>0</v>
      </c>
      <c r="AN23" s="55">
        <f>SUMIFS('別紙（介護施設等整備事業交付金）'!$P$7:$P44,'別紙（介護施設等整備事業交付金）'!$B$7:$B44,"交付金",'別紙（介護施設等整備事業交付金）'!$J$7:$J44,AM$1,'別紙（介護施設等整備事業交付金）'!$K$7:$K44,$B23)</f>
        <v>0</v>
      </c>
      <c r="AO23" s="47">
        <f>COUNTIFS('別紙（介護施設等整備事業交付金）'!$B$7:$B44,"交付金",'別紙（介護施設等整備事業交付金）'!$J$7:$J44,AO$1,'別紙（介護施設等整備事業交付金）'!$K$7:$K44,$B23)</f>
        <v>0</v>
      </c>
      <c r="AP23" s="47">
        <f>SUMIFS('別紙（介護施設等整備事業交付金）'!$T$7:$T45,'別紙（介護施設等整備事業交付金）'!$B$7:$B45,"交付金",'別紙（介護施設等整備事業交付金）'!$J$7:$J45,AO$1,'別紙（介護施設等整備事業交付金）'!$K$7:$K45,$B23)</f>
        <v>0</v>
      </c>
      <c r="AQ23" s="55">
        <f>SUMIFS('別紙（介護施設等整備事業交付金）'!$P$7:$P44,'別紙（介護施設等整備事業交付金）'!$B$7:$B44,"交付金",'別紙（介護施設等整備事業交付金）'!$J$7:$J44,AO$1,'別紙（介護施設等整備事業交付金）'!$K$7:$K44,$B23)</f>
        <v>0</v>
      </c>
      <c r="AR23" s="47">
        <f>COUNTIFS('別紙（介護施設等整備事業交付金）'!$B$7:$B44,"交付金",'別紙（介護施設等整備事業交付金）'!$J$7:$J44,AR$1,'別紙（介護施設等整備事業交付金）'!$K$7:$K44,$B23)</f>
        <v>0</v>
      </c>
      <c r="AS23" s="64">
        <f>SUMIFS('別紙（介護施設等整備事業交付金）'!$T$7:$T45,'別紙（介護施設等整備事業交付金）'!$B$7:$B45,"交付金",'別紙（介護施設等整備事業交付金）'!$J$7:$J45,AR$1,'別紙（介護施設等整備事業交付金）'!$K$7:$K45,$B23)</f>
        <v>0</v>
      </c>
      <c r="AT23" s="55">
        <f>SUMIFS('別紙（介護施設等整備事業交付金）'!$P$7:$P44,'別紙（介護施設等整備事業交付金）'!$B$7:$B44,"交付金",'別紙（介護施設等整備事業交付金）'!$J$7:$J44,AR$1,'別紙（介護施設等整備事業交付金）'!$K$7:$K44,$B23)</f>
        <v>0</v>
      </c>
      <c r="AU23" s="47">
        <f>COUNTIFS('別紙（介護施設等整備事業交付金）'!$B$7:$B44,"交付金",'別紙（介護施設等整備事業交付金）'!$J$7:$J44,AU$1,'別紙（介護施設等整備事業交付金）'!$K$7:$K44,$B23)</f>
        <v>0</v>
      </c>
      <c r="AV23" s="64">
        <f>SUMIFS('別紙（介護施設等整備事業交付金）'!$T$7:$T45,'別紙（介護施設等整備事業交付金）'!$B$7:$B45,"交付金",'別紙（介護施設等整備事業交付金）'!$J$7:$J45,AU$1,'別紙（介護施設等整備事業交付金）'!$K$7:$K45,$B23)</f>
        <v>0</v>
      </c>
      <c r="AW23" s="55">
        <f>SUMIFS('別紙（介護施設等整備事業交付金）'!$P$7:$P44,'別紙（介護施設等整備事業交付金）'!$B$7:$B44,"交付金",'別紙（介護施設等整備事業交付金）'!$J$7:$J44,AU$1,'別紙（介護施設等整備事業交付金）'!$K$7:$K44,$B23)</f>
        <v>0</v>
      </c>
      <c r="AX23" s="47">
        <f>COUNTIFS('別紙（介護施設等整備事業交付金）'!$B$7:$B44,"交付金",'別紙（介護施設等整備事業交付金）'!$J$7:$J44,AX$1,'別紙（介護施設等整備事業交付金）'!$K$7:$K44,$B23)</f>
        <v>0</v>
      </c>
      <c r="AY23" s="64">
        <f>SUMIFS('別紙（介護施設等整備事業交付金）'!$T$7:$T45,'別紙（介護施設等整備事業交付金）'!$B$7:$B45,"交付金",'別紙（介護施設等整備事業交付金）'!$J$7:$J45,AX$1,'別紙（介護施設等整備事業交付金）'!$K$7:$K45,$B23)</f>
        <v>0</v>
      </c>
      <c r="AZ23" s="55">
        <f>SUMIFS('別紙（介護施設等整備事業交付金）'!$P$7:$P44,'別紙（介護施設等整備事業交付金）'!$B$7:$B44,"交付金",'別紙（介護施設等整備事業交付金）'!$J$7:$J44,AX$1,'別紙（介護施設等整備事業交付金）'!$K$7:$K44,$B23)</f>
        <v>0</v>
      </c>
      <c r="BA23" s="47">
        <f>COUNTIFS('別紙（介護施設等整備事業交付金）'!$B$7:$B44,"交付金",'別紙（介護施設等整備事業交付金）'!$J$7:$J44,BA$1,'別紙（介護施設等整備事業交付金）'!$K$7:$K44,$B23)</f>
        <v>0</v>
      </c>
      <c r="BB23" s="55">
        <f>SUMIFS('別紙（介護施設等整備事業交付金）'!$P$7:$P44,'別紙（介護施設等整備事業交付金）'!$B$7:$B44,"交付金",'別紙（介護施設等整備事業交付金）'!$J$7:$J44,BA$1,'別紙（介護施設等整備事業交付金）'!$K$7:$K44,$B23)</f>
        <v>0</v>
      </c>
      <c r="BC23" s="47">
        <f>COUNTIFS('別紙（介護施設等整備事業交付金）'!$B$7:$B44,"交付金",'別紙（介護施設等整備事業交付金）'!$J$7:$J44,BC$1,'別紙（介護施設等整備事業交付金）'!$K$7:$K44,$B23)</f>
        <v>0</v>
      </c>
      <c r="BD23" s="55">
        <f>SUMIFS('別紙（介護施設等整備事業交付金）'!$P$7:$P44,'別紙（介護施設等整備事業交付金）'!$B$7:$B44,"交付金",'別紙（介護施設等整備事業交付金）'!$J$7:$J44,BC$1,'別紙（介護施設等整備事業交付金）'!$K$7:$K44,$B23)</f>
        <v>0</v>
      </c>
      <c r="BE23" s="47">
        <f>COUNTIFS('別紙（介護施設等整備事業交付金）'!$B$7:$B44,"交付金",'別紙（介護施設等整備事業交付金）'!$J$7:$J44,BE$1,'別紙（介護施設等整備事業交付金）'!$K$7:$K44,$B23)</f>
        <v>0</v>
      </c>
      <c r="BF23" s="55">
        <f>SUMIFS('別紙（介護施設等整備事業交付金）'!$P$7:$P44,'別紙（介護施設等整備事業交付金）'!$B$7:$B44,"交付金",'別紙（介護施設等整備事業交付金）'!$J$7:$J44,BE$1,'別紙（介護施設等整備事業交付金）'!$K$7:$K44,$B23)</f>
        <v>0</v>
      </c>
      <c r="BG23" s="47">
        <f t="shared" si="0"/>
        <v>0</v>
      </c>
      <c r="BH23" s="55">
        <f t="shared" si="1"/>
        <v>0</v>
      </c>
    </row>
    <row r="24" spans="1:60" x14ac:dyDescent="0.4">
      <c r="A24" s="45"/>
      <c r="B24" s="45" t="s">
        <v>193</v>
      </c>
      <c r="C24" s="47">
        <f>COUNTIFS('別紙（介護施設等整備事業交付金）'!$B$7:$B45,"交付金",'別紙（介護施設等整備事業交付金）'!$J$7:$J45,C$1,'別紙（介護施設等整備事業交付金）'!$K$7:$K45,$B24)</f>
        <v>0</v>
      </c>
      <c r="D24" s="47">
        <f>SUMIFS('別紙（介護施設等整備事業交付金）'!$T$7:$T46,'別紙（介護施設等整備事業交付金）'!$B$7:$B46,"交付金",'別紙（介護施設等整備事業交付金）'!$J$7:$J46,C$1,'別紙（介護施設等整備事業交付金）'!$K$7:$K46,$B24)</f>
        <v>0</v>
      </c>
      <c r="E24" s="55">
        <f>SUMIFS('別紙（介護施設等整備事業交付金）'!$P$7:$P45,'別紙（介護施設等整備事業交付金）'!$B$7:$B45,"交付金",'別紙（介護施設等整備事業交付金）'!$J$7:$J45,C$1,'別紙（介護施設等整備事業交付金）'!$K$7:$K45,$B24)</f>
        <v>0</v>
      </c>
      <c r="F24" s="47">
        <f>COUNTIFS('別紙（介護施設等整備事業交付金）'!$B$7:$B45,"交付金",'別紙（介護施設等整備事業交付金）'!$J$7:$J45,F$1,'別紙（介護施設等整備事業交付金）'!$K$7:$K45,$B24)</f>
        <v>0</v>
      </c>
      <c r="G24" s="47">
        <f>SUMIFS('別紙（介護施設等整備事業交付金）'!$T$7:$T46,'別紙（介護施設等整備事業交付金）'!$B$7:$B46,"交付金",'別紙（介護施設等整備事業交付金）'!$J$7:$J46,F$1,'別紙（介護施設等整備事業交付金）'!$K$7:$K46,$B24)</f>
        <v>0</v>
      </c>
      <c r="H24" s="55">
        <f>SUMIFS('別紙（介護施設等整備事業交付金）'!$P$7:$P45,'別紙（介護施設等整備事業交付金）'!$B$7:$B45,"交付金",'別紙（介護施設等整備事業交付金）'!$J$7:$J45,F$1,'別紙（介護施設等整備事業交付金）'!$K$7:$K45,$B24)</f>
        <v>0</v>
      </c>
      <c r="I24" s="47">
        <f>COUNTIFS('別紙（介護施設等整備事業交付金）'!$B$7:$B45,"交付金",'別紙（介護施設等整備事業交付金）'!$J$7:$J45,I$1,'別紙（介護施設等整備事業交付金）'!$K$7:$K45,$B24)</f>
        <v>0</v>
      </c>
      <c r="J24" s="47">
        <f>SUMIFS('別紙（介護施設等整備事業交付金）'!$T$7:$T46,'別紙（介護施設等整備事業交付金）'!$B$7:$B46,"交付金",'別紙（介護施設等整備事業交付金）'!$J$7:$J46,I$1,'別紙（介護施設等整備事業交付金）'!$K$7:$K46,$B24)</f>
        <v>0</v>
      </c>
      <c r="K24" s="55">
        <f>SUMIFS('別紙（介護施設等整備事業交付金）'!$P$7:$P45,'別紙（介護施設等整備事業交付金）'!$B$7:$B45,"交付金",'別紙（介護施設等整備事業交付金）'!$J$7:$J45,I$1,'別紙（介護施設等整備事業交付金）'!$K$7:$K45,$B24)</f>
        <v>0</v>
      </c>
      <c r="L24" s="47">
        <f>COUNTIFS('別紙（介護施設等整備事業交付金）'!$B$7:$B45,"交付金",'別紙（介護施設等整備事業交付金）'!$J$7:$J45,L$1,'別紙（介護施設等整備事業交付金）'!$K$7:$K45,$B24)</f>
        <v>0</v>
      </c>
      <c r="M24" s="55">
        <f>SUMIFS('別紙（介護施設等整備事業交付金）'!$P$7:$P45,'別紙（介護施設等整備事業交付金）'!$B$7:$B45,"交付金",'別紙（介護施設等整備事業交付金）'!$J$7:$J45,L$1,'別紙（介護施設等整備事業交付金）'!$K$7:$K45,$B24)</f>
        <v>0</v>
      </c>
      <c r="N24" s="47">
        <f>COUNTIFS('別紙（介護施設等整備事業交付金）'!$B$7:$B45,"交付金",'別紙（介護施設等整備事業交付金）'!$J$7:$J45,N$1,'別紙（介護施設等整備事業交付金）'!$K$7:$K45,$B24)</f>
        <v>0</v>
      </c>
      <c r="O24" s="55">
        <f>SUMIFS('別紙（介護施設等整備事業交付金）'!$P$7:$P45,'別紙（介護施設等整備事業交付金）'!$B$7:$B45,"交付金",'別紙（介護施設等整備事業交付金）'!$J$7:$J45,N$1,'別紙（介護施設等整備事業交付金）'!$K$7:$K45,$B24)</f>
        <v>0</v>
      </c>
      <c r="P24" s="47">
        <f>COUNTIFS('別紙（介護施設等整備事業交付金）'!$B$7:$B52,"交付金",'別紙（介護施設等整備事業交付金）'!$J$7:$J52,"⑦_①*",'別紙（介護施設等整備事業交付金）'!$K$7:$K52,$B24)</f>
        <v>0</v>
      </c>
      <c r="Q24" s="47">
        <f>SUMIFS('別紙（介護施設等整備事業交付金）'!$T$7:$T53,'別紙（介護施設等整備事業交付金）'!$B$7:$B53,"交付金",'別紙（介護施設等整備事業交付金）'!$J$7:$J53,"⑦_①*",'別紙（介護施設等整備事業交付金）'!$K$7:$K53,$B24)</f>
        <v>0</v>
      </c>
      <c r="R24" s="55">
        <f>SUMIFS('別紙（介護施設等整備事業交付金）'!$P$7:$P52,'別紙（介護施設等整備事業交付金）'!$B$7:$B52,"交付金",'別紙（介護施設等整備事業交付金）'!$J$7:$J52,"⑦_①*",'別紙（介護施設等整備事業交付金）'!$K$7:$K52,$B24)</f>
        <v>0</v>
      </c>
      <c r="S24" s="47">
        <f>COUNTIFS('別紙（介護施設等整備事業交付金）'!$B$7:$B45,"交付金",'別紙（介護施設等整備事業交付金）'!$J$7:$J45,S$1,'別紙（介護施設等整備事業交付金）'!$K$7:$K45,$B24)</f>
        <v>0</v>
      </c>
      <c r="T24" s="47">
        <f>SUMIFS('別紙（介護施設等整備事業交付金）'!$T$7:$T46,'別紙（介護施設等整備事業交付金）'!$B$7:$B46,"交付金",'別紙（介護施設等整備事業交付金）'!$J$7:$J46,S$1,'別紙（介護施設等整備事業交付金）'!$K$7:$K46,$B24)</f>
        <v>0</v>
      </c>
      <c r="U24" s="55">
        <f>SUMIFS('別紙（介護施設等整備事業交付金）'!$P$7:$P45,'別紙（介護施設等整備事業交付金）'!$B$7:$B45,"交付金",'別紙（介護施設等整備事業交付金）'!$J$7:$J45,S$1,'別紙（介護施設等整備事業交付金）'!$K$7:$K45,$B24)</f>
        <v>0</v>
      </c>
      <c r="V24" s="47">
        <f>COUNTIFS('別紙（介護施設等整備事業交付金）'!$B$7:$B52,"交付金",'別紙（介護施設等整備事業交付金）'!$J$7:$J52,"⑦_③*",'別紙（介護施設等整備事業交付金）'!$K$7:$K52,$B24)</f>
        <v>0</v>
      </c>
      <c r="W24" s="47">
        <f>SUMIFS('別紙（介護施設等整備事業交付金）'!$T$7:$T53,'別紙（介護施設等整備事業交付金）'!$B$7:$B53,"交付金",'別紙（介護施設等整備事業交付金）'!$J$7:$J53,"⑦_③*",'別紙（介護施設等整備事業交付金）'!$K$7:$K53,$B24)</f>
        <v>0</v>
      </c>
      <c r="X24" s="55">
        <f>SUMIFS('別紙（介護施設等整備事業交付金）'!$P$7:$P52,'別紙（介護施設等整備事業交付金）'!$B$7:$B52,"交付金",'別紙（介護施設等整備事業交付金）'!$J$7:$J52,"⑦_③*",'別紙（介護施設等整備事業交付金）'!$K$7:$K52,$B24)</f>
        <v>0</v>
      </c>
      <c r="Y24" s="47">
        <f>COUNTIFS('別紙（介護施設等整備事業交付金）'!$B$7:$B45,"交付金",'別紙（介護施設等整備事業交付金）'!$J$7:$J45,Y$1,'別紙（介護施設等整備事業交付金）'!$K$7:$K45,$B24)</f>
        <v>0</v>
      </c>
      <c r="Z24" s="55">
        <f>SUMIFS('別紙（介護施設等整備事業交付金）'!$P$7:$P45,'別紙（介護施設等整備事業交付金）'!$B$7:$B45,"交付金",'別紙（介護施設等整備事業交付金）'!$J$7:$J45,Y$1,'別紙（介護施設等整備事業交付金）'!$K$7:$K45,$B24)</f>
        <v>0</v>
      </c>
      <c r="AA24" s="47">
        <f>COUNTIFS('別紙（介護施設等整備事業交付金）'!$B$7:$B45,"交付金",'別紙（介護施設等整備事業交付金）'!$J$7:$J45,AA$1,'別紙（介護施設等整備事業交付金）'!$K$7:$K45,$B24)</f>
        <v>0</v>
      </c>
      <c r="AB24" s="55">
        <f>SUMIFS('別紙（介護施設等整備事業交付金）'!$P$7:$P45,'別紙（介護施設等整備事業交付金）'!$B$7:$B45,"交付金",'別紙（介護施設等整備事業交付金）'!$J$7:$J45,AA$1,'別紙（介護施設等整備事業交付金）'!$K$7:$K45,$B24)</f>
        <v>0</v>
      </c>
      <c r="AC24" s="47">
        <f>COUNTIFS('別紙（介護施設等整備事業交付金）'!$B$7:$B45,"交付金",'別紙（介護施設等整備事業交付金）'!$J$7:$J45,AC$1,'別紙（介護施設等整備事業交付金）'!$K$7:$K45,$B24)</f>
        <v>0</v>
      </c>
      <c r="AD24" s="55">
        <f>SUMIFS('別紙（介護施設等整備事業交付金）'!$P$7:$P45,'別紙（介護施設等整備事業交付金）'!$B$7:$B45,"交付金",'別紙（介護施設等整備事業交付金）'!$J$7:$J45,AC$1,'別紙（介護施設等整備事業交付金）'!$K$7:$K45,$B24)</f>
        <v>0</v>
      </c>
      <c r="AE24" s="47">
        <f>COUNTIFS('別紙（介護施設等整備事業交付金）'!$B$7:$B45,"交付金",'別紙（介護施設等整備事業交付金）'!$J$7:$J45,AE$1,'別紙（介護施設等整備事業交付金）'!$K$7:$K45,$B24)</f>
        <v>0</v>
      </c>
      <c r="AF24" s="47">
        <f>SUMIFS('別紙（介護施設等整備事業交付金）'!$T$7:$T46,'別紙（介護施設等整備事業交付金）'!$B$7:$B46,"交付金",'別紙（介護施設等整備事業交付金）'!$J$7:$J46,AE$1,'別紙（介護施設等整備事業交付金）'!$K$7:$K46,$B24)</f>
        <v>0</v>
      </c>
      <c r="AG24" s="55">
        <f>SUMIFS('別紙（介護施設等整備事業交付金）'!$P$7:$P45,'別紙（介護施設等整備事業交付金）'!$B$7:$B45,"交付金",'別紙（介護施設等整備事業交付金）'!$J$7:$J45,AE$1,'別紙（介護施設等整備事業交付金）'!$K$7:$K45,$B24)</f>
        <v>0</v>
      </c>
      <c r="AH24" s="47">
        <f>COUNTIFS('別紙（介護施設等整備事業交付金）'!$B$7:$B45,"交付金",'別紙（介護施設等整備事業交付金）'!$J$7:$J45,AH$1,'別紙（介護施設等整備事業交付金）'!$K$7:$K45,$B24)</f>
        <v>0</v>
      </c>
      <c r="AI24" s="47">
        <f>SUMIFS('別紙（介護施設等整備事業交付金）'!$T$7:$T46,'別紙（介護施設等整備事業交付金）'!$B$7:$B46,"交付金",'別紙（介護施設等整備事業交付金）'!$J$7:$J46,AH$1,'別紙（介護施設等整備事業交付金）'!$K$7:$K46,$B24)</f>
        <v>0</v>
      </c>
      <c r="AJ24" s="55">
        <f>SUMIFS('別紙（介護施設等整備事業交付金）'!$P$7:$P45,'別紙（介護施設等整備事業交付金）'!$B$7:$B45,"交付金",'別紙（介護施設等整備事業交付金）'!$J$7:$J45,AH$1,'別紙（介護施設等整備事業交付金）'!$K$7:$K45,$B24)</f>
        <v>0</v>
      </c>
      <c r="AK24" s="47">
        <f>COUNTIFS('別紙（介護施設等整備事業交付金）'!$B$7:$B45,"交付金",'別紙（介護施設等整備事業交付金）'!$J$7:$J45,AK$1,'別紙（介護施設等整備事業交付金）'!$K$7:$K45,$B24)</f>
        <v>0</v>
      </c>
      <c r="AL24" s="55">
        <f>SUMIFS('別紙（介護施設等整備事業交付金）'!$P$7:$P45,'別紙（介護施設等整備事業交付金）'!$B$7:$B45,"交付金",'別紙（介護施設等整備事業交付金）'!$J$7:$J45,AK$1,'別紙（介護施設等整備事業交付金）'!$K$7:$K45,$B24)</f>
        <v>0</v>
      </c>
      <c r="AM24" s="47">
        <f>COUNTIFS('別紙（介護施設等整備事業交付金）'!$B$7:$B45,"交付金",'別紙（介護施設等整備事業交付金）'!$J$7:$J45,AM$1,'別紙（介護施設等整備事業交付金）'!$K$7:$K45,$B24)</f>
        <v>0</v>
      </c>
      <c r="AN24" s="55">
        <f>SUMIFS('別紙（介護施設等整備事業交付金）'!$P$7:$P45,'別紙（介護施設等整備事業交付金）'!$B$7:$B45,"交付金",'別紙（介護施設等整備事業交付金）'!$J$7:$J45,AM$1,'別紙（介護施設等整備事業交付金）'!$K$7:$K45,$B24)</f>
        <v>0</v>
      </c>
      <c r="AO24" s="47">
        <f>COUNTIFS('別紙（介護施設等整備事業交付金）'!$B$7:$B45,"交付金",'別紙（介護施設等整備事業交付金）'!$J$7:$J45,AO$1,'別紙（介護施設等整備事業交付金）'!$K$7:$K45,$B24)</f>
        <v>0</v>
      </c>
      <c r="AP24" s="47">
        <f>SUMIFS('別紙（介護施設等整備事業交付金）'!$T$7:$T46,'別紙（介護施設等整備事業交付金）'!$B$7:$B46,"交付金",'別紙（介護施設等整備事業交付金）'!$J$7:$J46,AO$1,'別紙（介護施設等整備事業交付金）'!$K$7:$K46,$B24)</f>
        <v>0</v>
      </c>
      <c r="AQ24" s="55">
        <f>SUMIFS('別紙（介護施設等整備事業交付金）'!$P$7:$P45,'別紙（介護施設等整備事業交付金）'!$B$7:$B45,"交付金",'別紙（介護施設等整備事業交付金）'!$J$7:$J45,AO$1,'別紙（介護施設等整備事業交付金）'!$K$7:$K45,$B24)</f>
        <v>0</v>
      </c>
      <c r="AR24" s="47">
        <f>COUNTIFS('別紙（介護施設等整備事業交付金）'!$B$7:$B45,"交付金",'別紙（介護施設等整備事業交付金）'!$J$7:$J45,AR$1,'別紙（介護施設等整備事業交付金）'!$K$7:$K45,$B24)</f>
        <v>0</v>
      </c>
      <c r="AS24" s="64">
        <f>SUMIFS('別紙（介護施設等整備事業交付金）'!$T$7:$T46,'別紙（介護施設等整備事業交付金）'!$B$7:$B46,"交付金",'別紙（介護施設等整備事業交付金）'!$J$7:$J46,AR$1,'別紙（介護施設等整備事業交付金）'!$K$7:$K46,$B24)</f>
        <v>0</v>
      </c>
      <c r="AT24" s="55">
        <f>SUMIFS('別紙（介護施設等整備事業交付金）'!$P$7:$P45,'別紙（介護施設等整備事業交付金）'!$B$7:$B45,"交付金",'別紙（介護施設等整備事業交付金）'!$J$7:$J45,AR$1,'別紙（介護施設等整備事業交付金）'!$K$7:$K45,$B24)</f>
        <v>0</v>
      </c>
      <c r="AU24" s="47">
        <f>COUNTIFS('別紙（介護施設等整備事業交付金）'!$B$7:$B45,"交付金",'別紙（介護施設等整備事業交付金）'!$J$7:$J45,AU$1,'別紙（介護施設等整備事業交付金）'!$K$7:$K45,$B24)</f>
        <v>0</v>
      </c>
      <c r="AV24" s="64">
        <f>SUMIFS('別紙（介護施設等整備事業交付金）'!$T$7:$T46,'別紙（介護施設等整備事業交付金）'!$B$7:$B46,"交付金",'別紙（介護施設等整備事業交付金）'!$J$7:$J46,AU$1,'別紙（介護施設等整備事業交付金）'!$K$7:$K46,$B24)</f>
        <v>0</v>
      </c>
      <c r="AW24" s="55">
        <f>SUMIFS('別紙（介護施設等整備事業交付金）'!$P$7:$P45,'別紙（介護施設等整備事業交付金）'!$B$7:$B45,"交付金",'別紙（介護施設等整備事業交付金）'!$J$7:$J45,AU$1,'別紙（介護施設等整備事業交付金）'!$K$7:$K45,$B24)</f>
        <v>0</v>
      </c>
      <c r="AX24" s="47">
        <f>COUNTIFS('別紙（介護施設等整備事業交付金）'!$B$7:$B45,"交付金",'別紙（介護施設等整備事業交付金）'!$J$7:$J45,AX$1,'別紙（介護施設等整備事業交付金）'!$K$7:$K45,$B24)</f>
        <v>0</v>
      </c>
      <c r="AY24" s="64">
        <f>SUMIFS('別紙（介護施設等整備事業交付金）'!$T$7:$T46,'別紙（介護施設等整備事業交付金）'!$B$7:$B46,"交付金",'別紙（介護施設等整備事業交付金）'!$J$7:$J46,AX$1,'別紙（介護施設等整備事業交付金）'!$K$7:$K46,$B24)</f>
        <v>0</v>
      </c>
      <c r="AZ24" s="55">
        <f>SUMIFS('別紙（介護施設等整備事業交付金）'!$P$7:$P45,'別紙（介護施設等整備事業交付金）'!$B$7:$B45,"交付金",'別紙（介護施設等整備事業交付金）'!$J$7:$J45,AX$1,'別紙（介護施設等整備事業交付金）'!$K$7:$K45,$B24)</f>
        <v>0</v>
      </c>
      <c r="BA24" s="47">
        <f>COUNTIFS('別紙（介護施設等整備事業交付金）'!$B$7:$B45,"交付金",'別紙（介護施設等整備事業交付金）'!$J$7:$J45,BA$1,'別紙（介護施設等整備事業交付金）'!$K$7:$K45,$B24)</f>
        <v>0</v>
      </c>
      <c r="BB24" s="55">
        <f>SUMIFS('別紙（介護施設等整備事業交付金）'!$P$7:$P45,'別紙（介護施設等整備事業交付金）'!$B$7:$B45,"交付金",'別紙（介護施設等整備事業交付金）'!$J$7:$J45,BA$1,'別紙（介護施設等整備事業交付金）'!$K$7:$K45,$B24)</f>
        <v>0</v>
      </c>
      <c r="BC24" s="47">
        <f>COUNTIFS('別紙（介護施設等整備事業交付金）'!$B$7:$B45,"交付金",'別紙（介護施設等整備事業交付金）'!$J$7:$J45,BC$1,'別紙（介護施設等整備事業交付金）'!$K$7:$K45,$B24)</f>
        <v>0</v>
      </c>
      <c r="BD24" s="55">
        <f>SUMIFS('別紙（介護施設等整備事業交付金）'!$P$7:$P45,'別紙（介護施設等整備事業交付金）'!$B$7:$B45,"交付金",'別紙（介護施設等整備事業交付金）'!$J$7:$J45,BC$1,'別紙（介護施設等整備事業交付金）'!$K$7:$K45,$B24)</f>
        <v>0</v>
      </c>
      <c r="BE24" s="47">
        <f>COUNTIFS('別紙（介護施設等整備事業交付金）'!$B$7:$B45,"交付金",'別紙（介護施設等整備事業交付金）'!$J$7:$J45,BE$1,'別紙（介護施設等整備事業交付金）'!$K$7:$K45,$B24)</f>
        <v>0</v>
      </c>
      <c r="BF24" s="55">
        <f>SUMIFS('別紙（介護施設等整備事業交付金）'!$P$7:$P45,'別紙（介護施設等整備事業交付金）'!$B$7:$B45,"交付金",'別紙（介護施設等整備事業交付金）'!$J$7:$J45,BE$1,'別紙（介護施設等整備事業交付金）'!$K$7:$K45,$B24)</f>
        <v>0</v>
      </c>
      <c r="BG24" s="47">
        <f t="shared" si="0"/>
        <v>0</v>
      </c>
      <c r="BH24" s="55">
        <f t="shared" si="1"/>
        <v>0</v>
      </c>
    </row>
    <row r="25" spans="1:60" x14ac:dyDescent="0.4">
      <c r="A25" s="45"/>
      <c r="B25" s="45" t="s">
        <v>188</v>
      </c>
      <c r="C25" s="47">
        <f>COUNTIFS('別紙（介護施設等整備事業交付金）'!$B$7:$B44,"交付金",'別紙（介護施設等整備事業交付金）'!$J$7:$J44,C$1,'別紙（介護施設等整備事業交付金）'!$K$7:$K44,$B25)</f>
        <v>0</v>
      </c>
      <c r="D25" s="47">
        <f>SUMIFS('別紙（介護施設等整備事業交付金）'!$T$7:$T45,'別紙（介護施設等整備事業交付金）'!$B$7:$B45,"交付金",'別紙（介護施設等整備事業交付金）'!$J$7:$J45,C$1,'別紙（介護施設等整備事業交付金）'!$K$7:$K45,$B25)</f>
        <v>0</v>
      </c>
      <c r="E25" s="55">
        <f>SUMIFS('別紙（介護施設等整備事業交付金）'!$P$7:$P44,'別紙（介護施設等整備事業交付金）'!$B$7:$B44,"交付金",'別紙（介護施設等整備事業交付金）'!$J$7:$J44,C$1,'別紙（介護施設等整備事業交付金）'!$K$7:$K44,$B25)</f>
        <v>0</v>
      </c>
      <c r="F25" s="47">
        <f>COUNTIFS('別紙（介護施設等整備事業交付金）'!$B$7:$B44,"交付金",'別紙（介護施設等整備事業交付金）'!$J$7:$J44,F$1,'別紙（介護施設等整備事業交付金）'!$K$7:$K44,$B25)</f>
        <v>0</v>
      </c>
      <c r="G25" s="47">
        <f>SUMIFS('別紙（介護施設等整備事業交付金）'!$T$7:$T45,'別紙（介護施設等整備事業交付金）'!$B$7:$B45,"交付金",'別紙（介護施設等整備事業交付金）'!$J$7:$J45,F$1,'別紙（介護施設等整備事業交付金）'!$K$7:$K45,$B25)</f>
        <v>0</v>
      </c>
      <c r="H25" s="55">
        <f>SUMIFS('別紙（介護施設等整備事業交付金）'!$P$7:$P44,'別紙（介護施設等整備事業交付金）'!$B$7:$B44,"交付金",'別紙（介護施設等整備事業交付金）'!$J$7:$J44,F$1,'別紙（介護施設等整備事業交付金）'!$K$7:$K44,$B25)</f>
        <v>0</v>
      </c>
      <c r="I25" s="47">
        <f>COUNTIFS('別紙（介護施設等整備事業交付金）'!$B$7:$B44,"交付金",'別紙（介護施設等整備事業交付金）'!$J$7:$J44,I$1,'別紙（介護施設等整備事業交付金）'!$K$7:$K44,$B25)</f>
        <v>0</v>
      </c>
      <c r="J25" s="47">
        <f>SUMIFS('別紙（介護施設等整備事業交付金）'!$T$7:$T45,'別紙（介護施設等整備事業交付金）'!$B$7:$B45,"交付金",'別紙（介護施設等整備事業交付金）'!$J$7:$J45,I$1,'別紙（介護施設等整備事業交付金）'!$K$7:$K45,$B25)</f>
        <v>0</v>
      </c>
      <c r="K25" s="55">
        <f>SUMIFS('別紙（介護施設等整備事業交付金）'!$P$7:$P44,'別紙（介護施設等整備事業交付金）'!$B$7:$B44,"交付金",'別紙（介護施設等整備事業交付金）'!$J$7:$J44,I$1,'別紙（介護施設等整備事業交付金）'!$K$7:$K44,$B25)</f>
        <v>0</v>
      </c>
      <c r="L25" s="47">
        <f>COUNTIFS('別紙（介護施設等整備事業交付金）'!$B$7:$B44,"交付金",'別紙（介護施設等整備事業交付金）'!$J$7:$J44,L$1,'別紙（介護施設等整備事業交付金）'!$K$7:$K44,$B25)</f>
        <v>0</v>
      </c>
      <c r="M25" s="55">
        <f>SUMIFS('別紙（介護施設等整備事業交付金）'!$P$7:$P44,'別紙（介護施設等整備事業交付金）'!$B$7:$B44,"交付金",'別紙（介護施設等整備事業交付金）'!$J$7:$J44,L$1,'別紙（介護施設等整備事業交付金）'!$K$7:$K44,$B25)</f>
        <v>0</v>
      </c>
      <c r="N25" s="47">
        <f>COUNTIFS('別紙（介護施設等整備事業交付金）'!$B$7:$B44,"交付金",'別紙（介護施設等整備事業交付金）'!$J$7:$J44,N$1,'別紙（介護施設等整備事業交付金）'!$K$7:$K44,$B25)</f>
        <v>0</v>
      </c>
      <c r="O25" s="55">
        <f>SUMIFS('別紙（介護施設等整備事業交付金）'!$P$7:$P44,'別紙（介護施設等整備事業交付金）'!$B$7:$B44,"交付金",'別紙（介護施設等整備事業交付金）'!$J$7:$J44,N$1,'別紙（介護施設等整備事業交付金）'!$K$7:$K44,$B25)</f>
        <v>0</v>
      </c>
      <c r="P25" s="47">
        <f>COUNTIFS('別紙（介護施設等整備事業交付金）'!$B$7:$B53,"交付金",'別紙（介護施設等整備事業交付金）'!$J$7:$J53,"⑦_①*",'別紙（介護施設等整備事業交付金）'!$K$7:$K53,$B25)</f>
        <v>0</v>
      </c>
      <c r="Q25" s="47">
        <f>SUMIFS('別紙（介護施設等整備事業交付金）'!$T$7:$T54,'別紙（介護施設等整備事業交付金）'!$B$7:$B54,"交付金",'別紙（介護施設等整備事業交付金）'!$J$7:$J54,"⑦_①*",'別紙（介護施設等整備事業交付金）'!$K$7:$K54,$B25)</f>
        <v>0</v>
      </c>
      <c r="R25" s="55">
        <f>SUMIFS('別紙（介護施設等整備事業交付金）'!$P$7:$P53,'別紙（介護施設等整備事業交付金）'!$B$7:$B53,"交付金",'別紙（介護施設等整備事業交付金）'!$J$7:$J53,"⑦_①*",'別紙（介護施設等整備事業交付金）'!$K$7:$K53,$B25)</f>
        <v>0</v>
      </c>
      <c r="S25" s="47">
        <f>COUNTIFS('別紙（介護施設等整備事業交付金）'!$B$7:$B44,"交付金",'別紙（介護施設等整備事業交付金）'!$J$7:$J44,S$1,'別紙（介護施設等整備事業交付金）'!$K$7:$K44,$B25)</f>
        <v>0</v>
      </c>
      <c r="T25" s="47">
        <f>SUMIFS('別紙（介護施設等整備事業交付金）'!$T$7:$T45,'別紙（介護施設等整備事業交付金）'!$B$7:$B45,"交付金",'別紙（介護施設等整備事業交付金）'!$J$7:$J45,S$1,'別紙（介護施設等整備事業交付金）'!$K$7:$K45,$B25)</f>
        <v>0</v>
      </c>
      <c r="U25" s="55">
        <f>SUMIFS('別紙（介護施設等整備事業交付金）'!$P$7:$P44,'別紙（介護施設等整備事業交付金）'!$B$7:$B44,"交付金",'別紙（介護施設等整備事業交付金）'!$J$7:$J44,S$1,'別紙（介護施設等整備事業交付金）'!$K$7:$K44,$B25)</f>
        <v>0</v>
      </c>
      <c r="V25" s="47">
        <f>COUNTIFS('別紙（介護施設等整備事業交付金）'!$B$7:$B53,"交付金",'別紙（介護施設等整備事業交付金）'!$J$7:$J53,"⑦_③*",'別紙（介護施設等整備事業交付金）'!$K$7:$K53,$B25)</f>
        <v>0</v>
      </c>
      <c r="W25" s="47">
        <f>SUMIFS('別紙（介護施設等整備事業交付金）'!$T$7:$T54,'別紙（介護施設等整備事業交付金）'!$B$7:$B54,"交付金",'別紙（介護施設等整備事業交付金）'!$J$7:$J54,"⑦_③*",'別紙（介護施設等整備事業交付金）'!$K$7:$K54,$B25)</f>
        <v>0</v>
      </c>
      <c r="X25" s="55">
        <f>SUMIFS('別紙（介護施設等整備事業交付金）'!$P$7:$P53,'別紙（介護施設等整備事業交付金）'!$B$7:$B53,"交付金",'別紙（介護施設等整備事業交付金）'!$J$7:$J53,"⑦_③*",'別紙（介護施設等整備事業交付金）'!$K$7:$K53,$B25)</f>
        <v>0</v>
      </c>
      <c r="Y25" s="47">
        <f>COUNTIFS('別紙（介護施設等整備事業交付金）'!$B$7:$B44,"交付金",'別紙（介護施設等整備事業交付金）'!$J$7:$J44,Y$1,'別紙（介護施設等整備事業交付金）'!$K$7:$K44,$B25)</f>
        <v>0</v>
      </c>
      <c r="Z25" s="55">
        <f>SUMIFS('別紙（介護施設等整備事業交付金）'!$P$7:$P44,'別紙（介護施設等整備事業交付金）'!$B$7:$B44,"交付金",'別紙（介護施設等整備事業交付金）'!$J$7:$J44,Y$1,'別紙（介護施設等整備事業交付金）'!$K$7:$K44,$B25)</f>
        <v>0</v>
      </c>
      <c r="AA25" s="47">
        <f>COUNTIFS('別紙（介護施設等整備事業交付金）'!$B$7:$B44,"交付金",'別紙（介護施設等整備事業交付金）'!$J$7:$J44,AA$1,'別紙（介護施設等整備事業交付金）'!$K$7:$K44,$B25)</f>
        <v>0</v>
      </c>
      <c r="AB25" s="55">
        <f>SUMIFS('別紙（介護施設等整備事業交付金）'!$P$7:$P44,'別紙（介護施設等整備事業交付金）'!$B$7:$B44,"交付金",'別紙（介護施設等整備事業交付金）'!$J$7:$J44,AA$1,'別紙（介護施設等整備事業交付金）'!$K$7:$K44,$B25)</f>
        <v>0</v>
      </c>
      <c r="AC25" s="47">
        <f>COUNTIFS('別紙（介護施設等整備事業交付金）'!$B$7:$B44,"交付金",'別紙（介護施設等整備事業交付金）'!$J$7:$J44,AC$1,'別紙（介護施設等整備事業交付金）'!$K$7:$K44,$B25)</f>
        <v>0</v>
      </c>
      <c r="AD25" s="55">
        <f>SUMIFS('別紙（介護施設等整備事業交付金）'!$P$7:$P44,'別紙（介護施設等整備事業交付金）'!$B$7:$B44,"交付金",'別紙（介護施設等整備事業交付金）'!$J$7:$J44,AC$1,'別紙（介護施設等整備事業交付金）'!$K$7:$K44,$B25)</f>
        <v>0</v>
      </c>
      <c r="AE25" s="47">
        <f>COUNTIFS('別紙（介護施設等整備事業交付金）'!$B$7:$B44,"交付金",'別紙（介護施設等整備事業交付金）'!$J$7:$J44,AE$1,'別紙（介護施設等整備事業交付金）'!$K$7:$K44,$B25)</f>
        <v>0</v>
      </c>
      <c r="AF25" s="47">
        <f>SUMIFS('別紙（介護施設等整備事業交付金）'!$T$7:$T45,'別紙（介護施設等整備事業交付金）'!$B$7:$B45,"交付金",'別紙（介護施設等整備事業交付金）'!$J$7:$J45,AE$1,'別紙（介護施設等整備事業交付金）'!$K$7:$K45,$B25)</f>
        <v>0</v>
      </c>
      <c r="AG25" s="55">
        <f>SUMIFS('別紙（介護施設等整備事業交付金）'!$P$7:$P44,'別紙（介護施設等整備事業交付金）'!$B$7:$B44,"交付金",'別紙（介護施設等整備事業交付金）'!$J$7:$J44,AE$1,'別紙（介護施設等整備事業交付金）'!$K$7:$K44,$B25)</f>
        <v>0</v>
      </c>
      <c r="AH25" s="47">
        <f>COUNTIFS('別紙（介護施設等整備事業交付金）'!$B$7:$B44,"交付金",'別紙（介護施設等整備事業交付金）'!$J$7:$J44,AH$1,'別紙（介護施設等整備事業交付金）'!$K$7:$K44,$B25)</f>
        <v>0</v>
      </c>
      <c r="AI25" s="47">
        <f>SUMIFS('別紙（介護施設等整備事業交付金）'!$T$7:$T45,'別紙（介護施設等整備事業交付金）'!$B$7:$B45,"交付金",'別紙（介護施設等整備事業交付金）'!$J$7:$J45,AH$1,'別紙（介護施設等整備事業交付金）'!$K$7:$K45,$B25)</f>
        <v>0</v>
      </c>
      <c r="AJ25" s="55">
        <f>SUMIFS('別紙（介護施設等整備事業交付金）'!$P$7:$P44,'別紙（介護施設等整備事業交付金）'!$B$7:$B44,"交付金",'別紙（介護施設等整備事業交付金）'!$J$7:$J44,AH$1,'別紙（介護施設等整備事業交付金）'!$K$7:$K44,$B25)</f>
        <v>0</v>
      </c>
      <c r="AK25" s="47">
        <f>COUNTIFS('別紙（介護施設等整備事業交付金）'!$B$7:$B44,"交付金",'別紙（介護施設等整備事業交付金）'!$J$7:$J44,AK$1,'別紙（介護施設等整備事業交付金）'!$K$7:$K44,$B25)</f>
        <v>0</v>
      </c>
      <c r="AL25" s="55">
        <f>SUMIFS('別紙（介護施設等整備事業交付金）'!$P$7:$P44,'別紙（介護施設等整備事業交付金）'!$B$7:$B44,"交付金",'別紙（介護施設等整備事業交付金）'!$J$7:$J44,AK$1,'別紙（介護施設等整備事業交付金）'!$K$7:$K44,$B25)</f>
        <v>0</v>
      </c>
      <c r="AM25" s="47">
        <f>COUNTIFS('別紙（介護施設等整備事業交付金）'!$B$7:$B44,"交付金",'別紙（介護施設等整備事業交付金）'!$J$7:$J44,AM$1,'別紙（介護施設等整備事業交付金）'!$K$7:$K44,$B25)</f>
        <v>0</v>
      </c>
      <c r="AN25" s="55">
        <f>SUMIFS('別紙（介護施設等整備事業交付金）'!$P$7:$P44,'別紙（介護施設等整備事業交付金）'!$B$7:$B44,"交付金",'別紙（介護施設等整備事業交付金）'!$J$7:$J44,AM$1,'別紙（介護施設等整備事業交付金）'!$K$7:$K44,$B25)</f>
        <v>0</v>
      </c>
      <c r="AO25" s="47">
        <f>COUNTIFS('別紙（介護施設等整備事業交付金）'!$B$7:$B44,"交付金",'別紙（介護施設等整備事業交付金）'!$J$7:$J44,AO$1,'別紙（介護施設等整備事業交付金）'!$K$7:$K44,$B25)</f>
        <v>0</v>
      </c>
      <c r="AP25" s="47">
        <f>SUMIFS('別紙（介護施設等整備事業交付金）'!$T$7:$T45,'別紙（介護施設等整備事業交付金）'!$B$7:$B45,"交付金",'別紙（介護施設等整備事業交付金）'!$J$7:$J45,AO$1,'別紙（介護施設等整備事業交付金）'!$K$7:$K45,$B25)</f>
        <v>0</v>
      </c>
      <c r="AQ25" s="55">
        <f>SUMIFS('別紙（介護施設等整備事業交付金）'!$P$7:$P44,'別紙（介護施設等整備事業交付金）'!$B$7:$B44,"交付金",'別紙（介護施設等整備事業交付金）'!$J$7:$J44,AO$1,'別紙（介護施設等整備事業交付金）'!$K$7:$K44,$B25)</f>
        <v>0</v>
      </c>
      <c r="AR25" s="47">
        <f>COUNTIFS('別紙（介護施設等整備事業交付金）'!$B$7:$B44,"交付金",'別紙（介護施設等整備事業交付金）'!$J$7:$J44,AR$1,'別紙（介護施設等整備事業交付金）'!$K$7:$K44,$B25)</f>
        <v>0</v>
      </c>
      <c r="AS25" s="64">
        <f>SUMIFS('別紙（介護施設等整備事業交付金）'!$T$7:$T45,'別紙（介護施設等整備事業交付金）'!$B$7:$B45,"交付金",'別紙（介護施設等整備事業交付金）'!$J$7:$J45,AR$1,'別紙（介護施設等整備事業交付金）'!$K$7:$K45,$B25)</f>
        <v>0</v>
      </c>
      <c r="AT25" s="55">
        <f>SUMIFS('別紙（介護施設等整備事業交付金）'!$P$7:$P44,'別紙（介護施設等整備事業交付金）'!$B$7:$B44,"交付金",'別紙（介護施設等整備事業交付金）'!$J$7:$J44,AR$1,'別紙（介護施設等整備事業交付金）'!$K$7:$K44,$B25)</f>
        <v>0</v>
      </c>
      <c r="AU25" s="47">
        <f>COUNTIFS('別紙（介護施設等整備事業交付金）'!$B$7:$B44,"交付金",'別紙（介護施設等整備事業交付金）'!$J$7:$J44,AU$1,'別紙（介護施設等整備事業交付金）'!$K$7:$K44,$B25)</f>
        <v>0</v>
      </c>
      <c r="AV25" s="64">
        <f>SUMIFS('別紙（介護施設等整備事業交付金）'!$T$7:$T45,'別紙（介護施設等整備事業交付金）'!$B$7:$B45,"交付金",'別紙（介護施設等整備事業交付金）'!$J$7:$J45,AU$1,'別紙（介護施設等整備事業交付金）'!$K$7:$K45,$B25)</f>
        <v>0</v>
      </c>
      <c r="AW25" s="55">
        <f>SUMIFS('別紙（介護施設等整備事業交付金）'!$P$7:$P44,'別紙（介護施設等整備事業交付金）'!$B$7:$B44,"交付金",'別紙（介護施設等整備事業交付金）'!$J$7:$J44,AU$1,'別紙（介護施設等整備事業交付金）'!$K$7:$K44,$B25)</f>
        <v>0</v>
      </c>
      <c r="AX25" s="47">
        <f>COUNTIFS('別紙（介護施設等整備事業交付金）'!$B$7:$B44,"交付金",'別紙（介護施設等整備事業交付金）'!$J$7:$J44,AX$1,'別紙（介護施設等整備事業交付金）'!$K$7:$K44,$B25)</f>
        <v>0</v>
      </c>
      <c r="AY25" s="64">
        <f>SUMIFS('別紙（介護施設等整備事業交付金）'!$T$7:$T45,'別紙（介護施設等整備事業交付金）'!$B$7:$B45,"交付金",'別紙（介護施設等整備事業交付金）'!$J$7:$J45,AX$1,'別紙（介護施設等整備事業交付金）'!$K$7:$K45,$B25)</f>
        <v>0</v>
      </c>
      <c r="AZ25" s="55">
        <f>SUMIFS('別紙（介護施設等整備事業交付金）'!$P$7:$P44,'別紙（介護施設等整備事業交付金）'!$B$7:$B44,"交付金",'別紙（介護施設等整備事業交付金）'!$J$7:$J44,AX$1,'別紙（介護施設等整備事業交付金）'!$K$7:$K44,$B25)</f>
        <v>0</v>
      </c>
      <c r="BA25" s="47">
        <f>COUNTIFS('別紙（介護施設等整備事業交付金）'!$B$7:$B44,"交付金",'別紙（介護施設等整備事業交付金）'!$J$7:$J44,BA$1,'別紙（介護施設等整備事業交付金）'!$K$7:$K44,$B25)</f>
        <v>0</v>
      </c>
      <c r="BB25" s="55">
        <f>SUMIFS('別紙（介護施設等整備事業交付金）'!$P$7:$P44,'別紙（介護施設等整備事業交付金）'!$B$7:$B44,"交付金",'別紙（介護施設等整備事業交付金）'!$J$7:$J44,BA$1,'別紙（介護施設等整備事業交付金）'!$K$7:$K44,$B25)</f>
        <v>0</v>
      </c>
      <c r="BC25" s="47">
        <f>COUNTIFS('別紙（介護施設等整備事業交付金）'!$B$7:$B44,"交付金",'別紙（介護施設等整備事業交付金）'!$J$7:$J44,BC$1,'別紙（介護施設等整備事業交付金）'!$K$7:$K44,$B25)</f>
        <v>0</v>
      </c>
      <c r="BD25" s="55">
        <f>SUMIFS('別紙（介護施設等整備事業交付金）'!$P$7:$P44,'別紙（介護施設等整備事業交付金）'!$B$7:$B44,"交付金",'別紙（介護施設等整備事業交付金）'!$J$7:$J44,BC$1,'別紙（介護施設等整備事業交付金）'!$K$7:$K44,$B25)</f>
        <v>0</v>
      </c>
      <c r="BE25" s="47">
        <f>COUNTIFS('別紙（介護施設等整備事業交付金）'!$B$7:$B44,"交付金",'別紙（介護施設等整備事業交付金）'!$J$7:$J44,BE$1,'別紙（介護施設等整備事業交付金）'!$K$7:$K44,$B25)</f>
        <v>0</v>
      </c>
      <c r="BF25" s="55">
        <f>SUMIFS('別紙（介護施設等整備事業交付金）'!$P$7:$P44,'別紙（介護施設等整備事業交付金）'!$B$7:$B44,"交付金",'別紙（介護施設等整備事業交付金）'!$J$7:$J44,BE$1,'別紙（介護施設等整備事業交付金）'!$K$7:$K44,$B25)</f>
        <v>0</v>
      </c>
      <c r="BG25" s="47">
        <f t="shared" si="0"/>
        <v>0</v>
      </c>
      <c r="BH25" s="55">
        <f t="shared" si="1"/>
        <v>0</v>
      </c>
    </row>
    <row r="26" spans="1:60" x14ac:dyDescent="0.4">
      <c r="A26" s="45"/>
      <c r="B26" s="45" t="s">
        <v>189</v>
      </c>
      <c r="C26" s="47">
        <f>COUNTIFS('別紙（介護施設等整備事業交付金）'!$B$7:$B45,"交付金",'別紙（介護施設等整備事業交付金）'!$J$7:$J45,C$1,'別紙（介護施設等整備事業交付金）'!$K$7:$K45,$B26)</f>
        <v>0</v>
      </c>
      <c r="D26" s="47">
        <f>SUMIFS('別紙（介護施設等整備事業交付金）'!$T$7:$T46,'別紙（介護施設等整備事業交付金）'!$B$7:$B46,"交付金",'別紙（介護施設等整備事業交付金）'!$J$7:$J46,C$1,'別紙（介護施設等整備事業交付金）'!$K$7:$K46,$B26)</f>
        <v>0</v>
      </c>
      <c r="E26" s="55">
        <f>SUMIFS('別紙（介護施設等整備事業交付金）'!$P$7:$P45,'別紙（介護施設等整備事業交付金）'!$B$7:$B45,"交付金",'別紙（介護施設等整備事業交付金）'!$J$7:$J45,C$1,'別紙（介護施設等整備事業交付金）'!$K$7:$K45,$B26)</f>
        <v>0</v>
      </c>
      <c r="F26" s="47">
        <f>COUNTIFS('別紙（介護施設等整備事業交付金）'!$B$7:$B45,"交付金",'別紙（介護施設等整備事業交付金）'!$J$7:$J45,F$1,'別紙（介護施設等整備事業交付金）'!$K$7:$K45,$B26)</f>
        <v>0</v>
      </c>
      <c r="G26" s="47">
        <f>SUMIFS('別紙（介護施設等整備事業交付金）'!$T$7:$T46,'別紙（介護施設等整備事業交付金）'!$B$7:$B46,"交付金",'別紙（介護施設等整備事業交付金）'!$J$7:$J46,F$1,'別紙（介護施設等整備事業交付金）'!$K$7:$K46,$B26)</f>
        <v>0</v>
      </c>
      <c r="H26" s="55">
        <f>SUMIFS('別紙（介護施設等整備事業交付金）'!$P$7:$P45,'別紙（介護施設等整備事業交付金）'!$B$7:$B45,"交付金",'別紙（介護施設等整備事業交付金）'!$J$7:$J45,F$1,'別紙（介護施設等整備事業交付金）'!$K$7:$K45,$B26)</f>
        <v>0</v>
      </c>
      <c r="I26" s="47">
        <f>COUNTIFS('別紙（介護施設等整備事業交付金）'!$B$7:$B45,"交付金",'別紙（介護施設等整備事業交付金）'!$J$7:$J45,I$1,'別紙（介護施設等整備事業交付金）'!$K$7:$K45,$B26)</f>
        <v>0</v>
      </c>
      <c r="J26" s="47">
        <f>SUMIFS('別紙（介護施設等整備事業交付金）'!$T$7:$T46,'別紙（介護施設等整備事業交付金）'!$B$7:$B46,"交付金",'別紙（介護施設等整備事業交付金）'!$J$7:$J46,I$1,'別紙（介護施設等整備事業交付金）'!$K$7:$K46,$B26)</f>
        <v>0</v>
      </c>
      <c r="K26" s="55">
        <f>SUMIFS('別紙（介護施設等整備事業交付金）'!$P$7:$P45,'別紙（介護施設等整備事業交付金）'!$B$7:$B45,"交付金",'別紙（介護施設等整備事業交付金）'!$J$7:$J45,I$1,'別紙（介護施設等整備事業交付金）'!$K$7:$K45,$B26)</f>
        <v>0</v>
      </c>
      <c r="L26" s="47">
        <f>COUNTIFS('別紙（介護施設等整備事業交付金）'!$B$7:$B45,"交付金",'別紙（介護施設等整備事業交付金）'!$J$7:$J45,L$1,'別紙（介護施設等整備事業交付金）'!$K$7:$K45,$B26)</f>
        <v>0</v>
      </c>
      <c r="M26" s="55">
        <f>SUMIFS('別紙（介護施設等整備事業交付金）'!$P$7:$P45,'別紙（介護施設等整備事業交付金）'!$B$7:$B45,"交付金",'別紙（介護施設等整備事業交付金）'!$J$7:$J45,L$1,'別紙（介護施設等整備事業交付金）'!$K$7:$K45,$B26)</f>
        <v>0</v>
      </c>
      <c r="N26" s="47">
        <f>COUNTIFS('別紙（介護施設等整備事業交付金）'!$B$7:$B45,"交付金",'別紙（介護施設等整備事業交付金）'!$J$7:$J45,N$1,'別紙（介護施設等整備事業交付金）'!$K$7:$K45,$B26)</f>
        <v>0</v>
      </c>
      <c r="O26" s="55">
        <f>SUMIFS('別紙（介護施設等整備事業交付金）'!$P$7:$P45,'別紙（介護施設等整備事業交付金）'!$B$7:$B45,"交付金",'別紙（介護施設等整備事業交付金）'!$J$7:$J45,N$1,'別紙（介護施設等整備事業交付金）'!$K$7:$K45,$B26)</f>
        <v>0</v>
      </c>
      <c r="P26" s="47">
        <f>COUNTIFS('別紙（介護施設等整備事業交付金）'!$B$7:$B54,"交付金",'別紙（介護施設等整備事業交付金）'!$J$7:$J54,"⑦_①*",'別紙（介護施設等整備事業交付金）'!$K$7:$K54,$B26)</f>
        <v>0</v>
      </c>
      <c r="Q26" s="47">
        <f>SUMIFS('別紙（介護施設等整備事業交付金）'!$T$7:$T55,'別紙（介護施設等整備事業交付金）'!$B$7:$B55,"交付金",'別紙（介護施設等整備事業交付金）'!$J$7:$J55,"⑦_①*",'別紙（介護施設等整備事業交付金）'!$K$7:$K55,$B26)</f>
        <v>0</v>
      </c>
      <c r="R26" s="55">
        <f>SUMIFS('別紙（介護施設等整備事業交付金）'!$P$7:$P54,'別紙（介護施設等整備事業交付金）'!$B$7:$B54,"交付金",'別紙（介護施設等整備事業交付金）'!$J$7:$J54,"⑦_①*",'別紙（介護施設等整備事業交付金）'!$K$7:$K54,$B26)</f>
        <v>0</v>
      </c>
      <c r="S26" s="47">
        <f>COUNTIFS('別紙（介護施設等整備事業交付金）'!$B$7:$B45,"交付金",'別紙（介護施設等整備事業交付金）'!$J$7:$J45,S$1,'別紙（介護施設等整備事業交付金）'!$K$7:$K45,$B26)</f>
        <v>0</v>
      </c>
      <c r="T26" s="47">
        <f>SUMIFS('別紙（介護施設等整備事業交付金）'!$T$7:$T46,'別紙（介護施設等整備事業交付金）'!$B$7:$B46,"交付金",'別紙（介護施設等整備事業交付金）'!$J$7:$J46,S$1,'別紙（介護施設等整備事業交付金）'!$K$7:$K46,$B26)</f>
        <v>0</v>
      </c>
      <c r="U26" s="55">
        <f>SUMIFS('別紙（介護施設等整備事業交付金）'!$P$7:$P45,'別紙（介護施設等整備事業交付金）'!$B$7:$B45,"交付金",'別紙（介護施設等整備事業交付金）'!$J$7:$J45,S$1,'別紙（介護施設等整備事業交付金）'!$K$7:$K45,$B26)</f>
        <v>0</v>
      </c>
      <c r="V26" s="47">
        <f>COUNTIFS('別紙（介護施設等整備事業交付金）'!$B$7:$B54,"交付金",'別紙（介護施設等整備事業交付金）'!$J$7:$J54,"⑦_③*",'別紙（介護施設等整備事業交付金）'!$K$7:$K54,$B26)</f>
        <v>0</v>
      </c>
      <c r="W26" s="47">
        <f>SUMIFS('別紙（介護施設等整備事業交付金）'!$T$7:$T55,'別紙（介護施設等整備事業交付金）'!$B$7:$B55,"交付金",'別紙（介護施設等整備事業交付金）'!$J$7:$J55,"⑦_③*",'別紙（介護施設等整備事業交付金）'!$K$7:$K55,$B26)</f>
        <v>0</v>
      </c>
      <c r="X26" s="55">
        <f>SUMIFS('別紙（介護施設等整備事業交付金）'!$P$7:$P54,'別紙（介護施設等整備事業交付金）'!$B$7:$B54,"交付金",'別紙（介護施設等整備事業交付金）'!$J$7:$J54,"⑦_③*",'別紙（介護施設等整備事業交付金）'!$K$7:$K54,$B26)</f>
        <v>0</v>
      </c>
      <c r="Y26" s="47">
        <f>COUNTIFS('別紙（介護施設等整備事業交付金）'!$B$7:$B45,"交付金",'別紙（介護施設等整備事業交付金）'!$J$7:$J45,Y$1,'別紙（介護施設等整備事業交付金）'!$K$7:$K45,$B26)</f>
        <v>0</v>
      </c>
      <c r="Z26" s="55">
        <f>SUMIFS('別紙（介護施設等整備事業交付金）'!$P$7:$P45,'別紙（介護施設等整備事業交付金）'!$B$7:$B45,"交付金",'別紙（介護施設等整備事業交付金）'!$J$7:$J45,Y$1,'別紙（介護施設等整備事業交付金）'!$K$7:$K45,$B26)</f>
        <v>0</v>
      </c>
      <c r="AA26" s="47">
        <f>COUNTIFS('別紙（介護施設等整備事業交付金）'!$B$7:$B45,"交付金",'別紙（介護施設等整備事業交付金）'!$J$7:$J45,AA$1,'別紙（介護施設等整備事業交付金）'!$K$7:$K45,$B26)</f>
        <v>0</v>
      </c>
      <c r="AB26" s="55">
        <f>SUMIFS('別紙（介護施設等整備事業交付金）'!$P$7:$P45,'別紙（介護施設等整備事業交付金）'!$B$7:$B45,"交付金",'別紙（介護施設等整備事業交付金）'!$J$7:$J45,AA$1,'別紙（介護施設等整備事業交付金）'!$K$7:$K45,$B26)</f>
        <v>0</v>
      </c>
      <c r="AC26" s="47">
        <f>COUNTIFS('別紙（介護施設等整備事業交付金）'!$B$7:$B45,"交付金",'別紙（介護施設等整備事業交付金）'!$J$7:$J45,AC$1,'別紙（介護施設等整備事業交付金）'!$K$7:$K45,$B26)</f>
        <v>0</v>
      </c>
      <c r="AD26" s="55">
        <f>SUMIFS('別紙（介護施設等整備事業交付金）'!$P$7:$P45,'別紙（介護施設等整備事業交付金）'!$B$7:$B45,"交付金",'別紙（介護施設等整備事業交付金）'!$J$7:$J45,AC$1,'別紙（介護施設等整備事業交付金）'!$K$7:$K45,$B26)</f>
        <v>0</v>
      </c>
      <c r="AE26" s="47">
        <f>COUNTIFS('別紙（介護施設等整備事業交付金）'!$B$7:$B45,"交付金",'別紙（介護施設等整備事業交付金）'!$J$7:$J45,AE$1,'別紙（介護施設等整備事業交付金）'!$K$7:$K45,$B26)</f>
        <v>0</v>
      </c>
      <c r="AF26" s="47">
        <f>SUMIFS('別紙（介護施設等整備事業交付金）'!$T$7:$T46,'別紙（介護施設等整備事業交付金）'!$B$7:$B46,"交付金",'別紙（介護施設等整備事業交付金）'!$J$7:$J46,AE$1,'別紙（介護施設等整備事業交付金）'!$K$7:$K46,$B26)</f>
        <v>0</v>
      </c>
      <c r="AG26" s="55">
        <f>SUMIFS('別紙（介護施設等整備事業交付金）'!$P$7:$P45,'別紙（介護施設等整備事業交付金）'!$B$7:$B45,"交付金",'別紙（介護施設等整備事業交付金）'!$J$7:$J45,AE$1,'別紙（介護施設等整備事業交付金）'!$K$7:$K45,$B26)</f>
        <v>0</v>
      </c>
      <c r="AH26" s="47">
        <f>COUNTIFS('別紙（介護施設等整備事業交付金）'!$B$7:$B45,"交付金",'別紙（介護施設等整備事業交付金）'!$J$7:$J45,AH$1,'別紙（介護施設等整備事業交付金）'!$K$7:$K45,$B26)</f>
        <v>0</v>
      </c>
      <c r="AI26" s="47">
        <f>SUMIFS('別紙（介護施設等整備事業交付金）'!$T$7:$T46,'別紙（介護施設等整備事業交付金）'!$B$7:$B46,"交付金",'別紙（介護施設等整備事業交付金）'!$J$7:$J46,AH$1,'別紙（介護施設等整備事業交付金）'!$K$7:$K46,$B26)</f>
        <v>0</v>
      </c>
      <c r="AJ26" s="55">
        <f>SUMIFS('別紙（介護施設等整備事業交付金）'!$P$7:$P45,'別紙（介護施設等整備事業交付金）'!$B$7:$B45,"交付金",'別紙（介護施設等整備事業交付金）'!$J$7:$J45,AH$1,'別紙（介護施設等整備事業交付金）'!$K$7:$K45,$B26)</f>
        <v>0</v>
      </c>
      <c r="AK26" s="47">
        <f>COUNTIFS('別紙（介護施設等整備事業交付金）'!$B$7:$B45,"交付金",'別紙（介護施設等整備事業交付金）'!$J$7:$J45,AK$1,'別紙（介護施設等整備事業交付金）'!$K$7:$K45,$B26)</f>
        <v>0</v>
      </c>
      <c r="AL26" s="55">
        <f>SUMIFS('別紙（介護施設等整備事業交付金）'!$P$7:$P45,'別紙（介護施設等整備事業交付金）'!$B$7:$B45,"交付金",'別紙（介護施設等整備事業交付金）'!$J$7:$J45,AK$1,'別紙（介護施設等整備事業交付金）'!$K$7:$K45,$B26)</f>
        <v>0</v>
      </c>
      <c r="AM26" s="47">
        <f>COUNTIFS('別紙（介護施設等整備事業交付金）'!$B$7:$B45,"交付金",'別紙（介護施設等整備事業交付金）'!$J$7:$J45,AM$1,'別紙（介護施設等整備事業交付金）'!$K$7:$K45,$B26)</f>
        <v>0</v>
      </c>
      <c r="AN26" s="55">
        <f>SUMIFS('別紙（介護施設等整備事業交付金）'!$P$7:$P45,'別紙（介護施設等整備事業交付金）'!$B$7:$B45,"交付金",'別紙（介護施設等整備事業交付金）'!$J$7:$J45,AM$1,'別紙（介護施設等整備事業交付金）'!$K$7:$K45,$B26)</f>
        <v>0</v>
      </c>
      <c r="AO26" s="47">
        <f>COUNTIFS('別紙（介護施設等整備事業交付金）'!$B$7:$B45,"交付金",'別紙（介護施設等整備事業交付金）'!$J$7:$J45,AO$1,'別紙（介護施設等整備事業交付金）'!$K$7:$K45,$B26)</f>
        <v>0</v>
      </c>
      <c r="AP26" s="47">
        <f>SUMIFS('別紙（介護施設等整備事業交付金）'!$T$7:$T46,'別紙（介護施設等整備事業交付金）'!$B$7:$B46,"交付金",'別紙（介護施設等整備事業交付金）'!$J$7:$J46,AO$1,'別紙（介護施設等整備事業交付金）'!$K$7:$K46,$B26)</f>
        <v>0</v>
      </c>
      <c r="AQ26" s="55">
        <f>SUMIFS('別紙（介護施設等整備事業交付金）'!$P$7:$P45,'別紙（介護施設等整備事業交付金）'!$B$7:$B45,"交付金",'別紙（介護施設等整備事業交付金）'!$J$7:$J45,AO$1,'別紙（介護施設等整備事業交付金）'!$K$7:$K45,$B26)</f>
        <v>0</v>
      </c>
      <c r="AR26" s="47">
        <f>COUNTIFS('別紙（介護施設等整備事業交付金）'!$B$7:$B45,"交付金",'別紙（介護施設等整備事業交付金）'!$J$7:$J45,AR$1,'別紙（介護施設等整備事業交付金）'!$K$7:$K45,$B26)</f>
        <v>0</v>
      </c>
      <c r="AS26" s="64">
        <f>SUMIFS('別紙（介護施設等整備事業交付金）'!$T$7:$T46,'別紙（介護施設等整備事業交付金）'!$B$7:$B46,"交付金",'別紙（介護施設等整備事業交付金）'!$J$7:$J46,AR$1,'別紙（介護施設等整備事業交付金）'!$K$7:$K46,$B26)</f>
        <v>0</v>
      </c>
      <c r="AT26" s="55">
        <f>SUMIFS('別紙（介護施設等整備事業交付金）'!$P$7:$P45,'別紙（介護施設等整備事業交付金）'!$B$7:$B45,"交付金",'別紙（介護施設等整備事業交付金）'!$J$7:$J45,AR$1,'別紙（介護施設等整備事業交付金）'!$K$7:$K45,$B26)</f>
        <v>0</v>
      </c>
      <c r="AU26" s="47">
        <f>COUNTIFS('別紙（介護施設等整備事業交付金）'!$B$7:$B45,"交付金",'別紙（介護施設等整備事業交付金）'!$J$7:$J45,AU$1,'別紙（介護施設等整備事業交付金）'!$K$7:$K45,$B26)</f>
        <v>0</v>
      </c>
      <c r="AV26" s="64">
        <f>SUMIFS('別紙（介護施設等整備事業交付金）'!$T$7:$T46,'別紙（介護施設等整備事業交付金）'!$B$7:$B46,"交付金",'別紙（介護施設等整備事業交付金）'!$J$7:$J46,AU$1,'別紙（介護施設等整備事業交付金）'!$K$7:$K46,$B26)</f>
        <v>0</v>
      </c>
      <c r="AW26" s="55">
        <f>SUMIFS('別紙（介護施設等整備事業交付金）'!$P$7:$P45,'別紙（介護施設等整備事業交付金）'!$B$7:$B45,"交付金",'別紙（介護施設等整備事業交付金）'!$J$7:$J45,AU$1,'別紙（介護施設等整備事業交付金）'!$K$7:$K45,$B26)</f>
        <v>0</v>
      </c>
      <c r="AX26" s="47">
        <f>COUNTIFS('別紙（介護施設等整備事業交付金）'!$B$7:$B45,"交付金",'別紙（介護施設等整備事業交付金）'!$J$7:$J45,AX$1,'別紙（介護施設等整備事業交付金）'!$K$7:$K45,$B26)</f>
        <v>0</v>
      </c>
      <c r="AY26" s="64">
        <f>SUMIFS('別紙（介護施設等整備事業交付金）'!$T$7:$T46,'別紙（介護施設等整備事業交付金）'!$B$7:$B46,"交付金",'別紙（介護施設等整備事業交付金）'!$J$7:$J46,AX$1,'別紙（介護施設等整備事業交付金）'!$K$7:$K46,$B26)</f>
        <v>0</v>
      </c>
      <c r="AZ26" s="55">
        <f>SUMIFS('別紙（介護施設等整備事業交付金）'!$P$7:$P45,'別紙（介護施設等整備事業交付金）'!$B$7:$B45,"交付金",'別紙（介護施設等整備事業交付金）'!$J$7:$J45,AX$1,'別紙（介護施設等整備事業交付金）'!$K$7:$K45,$B26)</f>
        <v>0</v>
      </c>
      <c r="BA26" s="47">
        <f>COUNTIFS('別紙（介護施設等整備事業交付金）'!$B$7:$B45,"交付金",'別紙（介護施設等整備事業交付金）'!$J$7:$J45,BA$1,'別紙（介護施設等整備事業交付金）'!$K$7:$K45,$B26)</f>
        <v>0</v>
      </c>
      <c r="BB26" s="55">
        <f>SUMIFS('別紙（介護施設等整備事業交付金）'!$P$7:$P45,'別紙（介護施設等整備事業交付金）'!$B$7:$B45,"交付金",'別紙（介護施設等整備事業交付金）'!$J$7:$J45,BA$1,'別紙（介護施設等整備事業交付金）'!$K$7:$K45,$B26)</f>
        <v>0</v>
      </c>
      <c r="BC26" s="47">
        <f>COUNTIFS('別紙（介護施設等整備事業交付金）'!$B$7:$B45,"交付金",'別紙（介護施設等整備事業交付金）'!$J$7:$J45,BC$1,'別紙（介護施設等整備事業交付金）'!$K$7:$K45,$B26)</f>
        <v>0</v>
      </c>
      <c r="BD26" s="55">
        <f>SUMIFS('別紙（介護施設等整備事業交付金）'!$P$7:$P45,'別紙（介護施設等整備事業交付金）'!$B$7:$B45,"交付金",'別紙（介護施設等整備事業交付金）'!$J$7:$J45,BC$1,'別紙（介護施設等整備事業交付金）'!$K$7:$K45,$B26)</f>
        <v>0</v>
      </c>
      <c r="BE26" s="47">
        <f>COUNTIFS('別紙（介護施設等整備事業交付金）'!$B$7:$B45,"交付金",'別紙（介護施設等整備事業交付金）'!$J$7:$J45,BE$1,'別紙（介護施設等整備事業交付金）'!$K$7:$K45,$B26)</f>
        <v>0</v>
      </c>
      <c r="BF26" s="55">
        <f>SUMIFS('別紙（介護施設等整備事業交付金）'!$P$7:$P45,'別紙（介護施設等整備事業交付金）'!$B$7:$B45,"交付金",'別紙（介護施設等整備事業交付金）'!$J$7:$J45,BE$1,'別紙（介護施設等整備事業交付金）'!$K$7:$K45,$B26)</f>
        <v>0</v>
      </c>
      <c r="BG26" s="47">
        <f t="shared" si="0"/>
        <v>0</v>
      </c>
      <c r="BH26" s="55">
        <f t="shared" si="1"/>
        <v>0</v>
      </c>
    </row>
    <row r="27" spans="1:60" x14ac:dyDescent="0.4">
      <c r="A27" s="45"/>
      <c r="B27" s="45" t="s">
        <v>17</v>
      </c>
      <c r="C27" s="47">
        <f>COUNTIFS('別紙（介護施設等整備事業交付金）'!$B$7:$B45,"交付金",'別紙（介護施設等整備事業交付金）'!$J$7:$J45,C$1,'別紙（介護施設等整備事業交付金）'!$K$7:$K45,$B27)</f>
        <v>0</v>
      </c>
      <c r="D27" s="47">
        <f>SUMIFS('別紙（介護施設等整備事業交付金）'!$T$7:$T46,'別紙（介護施設等整備事業交付金）'!$B$7:$B46,"交付金",'別紙（介護施設等整備事業交付金）'!$J$7:$J46,C$1,'別紙（介護施設等整備事業交付金）'!$K$7:$K46,$B27)</f>
        <v>0</v>
      </c>
      <c r="E27" s="55">
        <f>SUMIFS('別紙（介護施設等整備事業交付金）'!$P$7:$P45,'別紙（介護施設等整備事業交付金）'!$B$7:$B45,"交付金",'別紙（介護施設等整備事業交付金）'!$J$7:$J45,C$1,'別紙（介護施設等整備事業交付金）'!$K$7:$K45,$B27)</f>
        <v>0</v>
      </c>
      <c r="F27" s="47">
        <f>COUNTIFS('別紙（介護施設等整備事業交付金）'!$B$7:$B45,"交付金",'別紙（介護施設等整備事業交付金）'!$J$7:$J45,F$1,'別紙（介護施設等整備事業交付金）'!$K$7:$K45,$B27)</f>
        <v>0</v>
      </c>
      <c r="G27" s="47">
        <f>SUMIFS('別紙（介護施設等整備事業交付金）'!$T$7:$T46,'別紙（介護施設等整備事業交付金）'!$B$7:$B46,"交付金",'別紙（介護施設等整備事業交付金）'!$J$7:$J46,F$1,'別紙（介護施設等整備事業交付金）'!$K$7:$K46,$B27)</f>
        <v>0</v>
      </c>
      <c r="H27" s="55">
        <f>SUMIFS('別紙（介護施設等整備事業交付金）'!$P$7:$P45,'別紙（介護施設等整備事業交付金）'!$B$7:$B45,"交付金",'別紙（介護施設等整備事業交付金）'!$J$7:$J45,F$1,'別紙（介護施設等整備事業交付金）'!$K$7:$K45,$B27)</f>
        <v>0</v>
      </c>
      <c r="I27" s="47">
        <f>COUNTIFS('別紙（介護施設等整備事業交付金）'!$B$7:$B45,"交付金",'別紙（介護施設等整備事業交付金）'!$J$7:$J45,I$1,'別紙（介護施設等整備事業交付金）'!$K$7:$K45,$B27)</f>
        <v>0</v>
      </c>
      <c r="J27" s="47">
        <f>SUMIFS('別紙（介護施設等整備事業交付金）'!$T$7:$T46,'別紙（介護施設等整備事業交付金）'!$B$7:$B46,"交付金",'別紙（介護施設等整備事業交付金）'!$J$7:$J46,I$1,'別紙（介護施設等整備事業交付金）'!$K$7:$K46,$B27)</f>
        <v>0</v>
      </c>
      <c r="K27" s="55">
        <f>SUMIFS('別紙（介護施設等整備事業交付金）'!$P$7:$P45,'別紙（介護施設等整備事業交付金）'!$B$7:$B45,"交付金",'別紙（介護施設等整備事業交付金）'!$J$7:$J45,I$1,'別紙（介護施設等整備事業交付金）'!$K$7:$K45,$B27)</f>
        <v>0</v>
      </c>
      <c r="L27" s="47">
        <f>COUNTIFS('別紙（介護施設等整備事業交付金）'!$B$7:$B45,"交付金",'別紙（介護施設等整備事業交付金）'!$J$7:$J45,L$1,'別紙（介護施設等整備事業交付金）'!$K$7:$K45,$B27)</f>
        <v>0</v>
      </c>
      <c r="M27" s="55">
        <f>SUMIFS('別紙（介護施設等整備事業交付金）'!$P$7:$P45,'別紙（介護施設等整備事業交付金）'!$B$7:$B45,"交付金",'別紙（介護施設等整備事業交付金）'!$J$7:$J45,L$1,'別紙（介護施設等整備事業交付金）'!$K$7:$K45,$B27)</f>
        <v>0</v>
      </c>
      <c r="N27" s="47">
        <f>COUNTIFS('別紙（介護施設等整備事業交付金）'!$B$7:$B45,"交付金",'別紙（介護施設等整備事業交付金）'!$J$7:$J45,N$1,'別紙（介護施設等整備事業交付金）'!$K$7:$K45,$B27)</f>
        <v>0</v>
      </c>
      <c r="O27" s="55">
        <f>SUMIFS('別紙（介護施設等整備事業交付金）'!$P$7:$P45,'別紙（介護施設等整備事業交付金）'!$B$7:$B45,"交付金",'別紙（介護施設等整備事業交付金）'!$J$7:$J45,N$1,'別紙（介護施設等整備事業交付金）'!$K$7:$K45,$B27)</f>
        <v>0</v>
      </c>
      <c r="P27" s="47">
        <f>COUNTIFS('別紙（介護施設等整備事業交付金）'!$B$7:$B55,"交付金",'別紙（介護施設等整備事業交付金）'!$J$7:$J55,"⑦_①*",'別紙（介護施設等整備事業交付金）'!$K$7:$K55,$B27)</f>
        <v>0</v>
      </c>
      <c r="Q27" s="47">
        <f>SUMIFS('別紙（介護施設等整備事業交付金）'!$T$7:$T56,'別紙（介護施設等整備事業交付金）'!$B$7:$B56,"交付金",'別紙（介護施設等整備事業交付金）'!$J$7:$J56,"⑦_①*",'別紙（介護施設等整備事業交付金）'!$K$7:$K56,$B27)</f>
        <v>0</v>
      </c>
      <c r="R27" s="55">
        <f>SUMIFS('別紙（介護施設等整備事業交付金）'!$P$7:$P55,'別紙（介護施設等整備事業交付金）'!$B$7:$B55,"交付金",'別紙（介護施設等整備事業交付金）'!$J$7:$J55,"⑦_①*",'別紙（介護施設等整備事業交付金）'!$K$7:$K55,$B27)</f>
        <v>0</v>
      </c>
      <c r="S27" s="47">
        <f>COUNTIFS('別紙（介護施設等整備事業交付金）'!$B$7:$B45,"交付金",'別紙（介護施設等整備事業交付金）'!$J$7:$J45,S$1,'別紙（介護施設等整備事業交付金）'!$K$7:$K45,$B27)</f>
        <v>0</v>
      </c>
      <c r="T27" s="47">
        <f>SUMIFS('別紙（介護施設等整備事業交付金）'!$T$7:$T46,'別紙（介護施設等整備事業交付金）'!$B$7:$B46,"交付金",'別紙（介護施設等整備事業交付金）'!$J$7:$J46,S$1,'別紙（介護施設等整備事業交付金）'!$K$7:$K46,$B27)</f>
        <v>0</v>
      </c>
      <c r="U27" s="55">
        <f>SUMIFS('別紙（介護施設等整備事業交付金）'!$P$7:$P45,'別紙（介護施設等整備事業交付金）'!$B$7:$B45,"交付金",'別紙（介護施設等整備事業交付金）'!$J$7:$J45,S$1,'別紙（介護施設等整備事業交付金）'!$K$7:$K45,$B27)</f>
        <v>0</v>
      </c>
      <c r="V27" s="47">
        <f>COUNTIFS('別紙（介護施設等整備事業交付金）'!$B$7:$B55,"交付金",'別紙（介護施設等整備事業交付金）'!$J$7:$J55,"⑦_③*",'別紙（介護施設等整備事業交付金）'!$K$7:$K55,$B27)</f>
        <v>0</v>
      </c>
      <c r="W27" s="47">
        <f>SUMIFS('別紙（介護施設等整備事業交付金）'!$T$7:$T56,'別紙（介護施設等整備事業交付金）'!$B$7:$B56,"交付金",'別紙（介護施設等整備事業交付金）'!$J$7:$J56,"⑦_③*",'別紙（介護施設等整備事業交付金）'!$K$7:$K56,$B27)</f>
        <v>0</v>
      </c>
      <c r="X27" s="55">
        <f>SUMIFS('別紙（介護施設等整備事業交付金）'!$P$7:$P55,'別紙（介護施設等整備事業交付金）'!$B$7:$B55,"交付金",'別紙（介護施設等整備事業交付金）'!$J$7:$J55,"⑦_③*",'別紙（介護施設等整備事業交付金）'!$K$7:$K55,$B27)</f>
        <v>0</v>
      </c>
      <c r="Y27" s="47">
        <f>COUNTIFS('別紙（介護施設等整備事業交付金）'!$B$7:$B45,"交付金",'別紙（介護施設等整備事業交付金）'!$J$7:$J45,Y$1,'別紙（介護施設等整備事業交付金）'!$K$7:$K45,$B27)</f>
        <v>0</v>
      </c>
      <c r="Z27" s="55">
        <f>SUMIFS('別紙（介護施設等整備事業交付金）'!$P$7:$P45,'別紙（介護施設等整備事業交付金）'!$B$7:$B45,"交付金",'別紙（介護施設等整備事業交付金）'!$J$7:$J45,Y$1,'別紙（介護施設等整備事業交付金）'!$K$7:$K45,$B27)</f>
        <v>0</v>
      </c>
      <c r="AA27" s="47">
        <f>COUNTIFS('別紙（介護施設等整備事業交付金）'!$B$7:$B45,"交付金",'別紙（介護施設等整備事業交付金）'!$J$7:$J45,AA$1,'別紙（介護施設等整備事業交付金）'!$K$7:$K45,$B27)</f>
        <v>0</v>
      </c>
      <c r="AB27" s="55">
        <f>SUMIFS('別紙（介護施設等整備事業交付金）'!$P$7:$P45,'別紙（介護施設等整備事業交付金）'!$B$7:$B45,"交付金",'別紙（介護施設等整備事業交付金）'!$J$7:$J45,AA$1,'別紙（介護施設等整備事業交付金）'!$K$7:$K45,$B27)</f>
        <v>0</v>
      </c>
      <c r="AC27" s="47">
        <f>COUNTIFS('別紙（介護施設等整備事業交付金）'!$B$7:$B45,"交付金",'別紙（介護施設等整備事業交付金）'!$J$7:$J45,AC$1,'別紙（介護施設等整備事業交付金）'!$K$7:$K45,$B27)</f>
        <v>0</v>
      </c>
      <c r="AD27" s="55">
        <f>SUMIFS('別紙（介護施設等整備事業交付金）'!$P$7:$P45,'別紙（介護施設等整備事業交付金）'!$B$7:$B45,"交付金",'別紙（介護施設等整備事業交付金）'!$J$7:$J45,AC$1,'別紙（介護施設等整備事業交付金）'!$K$7:$K45,$B27)</f>
        <v>0</v>
      </c>
      <c r="AE27" s="47">
        <f>COUNTIFS('別紙（介護施設等整備事業交付金）'!$B$7:$B45,"交付金",'別紙（介護施設等整備事業交付金）'!$J$7:$J45,AE$1,'別紙（介護施設等整備事業交付金）'!$K$7:$K45,$B27)</f>
        <v>0</v>
      </c>
      <c r="AF27" s="47">
        <f>SUMIFS('別紙（介護施設等整備事業交付金）'!$T$7:$T46,'別紙（介護施設等整備事業交付金）'!$B$7:$B46,"交付金",'別紙（介護施設等整備事業交付金）'!$J$7:$J46,AE$1,'別紙（介護施設等整備事業交付金）'!$K$7:$K46,$B27)</f>
        <v>0</v>
      </c>
      <c r="AG27" s="55">
        <f>SUMIFS('別紙（介護施設等整備事業交付金）'!$P$7:$P45,'別紙（介護施設等整備事業交付金）'!$B$7:$B45,"交付金",'別紙（介護施設等整備事業交付金）'!$J$7:$J45,AE$1,'別紙（介護施設等整備事業交付金）'!$K$7:$K45,$B27)</f>
        <v>0</v>
      </c>
      <c r="AH27" s="47">
        <f>COUNTIFS('別紙（介護施設等整備事業交付金）'!$B$7:$B45,"交付金",'別紙（介護施設等整備事業交付金）'!$J$7:$J45,AH$1,'別紙（介護施設等整備事業交付金）'!$K$7:$K45,$B27)</f>
        <v>0</v>
      </c>
      <c r="AI27" s="47">
        <f>SUMIFS('別紙（介護施設等整備事業交付金）'!$T$7:$T46,'別紙（介護施設等整備事業交付金）'!$B$7:$B46,"交付金",'別紙（介護施設等整備事業交付金）'!$J$7:$J46,AH$1,'別紙（介護施設等整備事業交付金）'!$K$7:$K46,$B27)</f>
        <v>0</v>
      </c>
      <c r="AJ27" s="55">
        <f>SUMIFS('別紙（介護施設等整備事業交付金）'!$P$7:$P45,'別紙（介護施設等整備事業交付金）'!$B$7:$B45,"交付金",'別紙（介護施設等整備事業交付金）'!$J$7:$J45,AH$1,'別紙（介護施設等整備事業交付金）'!$K$7:$K45,$B27)</f>
        <v>0</v>
      </c>
      <c r="AK27" s="47">
        <f>COUNTIFS('別紙（介護施設等整備事業交付金）'!$B$7:$B45,"交付金",'別紙（介護施設等整備事業交付金）'!$J$7:$J45,AK$1,'別紙（介護施設等整備事業交付金）'!$K$7:$K45,$B27)</f>
        <v>0</v>
      </c>
      <c r="AL27" s="55">
        <f>SUMIFS('別紙（介護施設等整備事業交付金）'!$P$7:$P45,'別紙（介護施設等整備事業交付金）'!$B$7:$B45,"交付金",'別紙（介護施設等整備事業交付金）'!$J$7:$J45,AK$1,'別紙（介護施設等整備事業交付金）'!$K$7:$K45,$B27)</f>
        <v>0</v>
      </c>
      <c r="AM27" s="47">
        <f>COUNTIFS('別紙（介護施設等整備事業交付金）'!$B$7:$B45,"交付金",'別紙（介護施設等整備事業交付金）'!$J$7:$J45,AM$1,'別紙（介護施設等整備事業交付金）'!$K$7:$K45,$B27)</f>
        <v>0</v>
      </c>
      <c r="AN27" s="55">
        <f>SUMIFS('別紙（介護施設等整備事業交付金）'!$P$7:$P45,'別紙（介護施設等整備事業交付金）'!$B$7:$B45,"交付金",'別紙（介護施設等整備事業交付金）'!$J$7:$J45,AM$1,'別紙（介護施設等整備事業交付金）'!$K$7:$K45,$B27)</f>
        <v>0</v>
      </c>
      <c r="AO27" s="47">
        <f>COUNTIFS('別紙（介護施設等整備事業交付金）'!$B$7:$B45,"交付金",'別紙（介護施設等整備事業交付金）'!$J$7:$J45,AO$1,'別紙（介護施設等整備事業交付金）'!$K$7:$K45,$B27)</f>
        <v>0</v>
      </c>
      <c r="AP27" s="47">
        <f>SUMIFS('別紙（介護施設等整備事業交付金）'!$T$7:$T46,'別紙（介護施設等整備事業交付金）'!$B$7:$B46,"交付金",'別紙（介護施設等整備事業交付金）'!$J$7:$J46,AO$1,'別紙（介護施設等整備事業交付金）'!$K$7:$K46,$B27)</f>
        <v>0</v>
      </c>
      <c r="AQ27" s="55">
        <f>SUMIFS('別紙（介護施設等整備事業交付金）'!$P$7:$P45,'別紙（介護施設等整備事業交付金）'!$B$7:$B45,"交付金",'別紙（介護施設等整備事業交付金）'!$J$7:$J45,AO$1,'別紙（介護施設等整備事業交付金）'!$K$7:$K45,$B27)</f>
        <v>0</v>
      </c>
      <c r="AR27" s="47">
        <f>COUNTIFS('別紙（介護施設等整備事業交付金）'!$B$7:$B45,"交付金",'別紙（介護施設等整備事業交付金）'!$J$7:$J45,AR$1,'別紙（介護施設等整備事業交付金）'!$K$7:$K45,$B27)</f>
        <v>0</v>
      </c>
      <c r="AS27" s="64">
        <f>SUMIFS('別紙（介護施設等整備事業交付金）'!$T$7:$T46,'別紙（介護施設等整備事業交付金）'!$B$7:$B46,"交付金",'別紙（介護施設等整備事業交付金）'!$J$7:$J46,AR$1,'別紙（介護施設等整備事業交付金）'!$K$7:$K46,$B27)</f>
        <v>0</v>
      </c>
      <c r="AT27" s="55">
        <f>SUMIFS('別紙（介護施設等整備事業交付金）'!$P$7:$P45,'別紙（介護施設等整備事業交付金）'!$B$7:$B45,"交付金",'別紙（介護施設等整備事業交付金）'!$J$7:$J45,AR$1,'別紙（介護施設等整備事業交付金）'!$K$7:$K45,$B27)</f>
        <v>0</v>
      </c>
      <c r="AU27" s="47">
        <f>COUNTIFS('別紙（介護施設等整備事業交付金）'!$B$7:$B45,"交付金",'別紙（介護施設等整備事業交付金）'!$J$7:$J45,AU$1,'別紙（介護施設等整備事業交付金）'!$K$7:$K45,$B27)</f>
        <v>0</v>
      </c>
      <c r="AV27" s="64">
        <f>SUMIFS('別紙（介護施設等整備事業交付金）'!$T$7:$T46,'別紙（介護施設等整備事業交付金）'!$B$7:$B46,"交付金",'別紙（介護施設等整備事業交付金）'!$J$7:$J46,AU$1,'別紙（介護施設等整備事業交付金）'!$K$7:$K46,$B27)</f>
        <v>0</v>
      </c>
      <c r="AW27" s="55">
        <f>SUMIFS('別紙（介護施設等整備事業交付金）'!$P$7:$P45,'別紙（介護施設等整備事業交付金）'!$B$7:$B45,"交付金",'別紙（介護施設等整備事業交付金）'!$J$7:$J45,AU$1,'別紙（介護施設等整備事業交付金）'!$K$7:$K45,$B27)</f>
        <v>0</v>
      </c>
      <c r="AX27" s="47">
        <f>COUNTIFS('別紙（介護施設等整備事業交付金）'!$B$7:$B45,"交付金",'別紙（介護施設等整備事業交付金）'!$J$7:$J45,AX$1,'別紙（介護施設等整備事業交付金）'!$K$7:$K45,$B27)</f>
        <v>0</v>
      </c>
      <c r="AY27" s="64">
        <f>SUMIFS('別紙（介護施設等整備事業交付金）'!$T$7:$T46,'別紙（介護施設等整備事業交付金）'!$B$7:$B46,"交付金",'別紙（介護施設等整備事業交付金）'!$J$7:$J46,AX$1,'別紙（介護施設等整備事業交付金）'!$K$7:$K46,$B27)</f>
        <v>0</v>
      </c>
      <c r="AZ27" s="55">
        <f>SUMIFS('別紙（介護施設等整備事業交付金）'!$P$7:$P45,'別紙（介護施設等整備事業交付金）'!$B$7:$B45,"交付金",'別紙（介護施設等整備事業交付金）'!$J$7:$J45,AX$1,'別紙（介護施設等整備事業交付金）'!$K$7:$K45,$B27)</f>
        <v>0</v>
      </c>
      <c r="BA27" s="47">
        <f>COUNTIFS('別紙（介護施設等整備事業交付金）'!$B$7:$B45,"交付金",'別紙（介護施設等整備事業交付金）'!$J$7:$J45,BA$1,'別紙（介護施設等整備事業交付金）'!$K$7:$K45,$B27)</f>
        <v>0</v>
      </c>
      <c r="BB27" s="55">
        <f>SUMIFS('別紙（介護施設等整備事業交付金）'!$P$7:$P45,'別紙（介護施設等整備事業交付金）'!$B$7:$B45,"交付金",'別紙（介護施設等整備事業交付金）'!$J$7:$J45,BA$1,'別紙（介護施設等整備事業交付金）'!$K$7:$K45,$B27)</f>
        <v>0</v>
      </c>
      <c r="BC27" s="47">
        <f>COUNTIFS('別紙（介護施設等整備事業交付金）'!$B$7:$B45,"交付金",'別紙（介護施設等整備事業交付金）'!$J$7:$J45,BC$1,'別紙（介護施設等整備事業交付金）'!$K$7:$K45,$B27)</f>
        <v>0</v>
      </c>
      <c r="BD27" s="55">
        <f>SUMIFS('別紙（介護施設等整備事業交付金）'!$P$7:$P45,'別紙（介護施設等整備事業交付金）'!$B$7:$B45,"交付金",'別紙（介護施設等整備事業交付金）'!$J$7:$J45,BC$1,'別紙（介護施設等整備事業交付金）'!$K$7:$K45,$B27)</f>
        <v>0</v>
      </c>
      <c r="BE27" s="47">
        <f>COUNTIFS('別紙（介護施設等整備事業交付金）'!$B$7:$B45,"交付金",'別紙（介護施設等整備事業交付金）'!$J$7:$J45,BE$1,'別紙（介護施設等整備事業交付金）'!$K$7:$K45,$B27)</f>
        <v>0</v>
      </c>
      <c r="BF27" s="55">
        <f>SUMIFS('別紙（介護施設等整備事業交付金）'!$P$7:$P45,'別紙（介護施設等整備事業交付金）'!$B$7:$B45,"交付金",'別紙（介護施設等整備事業交付金）'!$J$7:$J45,BE$1,'別紙（介護施設等整備事業交付金）'!$K$7:$K45,$B27)</f>
        <v>0</v>
      </c>
      <c r="BG27" s="47">
        <f t="shared" si="0"/>
        <v>0</v>
      </c>
      <c r="BH27" s="55">
        <f t="shared" si="1"/>
        <v>0</v>
      </c>
    </row>
    <row r="28" spans="1:60" x14ac:dyDescent="0.4">
      <c r="A28" s="45"/>
      <c r="B28" s="45" t="s">
        <v>18</v>
      </c>
      <c r="C28" s="47">
        <f>COUNTIFS('別紙（介護施設等整備事業交付金）'!$B$7:$B46,"交付金",'別紙（介護施設等整備事業交付金）'!$J$7:$J46,C$1,'別紙（介護施設等整備事業交付金）'!$K$7:$K46,$B28)</f>
        <v>0</v>
      </c>
      <c r="D28" s="47">
        <f>SUMIFS('別紙（介護施設等整備事業交付金）'!$T$7:$T47,'別紙（介護施設等整備事業交付金）'!$B$7:$B47,"交付金",'別紙（介護施設等整備事業交付金）'!$J$7:$J47,C$1,'別紙（介護施設等整備事業交付金）'!$K$7:$K47,$B28)</f>
        <v>0</v>
      </c>
      <c r="E28" s="55">
        <f>SUMIFS('別紙（介護施設等整備事業交付金）'!$P$7:$P46,'別紙（介護施設等整備事業交付金）'!$B$7:$B46,"交付金",'別紙（介護施設等整備事業交付金）'!$J$7:$J46,C$1,'別紙（介護施設等整備事業交付金）'!$K$7:$K46,$B28)</f>
        <v>0</v>
      </c>
      <c r="F28" s="47">
        <f>COUNTIFS('別紙（介護施設等整備事業交付金）'!$B$7:$B46,"交付金",'別紙（介護施設等整備事業交付金）'!$J$7:$J46,F$1,'別紙（介護施設等整備事業交付金）'!$K$7:$K46,$B28)</f>
        <v>0</v>
      </c>
      <c r="G28" s="47">
        <f>SUMIFS('別紙（介護施設等整備事業交付金）'!$T$7:$T47,'別紙（介護施設等整備事業交付金）'!$B$7:$B47,"交付金",'別紙（介護施設等整備事業交付金）'!$J$7:$J47,F$1,'別紙（介護施設等整備事業交付金）'!$K$7:$K47,$B28)</f>
        <v>0</v>
      </c>
      <c r="H28" s="55">
        <f>SUMIFS('別紙（介護施設等整備事業交付金）'!$P$7:$P46,'別紙（介護施設等整備事業交付金）'!$B$7:$B46,"交付金",'別紙（介護施設等整備事業交付金）'!$J$7:$J46,F$1,'別紙（介護施設等整備事業交付金）'!$K$7:$K46,$B28)</f>
        <v>0</v>
      </c>
      <c r="I28" s="47">
        <f>COUNTIFS('別紙（介護施設等整備事業交付金）'!$B$7:$B46,"交付金",'別紙（介護施設等整備事業交付金）'!$J$7:$J46,I$1,'別紙（介護施設等整備事業交付金）'!$K$7:$K46,$B28)</f>
        <v>0</v>
      </c>
      <c r="J28" s="47">
        <f>SUMIFS('別紙（介護施設等整備事業交付金）'!$T$7:$T47,'別紙（介護施設等整備事業交付金）'!$B$7:$B47,"交付金",'別紙（介護施設等整備事業交付金）'!$J$7:$J47,I$1,'別紙（介護施設等整備事業交付金）'!$K$7:$K47,$B28)</f>
        <v>0</v>
      </c>
      <c r="K28" s="55">
        <f>SUMIFS('別紙（介護施設等整備事業交付金）'!$P$7:$P46,'別紙（介護施設等整備事業交付金）'!$B$7:$B46,"交付金",'別紙（介護施設等整備事業交付金）'!$J$7:$J46,I$1,'別紙（介護施設等整備事業交付金）'!$K$7:$K46,$B28)</f>
        <v>0</v>
      </c>
      <c r="L28" s="47">
        <f>COUNTIFS('別紙（介護施設等整備事業交付金）'!$B$7:$B46,"交付金",'別紙（介護施設等整備事業交付金）'!$J$7:$J46,L$1,'別紙（介護施設等整備事業交付金）'!$K$7:$K46,$B28)</f>
        <v>0</v>
      </c>
      <c r="M28" s="55">
        <f>SUMIFS('別紙（介護施設等整備事業交付金）'!$P$7:$P46,'別紙（介護施設等整備事業交付金）'!$B$7:$B46,"交付金",'別紙（介護施設等整備事業交付金）'!$J$7:$J46,L$1,'別紙（介護施設等整備事業交付金）'!$K$7:$K46,$B28)</f>
        <v>0</v>
      </c>
      <c r="N28" s="47">
        <f>COUNTIFS('別紙（介護施設等整備事業交付金）'!$B$7:$B46,"交付金",'別紙（介護施設等整備事業交付金）'!$J$7:$J46,N$1,'別紙（介護施設等整備事業交付金）'!$K$7:$K46,$B28)</f>
        <v>0</v>
      </c>
      <c r="O28" s="55">
        <f>SUMIFS('別紙（介護施設等整備事業交付金）'!$P$7:$P46,'別紙（介護施設等整備事業交付金）'!$B$7:$B46,"交付金",'別紙（介護施設等整備事業交付金）'!$J$7:$J46,N$1,'別紙（介護施設等整備事業交付金）'!$K$7:$K46,$B28)</f>
        <v>0</v>
      </c>
      <c r="P28" s="47">
        <f>COUNTIFS('別紙（介護施設等整備事業交付金）'!$B$7:$B56,"交付金",'別紙（介護施設等整備事業交付金）'!$J$7:$J56,"⑦_①*",'別紙（介護施設等整備事業交付金）'!$K$7:$K56,$B28)</f>
        <v>0</v>
      </c>
      <c r="Q28" s="47">
        <f>SUMIFS('別紙（介護施設等整備事業交付金）'!$T$7:$T57,'別紙（介護施設等整備事業交付金）'!$B$7:$B57,"交付金",'別紙（介護施設等整備事業交付金）'!$J$7:$J57,"⑦_①*",'別紙（介護施設等整備事業交付金）'!$K$7:$K57,$B28)</f>
        <v>0</v>
      </c>
      <c r="R28" s="55">
        <f>SUMIFS('別紙（介護施設等整備事業交付金）'!$P$7:$P56,'別紙（介護施設等整備事業交付金）'!$B$7:$B56,"交付金",'別紙（介護施設等整備事業交付金）'!$J$7:$J56,"⑦_①*",'別紙（介護施設等整備事業交付金）'!$K$7:$K56,$B28)</f>
        <v>0</v>
      </c>
      <c r="S28" s="47">
        <f>COUNTIFS('別紙（介護施設等整備事業交付金）'!$B$7:$B46,"交付金",'別紙（介護施設等整備事業交付金）'!$J$7:$J46,S$1,'別紙（介護施設等整備事業交付金）'!$K$7:$K46,$B28)</f>
        <v>0</v>
      </c>
      <c r="T28" s="47">
        <f>SUMIFS('別紙（介護施設等整備事業交付金）'!$T$7:$T47,'別紙（介護施設等整備事業交付金）'!$B$7:$B47,"交付金",'別紙（介護施設等整備事業交付金）'!$J$7:$J47,S$1,'別紙（介護施設等整備事業交付金）'!$K$7:$K47,$B28)</f>
        <v>0</v>
      </c>
      <c r="U28" s="55">
        <f>SUMIFS('別紙（介護施設等整備事業交付金）'!$P$7:$P46,'別紙（介護施設等整備事業交付金）'!$B$7:$B46,"交付金",'別紙（介護施設等整備事業交付金）'!$J$7:$J46,S$1,'別紙（介護施設等整備事業交付金）'!$K$7:$K46,$B28)</f>
        <v>0</v>
      </c>
      <c r="V28" s="47">
        <f>COUNTIFS('別紙（介護施設等整備事業交付金）'!$B$7:$B56,"交付金",'別紙（介護施設等整備事業交付金）'!$J$7:$J56,"⑦_③*",'別紙（介護施設等整備事業交付金）'!$K$7:$K56,$B28)</f>
        <v>0</v>
      </c>
      <c r="W28" s="47">
        <f>SUMIFS('別紙（介護施設等整備事業交付金）'!$T$7:$T57,'別紙（介護施設等整備事業交付金）'!$B$7:$B57,"交付金",'別紙（介護施設等整備事業交付金）'!$J$7:$J57,"⑦_③*",'別紙（介護施設等整備事業交付金）'!$K$7:$K57,$B28)</f>
        <v>0</v>
      </c>
      <c r="X28" s="55">
        <f>SUMIFS('別紙（介護施設等整備事業交付金）'!$P$7:$P56,'別紙（介護施設等整備事業交付金）'!$B$7:$B56,"交付金",'別紙（介護施設等整備事業交付金）'!$J$7:$J56,"⑦_③*",'別紙（介護施設等整備事業交付金）'!$K$7:$K56,$B28)</f>
        <v>0</v>
      </c>
      <c r="Y28" s="47">
        <f>COUNTIFS('別紙（介護施設等整備事業交付金）'!$B$7:$B46,"交付金",'別紙（介護施設等整備事業交付金）'!$J$7:$J46,Y$1,'別紙（介護施設等整備事業交付金）'!$K$7:$K46,$B28)</f>
        <v>0</v>
      </c>
      <c r="Z28" s="55">
        <f>SUMIFS('別紙（介護施設等整備事業交付金）'!$P$7:$P46,'別紙（介護施設等整備事業交付金）'!$B$7:$B46,"交付金",'別紙（介護施設等整備事業交付金）'!$J$7:$J46,Y$1,'別紙（介護施設等整備事業交付金）'!$K$7:$K46,$B28)</f>
        <v>0</v>
      </c>
      <c r="AA28" s="47">
        <f>COUNTIFS('別紙（介護施設等整備事業交付金）'!$B$7:$B46,"交付金",'別紙（介護施設等整備事業交付金）'!$J$7:$J46,AA$1,'別紙（介護施設等整備事業交付金）'!$K$7:$K46,$B28)</f>
        <v>0</v>
      </c>
      <c r="AB28" s="55">
        <f>SUMIFS('別紙（介護施設等整備事業交付金）'!$P$7:$P46,'別紙（介護施設等整備事業交付金）'!$B$7:$B46,"交付金",'別紙（介護施設等整備事業交付金）'!$J$7:$J46,AA$1,'別紙（介護施設等整備事業交付金）'!$K$7:$K46,$B28)</f>
        <v>0</v>
      </c>
      <c r="AC28" s="47">
        <f>COUNTIFS('別紙（介護施設等整備事業交付金）'!$B$7:$B46,"交付金",'別紙（介護施設等整備事業交付金）'!$J$7:$J46,AC$1,'別紙（介護施設等整備事業交付金）'!$K$7:$K46,$B28)</f>
        <v>0</v>
      </c>
      <c r="AD28" s="55">
        <f>SUMIFS('別紙（介護施設等整備事業交付金）'!$P$7:$P46,'別紙（介護施設等整備事業交付金）'!$B$7:$B46,"交付金",'別紙（介護施設等整備事業交付金）'!$J$7:$J46,AC$1,'別紙（介護施設等整備事業交付金）'!$K$7:$K46,$B28)</f>
        <v>0</v>
      </c>
      <c r="AE28" s="47">
        <f>COUNTIFS('別紙（介護施設等整備事業交付金）'!$B$7:$B46,"交付金",'別紙（介護施設等整備事業交付金）'!$J$7:$J46,AE$1,'別紙（介護施設等整備事業交付金）'!$K$7:$K46,$B28)</f>
        <v>0</v>
      </c>
      <c r="AF28" s="47">
        <f>SUMIFS('別紙（介護施設等整備事業交付金）'!$T$7:$T47,'別紙（介護施設等整備事業交付金）'!$B$7:$B47,"交付金",'別紙（介護施設等整備事業交付金）'!$J$7:$J47,AE$1,'別紙（介護施設等整備事業交付金）'!$K$7:$K47,$B28)</f>
        <v>0</v>
      </c>
      <c r="AG28" s="55">
        <f>SUMIFS('別紙（介護施設等整備事業交付金）'!$P$7:$P46,'別紙（介護施設等整備事業交付金）'!$B$7:$B46,"交付金",'別紙（介護施設等整備事業交付金）'!$J$7:$J46,AE$1,'別紙（介護施設等整備事業交付金）'!$K$7:$K46,$B28)</f>
        <v>0</v>
      </c>
      <c r="AH28" s="47">
        <f>COUNTIFS('別紙（介護施設等整備事業交付金）'!$B$7:$B46,"交付金",'別紙（介護施設等整備事業交付金）'!$J$7:$J46,AH$1,'別紙（介護施設等整備事業交付金）'!$K$7:$K46,$B28)</f>
        <v>0</v>
      </c>
      <c r="AI28" s="47">
        <f>SUMIFS('別紙（介護施設等整備事業交付金）'!$T$7:$T47,'別紙（介護施設等整備事業交付金）'!$B$7:$B47,"交付金",'別紙（介護施設等整備事業交付金）'!$J$7:$J47,AH$1,'別紙（介護施設等整備事業交付金）'!$K$7:$K47,$B28)</f>
        <v>0</v>
      </c>
      <c r="AJ28" s="55">
        <f>SUMIFS('別紙（介護施設等整備事業交付金）'!$P$7:$P46,'別紙（介護施設等整備事業交付金）'!$B$7:$B46,"交付金",'別紙（介護施設等整備事業交付金）'!$J$7:$J46,AH$1,'別紙（介護施設等整備事業交付金）'!$K$7:$K46,$B28)</f>
        <v>0</v>
      </c>
      <c r="AK28" s="47">
        <f>COUNTIFS('別紙（介護施設等整備事業交付金）'!$B$7:$B46,"交付金",'別紙（介護施設等整備事業交付金）'!$J$7:$J46,AK$1,'別紙（介護施設等整備事業交付金）'!$K$7:$K46,$B28)</f>
        <v>0</v>
      </c>
      <c r="AL28" s="55">
        <f>SUMIFS('別紙（介護施設等整備事業交付金）'!$P$7:$P46,'別紙（介護施設等整備事業交付金）'!$B$7:$B46,"交付金",'別紙（介護施設等整備事業交付金）'!$J$7:$J46,AK$1,'別紙（介護施設等整備事業交付金）'!$K$7:$K46,$B28)</f>
        <v>0</v>
      </c>
      <c r="AM28" s="47">
        <f>COUNTIFS('別紙（介護施設等整備事業交付金）'!$B$7:$B46,"交付金",'別紙（介護施設等整備事業交付金）'!$J$7:$J46,AM$1,'別紙（介護施設等整備事業交付金）'!$K$7:$K46,$B28)</f>
        <v>0</v>
      </c>
      <c r="AN28" s="55">
        <f>SUMIFS('別紙（介護施設等整備事業交付金）'!$P$7:$P46,'別紙（介護施設等整備事業交付金）'!$B$7:$B46,"交付金",'別紙（介護施設等整備事業交付金）'!$J$7:$J46,AM$1,'別紙（介護施設等整備事業交付金）'!$K$7:$K46,$B28)</f>
        <v>0</v>
      </c>
      <c r="AO28" s="47">
        <f>COUNTIFS('別紙（介護施設等整備事業交付金）'!$B$7:$B46,"交付金",'別紙（介護施設等整備事業交付金）'!$J$7:$J46,AO$1,'別紙（介護施設等整備事業交付金）'!$K$7:$K46,$B28)</f>
        <v>0</v>
      </c>
      <c r="AP28" s="47">
        <f>SUMIFS('別紙（介護施設等整備事業交付金）'!$T$7:$T47,'別紙（介護施設等整備事業交付金）'!$B$7:$B47,"交付金",'別紙（介護施設等整備事業交付金）'!$J$7:$J47,AO$1,'別紙（介護施設等整備事業交付金）'!$K$7:$K47,$B28)</f>
        <v>0</v>
      </c>
      <c r="AQ28" s="55">
        <f>SUMIFS('別紙（介護施設等整備事業交付金）'!$P$7:$P46,'別紙（介護施設等整備事業交付金）'!$B$7:$B46,"交付金",'別紙（介護施設等整備事業交付金）'!$J$7:$J46,AO$1,'別紙（介護施設等整備事業交付金）'!$K$7:$K46,$B28)</f>
        <v>0</v>
      </c>
      <c r="AR28" s="47">
        <f>COUNTIFS('別紙（介護施設等整備事業交付金）'!$B$7:$B46,"交付金",'別紙（介護施設等整備事業交付金）'!$J$7:$J46,AR$1,'別紙（介護施設等整備事業交付金）'!$K$7:$K46,$B28)</f>
        <v>0</v>
      </c>
      <c r="AS28" s="64">
        <f>SUMIFS('別紙（介護施設等整備事業交付金）'!$T$7:$T47,'別紙（介護施設等整備事業交付金）'!$B$7:$B47,"交付金",'別紙（介護施設等整備事業交付金）'!$J$7:$J47,AR$1,'別紙（介護施設等整備事業交付金）'!$K$7:$K47,$B28)</f>
        <v>0</v>
      </c>
      <c r="AT28" s="55">
        <f>SUMIFS('別紙（介護施設等整備事業交付金）'!$P$7:$P46,'別紙（介護施設等整備事業交付金）'!$B$7:$B46,"交付金",'別紙（介護施設等整備事業交付金）'!$J$7:$J46,AR$1,'別紙（介護施設等整備事業交付金）'!$K$7:$K46,$B28)</f>
        <v>0</v>
      </c>
      <c r="AU28" s="47">
        <f>COUNTIFS('別紙（介護施設等整備事業交付金）'!$B$7:$B46,"交付金",'別紙（介護施設等整備事業交付金）'!$J$7:$J46,AU$1,'別紙（介護施設等整備事業交付金）'!$K$7:$K46,$B28)</f>
        <v>0</v>
      </c>
      <c r="AV28" s="64">
        <f>SUMIFS('別紙（介護施設等整備事業交付金）'!$T$7:$T47,'別紙（介護施設等整備事業交付金）'!$B$7:$B47,"交付金",'別紙（介護施設等整備事業交付金）'!$J$7:$J47,AU$1,'別紙（介護施設等整備事業交付金）'!$K$7:$K47,$B28)</f>
        <v>0</v>
      </c>
      <c r="AW28" s="55">
        <f>SUMIFS('別紙（介護施設等整備事業交付金）'!$P$7:$P46,'別紙（介護施設等整備事業交付金）'!$B$7:$B46,"交付金",'別紙（介護施設等整備事業交付金）'!$J$7:$J46,AU$1,'別紙（介護施設等整備事業交付金）'!$K$7:$K46,$B28)</f>
        <v>0</v>
      </c>
      <c r="AX28" s="47">
        <f>COUNTIFS('別紙（介護施設等整備事業交付金）'!$B$7:$B46,"交付金",'別紙（介護施設等整備事業交付金）'!$J$7:$J46,AX$1,'別紙（介護施設等整備事業交付金）'!$K$7:$K46,$B28)</f>
        <v>0</v>
      </c>
      <c r="AY28" s="64">
        <f>SUMIFS('別紙（介護施設等整備事業交付金）'!$T$7:$T47,'別紙（介護施設等整備事業交付金）'!$B$7:$B47,"交付金",'別紙（介護施設等整備事業交付金）'!$J$7:$J47,AX$1,'別紙（介護施設等整備事業交付金）'!$K$7:$K47,$B28)</f>
        <v>0</v>
      </c>
      <c r="AZ28" s="55">
        <f>SUMIFS('別紙（介護施設等整備事業交付金）'!$P$7:$P46,'別紙（介護施設等整備事業交付金）'!$B$7:$B46,"交付金",'別紙（介護施設等整備事業交付金）'!$J$7:$J46,AX$1,'別紙（介護施設等整備事業交付金）'!$K$7:$K46,$B28)</f>
        <v>0</v>
      </c>
      <c r="BA28" s="47">
        <f>COUNTIFS('別紙（介護施設等整備事業交付金）'!$B$7:$B46,"交付金",'別紙（介護施設等整備事業交付金）'!$J$7:$J46,BA$1,'別紙（介護施設等整備事業交付金）'!$K$7:$K46,$B28)</f>
        <v>0</v>
      </c>
      <c r="BB28" s="55">
        <f>SUMIFS('別紙（介護施設等整備事業交付金）'!$P$7:$P46,'別紙（介護施設等整備事業交付金）'!$B$7:$B46,"交付金",'別紙（介護施設等整備事業交付金）'!$J$7:$J46,BA$1,'別紙（介護施設等整備事業交付金）'!$K$7:$K46,$B28)</f>
        <v>0</v>
      </c>
      <c r="BC28" s="47">
        <f>COUNTIFS('別紙（介護施設等整備事業交付金）'!$B$7:$B46,"交付金",'別紙（介護施設等整備事業交付金）'!$J$7:$J46,BC$1,'別紙（介護施設等整備事業交付金）'!$K$7:$K46,$B28)</f>
        <v>0</v>
      </c>
      <c r="BD28" s="55">
        <f>SUMIFS('別紙（介護施設等整備事業交付金）'!$P$7:$P46,'別紙（介護施設等整備事業交付金）'!$B$7:$B46,"交付金",'別紙（介護施設等整備事業交付金）'!$J$7:$J46,BC$1,'別紙（介護施設等整備事業交付金）'!$K$7:$K46,$B28)</f>
        <v>0</v>
      </c>
      <c r="BE28" s="47">
        <f>COUNTIFS('別紙（介護施設等整備事業交付金）'!$B$7:$B46,"交付金",'別紙（介護施設等整備事業交付金）'!$J$7:$J46,BE$1,'別紙（介護施設等整備事業交付金）'!$K$7:$K46,$B28)</f>
        <v>0</v>
      </c>
      <c r="BF28" s="55">
        <f>SUMIFS('別紙（介護施設等整備事業交付金）'!$P$7:$P46,'別紙（介護施設等整備事業交付金）'!$B$7:$B46,"交付金",'別紙（介護施設等整備事業交付金）'!$J$7:$J46,BE$1,'別紙（介護施設等整備事業交付金）'!$K$7:$K46,$B28)</f>
        <v>0</v>
      </c>
      <c r="BG28" s="47">
        <f t="shared" si="0"/>
        <v>0</v>
      </c>
      <c r="BH28" s="55">
        <f t="shared" si="1"/>
        <v>0</v>
      </c>
    </row>
    <row r="29" spans="1:60" x14ac:dyDescent="0.4">
      <c r="A29" s="45"/>
      <c r="B29" s="45" t="s">
        <v>19</v>
      </c>
      <c r="C29" s="47">
        <f>COUNTIFS('別紙（介護施設等整備事業交付金）'!$B$7:$B47,"交付金",'別紙（介護施設等整備事業交付金）'!$J$7:$J47,C$1,'別紙（介護施設等整備事業交付金）'!$K$7:$K47,$B29)</f>
        <v>0</v>
      </c>
      <c r="D29" s="47">
        <f>SUMIFS('別紙（介護施設等整備事業交付金）'!$T$7:$T48,'別紙（介護施設等整備事業交付金）'!$B$7:$B48,"交付金",'別紙（介護施設等整備事業交付金）'!$J$7:$J48,C$1,'別紙（介護施設等整備事業交付金）'!$K$7:$K48,$B29)</f>
        <v>0</v>
      </c>
      <c r="E29" s="55">
        <f>SUMIFS('別紙（介護施設等整備事業交付金）'!$P$7:$P47,'別紙（介護施設等整備事業交付金）'!$B$7:$B47,"交付金",'別紙（介護施設等整備事業交付金）'!$J$7:$J47,C$1,'別紙（介護施設等整備事業交付金）'!$K$7:$K47,$B29)</f>
        <v>0</v>
      </c>
      <c r="F29" s="47">
        <f>COUNTIFS('別紙（介護施設等整備事業交付金）'!$B$7:$B47,"交付金",'別紙（介護施設等整備事業交付金）'!$J$7:$J47,F$1,'別紙（介護施設等整備事業交付金）'!$K$7:$K47,$B29)</f>
        <v>0</v>
      </c>
      <c r="G29" s="47">
        <f>SUMIFS('別紙（介護施設等整備事業交付金）'!$T$7:$T48,'別紙（介護施設等整備事業交付金）'!$B$7:$B48,"交付金",'別紙（介護施設等整備事業交付金）'!$J$7:$J48,F$1,'別紙（介護施設等整備事業交付金）'!$K$7:$K48,$B29)</f>
        <v>0</v>
      </c>
      <c r="H29" s="55">
        <f>SUMIFS('別紙（介護施設等整備事業交付金）'!$P$7:$P47,'別紙（介護施設等整備事業交付金）'!$B$7:$B47,"交付金",'別紙（介護施設等整備事業交付金）'!$J$7:$J47,F$1,'別紙（介護施設等整備事業交付金）'!$K$7:$K47,$B29)</f>
        <v>0</v>
      </c>
      <c r="I29" s="47">
        <f>COUNTIFS('別紙（介護施設等整備事業交付金）'!$B$7:$B47,"交付金",'別紙（介護施設等整備事業交付金）'!$J$7:$J47,I$1,'別紙（介護施設等整備事業交付金）'!$K$7:$K47,$B29)</f>
        <v>0</v>
      </c>
      <c r="J29" s="47">
        <f>SUMIFS('別紙（介護施設等整備事業交付金）'!$T$7:$T48,'別紙（介護施設等整備事業交付金）'!$B$7:$B48,"交付金",'別紙（介護施設等整備事業交付金）'!$J$7:$J48,I$1,'別紙（介護施設等整備事業交付金）'!$K$7:$K48,$B29)</f>
        <v>0</v>
      </c>
      <c r="K29" s="55">
        <f>SUMIFS('別紙（介護施設等整備事業交付金）'!$P$7:$P47,'別紙（介護施設等整備事業交付金）'!$B$7:$B47,"交付金",'別紙（介護施設等整備事業交付金）'!$J$7:$J47,I$1,'別紙（介護施設等整備事業交付金）'!$K$7:$K47,$B29)</f>
        <v>0</v>
      </c>
      <c r="L29" s="47">
        <f>COUNTIFS('別紙（介護施設等整備事業交付金）'!$B$7:$B47,"交付金",'別紙（介護施設等整備事業交付金）'!$J$7:$J47,L$1,'別紙（介護施設等整備事業交付金）'!$K$7:$K47,$B29)</f>
        <v>0</v>
      </c>
      <c r="M29" s="55">
        <f>SUMIFS('別紙（介護施設等整備事業交付金）'!$P$7:$P47,'別紙（介護施設等整備事業交付金）'!$B$7:$B47,"交付金",'別紙（介護施設等整備事業交付金）'!$J$7:$J47,L$1,'別紙（介護施設等整備事業交付金）'!$K$7:$K47,$B29)</f>
        <v>0</v>
      </c>
      <c r="N29" s="47">
        <f>COUNTIFS('別紙（介護施設等整備事業交付金）'!$B$7:$B47,"交付金",'別紙（介護施設等整備事業交付金）'!$J$7:$J47,N$1,'別紙（介護施設等整備事業交付金）'!$K$7:$K47,$B29)</f>
        <v>0</v>
      </c>
      <c r="O29" s="55">
        <f>SUMIFS('別紙（介護施設等整備事業交付金）'!$P$7:$P47,'別紙（介護施設等整備事業交付金）'!$B$7:$B47,"交付金",'別紙（介護施設等整備事業交付金）'!$J$7:$J47,N$1,'別紙（介護施設等整備事業交付金）'!$K$7:$K47,$B29)</f>
        <v>0</v>
      </c>
      <c r="P29" s="47">
        <f>COUNTIFS('別紙（介護施設等整備事業交付金）'!$B$7:$B57,"交付金",'別紙（介護施設等整備事業交付金）'!$J$7:$J57,"⑦_①*",'別紙（介護施設等整備事業交付金）'!$K$7:$K57,$B29)</f>
        <v>0</v>
      </c>
      <c r="Q29" s="47">
        <f>SUMIFS('別紙（介護施設等整備事業交付金）'!$T$7:$T58,'別紙（介護施設等整備事業交付金）'!$B$7:$B58,"交付金",'別紙（介護施設等整備事業交付金）'!$J$7:$J58,"⑦_①*",'別紙（介護施設等整備事業交付金）'!$K$7:$K58,$B29)</f>
        <v>0</v>
      </c>
      <c r="R29" s="55">
        <f>SUMIFS('別紙（介護施設等整備事業交付金）'!$P$7:$P57,'別紙（介護施設等整備事業交付金）'!$B$7:$B57,"交付金",'別紙（介護施設等整備事業交付金）'!$J$7:$J57,"⑦_①*",'別紙（介護施設等整備事業交付金）'!$K$7:$K57,$B29)</f>
        <v>0</v>
      </c>
      <c r="S29" s="47">
        <f>COUNTIFS('別紙（介護施設等整備事業交付金）'!$B$7:$B47,"交付金",'別紙（介護施設等整備事業交付金）'!$J$7:$J47,S$1,'別紙（介護施設等整備事業交付金）'!$K$7:$K47,$B29)</f>
        <v>0</v>
      </c>
      <c r="T29" s="47">
        <f>SUMIFS('別紙（介護施設等整備事業交付金）'!$T$7:$T48,'別紙（介護施設等整備事業交付金）'!$B$7:$B48,"交付金",'別紙（介護施設等整備事業交付金）'!$J$7:$J48,S$1,'別紙（介護施設等整備事業交付金）'!$K$7:$K48,$B29)</f>
        <v>0</v>
      </c>
      <c r="U29" s="55">
        <f>SUMIFS('別紙（介護施設等整備事業交付金）'!$P$7:$P47,'別紙（介護施設等整備事業交付金）'!$B$7:$B47,"交付金",'別紙（介護施設等整備事業交付金）'!$J$7:$J47,S$1,'別紙（介護施設等整備事業交付金）'!$K$7:$K47,$B29)</f>
        <v>0</v>
      </c>
      <c r="V29" s="47">
        <f>COUNTIFS('別紙（介護施設等整備事業交付金）'!$B$7:$B57,"交付金",'別紙（介護施設等整備事業交付金）'!$J$7:$J57,"⑦_③*",'別紙（介護施設等整備事業交付金）'!$K$7:$K57,$B29)</f>
        <v>0</v>
      </c>
      <c r="W29" s="47">
        <f>SUMIFS('別紙（介護施設等整備事業交付金）'!$T$7:$T58,'別紙（介護施設等整備事業交付金）'!$B$7:$B58,"交付金",'別紙（介護施設等整備事業交付金）'!$J$7:$J58,"⑦_③*",'別紙（介護施設等整備事業交付金）'!$K$7:$K58,$B29)</f>
        <v>0</v>
      </c>
      <c r="X29" s="55">
        <f>SUMIFS('別紙（介護施設等整備事業交付金）'!$P$7:$P57,'別紙（介護施設等整備事業交付金）'!$B$7:$B57,"交付金",'別紙（介護施設等整備事業交付金）'!$J$7:$J57,"⑦_③*",'別紙（介護施設等整備事業交付金）'!$K$7:$K57,$B29)</f>
        <v>0</v>
      </c>
      <c r="Y29" s="47">
        <f>COUNTIFS('別紙（介護施設等整備事業交付金）'!$B$7:$B47,"交付金",'別紙（介護施設等整備事業交付金）'!$J$7:$J47,Y$1,'別紙（介護施設等整備事業交付金）'!$K$7:$K47,$B29)</f>
        <v>0</v>
      </c>
      <c r="Z29" s="55">
        <f>SUMIFS('別紙（介護施設等整備事業交付金）'!$P$7:$P47,'別紙（介護施設等整備事業交付金）'!$B$7:$B47,"交付金",'別紙（介護施設等整備事業交付金）'!$J$7:$J47,Y$1,'別紙（介護施設等整備事業交付金）'!$K$7:$K47,$B29)</f>
        <v>0</v>
      </c>
      <c r="AA29" s="47">
        <f>COUNTIFS('別紙（介護施設等整備事業交付金）'!$B$7:$B47,"交付金",'別紙（介護施設等整備事業交付金）'!$J$7:$J47,AA$1,'別紙（介護施設等整備事業交付金）'!$K$7:$K47,$B29)</f>
        <v>0</v>
      </c>
      <c r="AB29" s="55">
        <f>SUMIFS('別紙（介護施設等整備事業交付金）'!$P$7:$P47,'別紙（介護施設等整備事業交付金）'!$B$7:$B47,"交付金",'別紙（介護施設等整備事業交付金）'!$J$7:$J47,AA$1,'別紙（介護施設等整備事業交付金）'!$K$7:$K47,$B29)</f>
        <v>0</v>
      </c>
      <c r="AC29" s="47">
        <f>COUNTIFS('別紙（介護施設等整備事業交付金）'!$B$7:$B47,"交付金",'別紙（介護施設等整備事業交付金）'!$J$7:$J47,AC$1,'別紙（介護施設等整備事業交付金）'!$K$7:$K47,$B29)</f>
        <v>0</v>
      </c>
      <c r="AD29" s="55">
        <f>SUMIFS('別紙（介護施設等整備事業交付金）'!$P$7:$P47,'別紙（介護施設等整備事業交付金）'!$B$7:$B47,"交付金",'別紙（介護施設等整備事業交付金）'!$J$7:$J47,AC$1,'別紙（介護施設等整備事業交付金）'!$K$7:$K47,$B29)</f>
        <v>0</v>
      </c>
      <c r="AE29" s="47">
        <f>COUNTIFS('別紙（介護施設等整備事業交付金）'!$B$7:$B47,"交付金",'別紙（介護施設等整備事業交付金）'!$J$7:$J47,AE$1,'別紙（介護施設等整備事業交付金）'!$K$7:$K47,$B29)</f>
        <v>0</v>
      </c>
      <c r="AF29" s="47">
        <f>SUMIFS('別紙（介護施設等整備事業交付金）'!$T$7:$T48,'別紙（介護施設等整備事業交付金）'!$B$7:$B48,"交付金",'別紙（介護施設等整備事業交付金）'!$J$7:$J48,AE$1,'別紙（介護施設等整備事業交付金）'!$K$7:$K48,$B29)</f>
        <v>0</v>
      </c>
      <c r="AG29" s="55">
        <f>SUMIFS('別紙（介護施設等整備事業交付金）'!$P$7:$P47,'別紙（介護施設等整備事業交付金）'!$B$7:$B47,"交付金",'別紙（介護施設等整備事業交付金）'!$J$7:$J47,AE$1,'別紙（介護施設等整備事業交付金）'!$K$7:$K47,$B29)</f>
        <v>0</v>
      </c>
      <c r="AH29" s="47">
        <f>COUNTIFS('別紙（介護施設等整備事業交付金）'!$B$7:$B47,"交付金",'別紙（介護施設等整備事業交付金）'!$J$7:$J47,AH$1,'別紙（介護施設等整備事業交付金）'!$K$7:$K47,$B29)</f>
        <v>0</v>
      </c>
      <c r="AI29" s="47">
        <f>SUMIFS('別紙（介護施設等整備事業交付金）'!$T$7:$T48,'別紙（介護施設等整備事業交付金）'!$B$7:$B48,"交付金",'別紙（介護施設等整備事業交付金）'!$J$7:$J48,AH$1,'別紙（介護施設等整備事業交付金）'!$K$7:$K48,$B29)</f>
        <v>0</v>
      </c>
      <c r="AJ29" s="55">
        <f>SUMIFS('別紙（介護施設等整備事業交付金）'!$P$7:$P47,'別紙（介護施設等整備事業交付金）'!$B$7:$B47,"交付金",'別紙（介護施設等整備事業交付金）'!$J$7:$J47,AH$1,'別紙（介護施設等整備事業交付金）'!$K$7:$K47,$B29)</f>
        <v>0</v>
      </c>
      <c r="AK29" s="47">
        <f>COUNTIFS('別紙（介護施設等整備事業交付金）'!$B$7:$B47,"交付金",'別紙（介護施設等整備事業交付金）'!$J$7:$J47,AK$1,'別紙（介護施設等整備事業交付金）'!$K$7:$K47,$B29)</f>
        <v>0</v>
      </c>
      <c r="AL29" s="55">
        <f>SUMIFS('別紙（介護施設等整備事業交付金）'!$P$7:$P47,'別紙（介護施設等整備事業交付金）'!$B$7:$B47,"交付金",'別紙（介護施設等整備事業交付金）'!$J$7:$J47,AK$1,'別紙（介護施設等整備事業交付金）'!$K$7:$K47,$B29)</f>
        <v>0</v>
      </c>
      <c r="AM29" s="47">
        <f>COUNTIFS('別紙（介護施設等整備事業交付金）'!$B$7:$B47,"交付金",'別紙（介護施設等整備事業交付金）'!$J$7:$J47,AM$1,'別紙（介護施設等整備事業交付金）'!$K$7:$K47,$B29)</f>
        <v>0</v>
      </c>
      <c r="AN29" s="55">
        <f>SUMIFS('別紙（介護施設等整備事業交付金）'!$P$7:$P47,'別紙（介護施設等整備事業交付金）'!$B$7:$B47,"交付金",'別紙（介護施設等整備事業交付金）'!$J$7:$J47,AM$1,'別紙（介護施設等整備事業交付金）'!$K$7:$K47,$B29)</f>
        <v>0</v>
      </c>
      <c r="AO29" s="47">
        <f>COUNTIFS('別紙（介護施設等整備事業交付金）'!$B$7:$B47,"交付金",'別紙（介護施設等整備事業交付金）'!$J$7:$J47,AO$1,'別紙（介護施設等整備事業交付金）'!$K$7:$K47,$B29)</f>
        <v>0</v>
      </c>
      <c r="AP29" s="47">
        <f>SUMIFS('別紙（介護施設等整備事業交付金）'!$T$7:$T48,'別紙（介護施設等整備事業交付金）'!$B$7:$B48,"交付金",'別紙（介護施設等整備事業交付金）'!$J$7:$J48,AO$1,'別紙（介護施設等整備事業交付金）'!$K$7:$K48,$B29)</f>
        <v>0</v>
      </c>
      <c r="AQ29" s="55">
        <f>SUMIFS('別紙（介護施設等整備事業交付金）'!$P$7:$P47,'別紙（介護施設等整備事業交付金）'!$B$7:$B47,"交付金",'別紙（介護施設等整備事業交付金）'!$J$7:$J47,AO$1,'別紙（介護施設等整備事業交付金）'!$K$7:$K47,$B29)</f>
        <v>0</v>
      </c>
      <c r="AR29" s="47">
        <f>COUNTIFS('別紙（介護施設等整備事業交付金）'!$B$7:$B47,"交付金",'別紙（介護施設等整備事業交付金）'!$J$7:$J47,AR$1,'別紙（介護施設等整備事業交付金）'!$K$7:$K47,$B29)</f>
        <v>0</v>
      </c>
      <c r="AS29" s="64">
        <f>SUMIFS('別紙（介護施設等整備事業交付金）'!$T$7:$T48,'別紙（介護施設等整備事業交付金）'!$B$7:$B48,"交付金",'別紙（介護施設等整備事業交付金）'!$J$7:$J48,AR$1,'別紙（介護施設等整備事業交付金）'!$K$7:$K48,$B29)</f>
        <v>0</v>
      </c>
      <c r="AT29" s="55">
        <f>SUMIFS('別紙（介護施設等整備事業交付金）'!$P$7:$P47,'別紙（介護施設等整備事業交付金）'!$B$7:$B47,"交付金",'別紙（介護施設等整備事業交付金）'!$J$7:$J47,AR$1,'別紙（介護施設等整備事業交付金）'!$K$7:$K47,$B29)</f>
        <v>0</v>
      </c>
      <c r="AU29" s="47">
        <f>COUNTIFS('別紙（介護施設等整備事業交付金）'!$B$7:$B47,"交付金",'別紙（介護施設等整備事業交付金）'!$J$7:$J47,AU$1,'別紙（介護施設等整備事業交付金）'!$K$7:$K47,$B29)</f>
        <v>0</v>
      </c>
      <c r="AV29" s="64">
        <f>SUMIFS('別紙（介護施設等整備事業交付金）'!$T$7:$T48,'別紙（介護施設等整備事業交付金）'!$B$7:$B48,"交付金",'別紙（介護施設等整備事業交付金）'!$J$7:$J48,AU$1,'別紙（介護施設等整備事業交付金）'!$K$7:$K48,$B29)</f>
        <v>0</v>
      </c>
      <c r="AW29" s="55">
        <f>SUMIFS('別紙（介護施設等整備事業交付金）'!$P$7:$P47,'別紙（介護施設等整備事業交付金）'!$B$7:$B47,"交付金",'別紙（介護施設等整備事業交付金）'!$J$7:$J47,AU$1,'別紙（介護施設等整備事業交付金）'!$K$7:$K47,$B29)</f>
        <v>0</v>
      </c>
      <c r="AX29" s="47">
        <f>COUNTIFS('別紙（介護施設等整備事業交付金）'!$B$7:$B47,"交付金",'別紙（介護施設等整備事業交付金）'!$J$7:$J47,AX$1,'別紙（介護施設等整備事業交付金）'!$K$7:$K47,$B29)</f>
        <v>0</v>
      </c>
      <c r="AY29" s="64">
        <f>SUMIFS('別紙（介護施設等整備事業交付金）'!$T$7:$T48,'別紙（介護施設等整備事業交付金）'!$B$7:$B48,"交付金",'別紙（介護施設等整備事業交付金）'!$J$7:$J48,AX$1,'別紙（介護施設等整備事業交付金）'!$K$7:$K48,$B29)</f>
        <v>0</v>
      </c>
      <c r="AZ29" s="55">
        <f>SUMIFS('別紙（介護施設等整備事業交付金）'!$P$7:$P47,'別紙（介護施設等整備事業交付金）'!$B$7:$B47,"交付金",'別紙（介護施設等整備事業交付金）'!$J$7:$J47,AX$1,'別紙（介護施設等整備事業交付金）'!$K$7:$K47,$B29)</f>
        <v>0</v>
      </c>
      <c r="BA29" s="47">
        <f>COUNTIFS('別紙（介護施設等整備事業交付金）'!$B$7:$B47,"交付金",'別紙（介護施設等整備事業交付金）'!$J$7:$J47,BA$1,'別紙（介護施設等整備事業交付金）'!$K$7:$K47,$B29)</f>
        <v>0</v>
      </c>
      <c r="BB29" s="55">
        <f>SUMIFS('別紙（介護施設等整備事業交付金）'!$P$7:$P47,'別紙（介護施設等整備事業交付金）'!$B$7:$B47,"交付金",'別紙（介護施設等整備事業交付金）'!$J$7:$J47,BA$1,'別紙（介護施設等整備事業交付金）'!$K$7:$K47,$B29)</f>
        <v>0</v>
      </c>
      <c r="BC29" s="47">
        <f>COUNTIFS('別紙（介護施設等整備事業交付金）'!$B$7:$B47,"交付金",'別紙（介護施設等整備事業交付金）'!$J$7:$J47,BC$1,'別紙（介護施設等整備事業交付金）'!$K$7:$K47,$B29)</f>
        <v>0</v>
      </c>
      <c r="BD29" s="55">
        <f>SUMIFS('別紙（介護施設等整備事業交付金）'!$P$7:$P47,'別紙（介護施設等整備事業交付金）'!$B$7:$B47,"交付金",'別紙（介護施設等整備事業交付金）'!$J$7:$J47,BC$1,'別紙（介護施設等整備事業交付金）'!$K$7:$K47,$B29)</f>
        <v>0</v>
      </c>
      <c r="BE29" s="47">
        <f>COUNTIFS('別紙（介護施設等整備事業交付金）'!$B$7:$B47,"交付金",'別紙（介護施設等整備事業交付金）'!$J$7:$J47,BE$1,'別紙（介護施設等整備事業交付金）'!$K$7:$K47,$B29)</f>
        <v>0</v>
      </c>
      <c r="BF29" s="55">
        <f>SUMIFS('別紙（介護施設等整備事業交付金）'!$P$7:$P47,'別紙（介護施設等整備事業交付金）'!$B$7:$B47,"交付金",'別紙（介護施設等整備事業交付金）'!$J$7:$J47,BE$1,'別紙（介護施設等整備事業交付金）'!$K$7:$K47,$B29)</f>
        <v>0</v>
      </c>
      <c r="BG29" s="47">
        <f t="shared" si="0"/>
        <v>0</v>
      </c>
      <c r="BH29" s="55">
        <f t="shared" si="1"/>
        <v>0</v>
      </c>
    </row>
    <row r="30" spans="1:60" x14ac:dyDescent="0.4">
      <c r="A30" s="45"/>
      <c r="B30" s="45" t="s">
        <v>20</v>
      </c>
      <c r="C30" s="47">
        <f>COUNTIFS('別紙（介護施設等整備事業交付金）'!$B$7:$B48,"交付金",'別紙（介護施設等整備事業交付金）'!$J$7:$J48,C$1,'別紙（介護施設等整備事業交付金）'!$K$7:$K48,$B30)</f>
        <v>0</v>
      </c>
      <c r="D30" s="47">
        <f>SUMIFS('別紙（介護施設等整備事業交付金）'!$T$7:$T49,'別紙（介護施設等整備事業交付金）'!$B$7:$B49,"交付金",'別紙（介護施設等整備事業交付金）'!$J$7:$J49,C$1,'別紙（介護施設等整備事業交付金）'!$K$7:$K49,$B30)</f>
        <v>0</v>
      </c>
      <c r="E30" s="55">
        <f>SUMIFS('別紙（介護施設等整備事業交付金）'!$P$7:$P48,'別紙（介護施設等整備事業交付金）'!$B$7:$B48,"交付金",'別紙（介護施設等整備事業交付金）'!$J$7:$J48,C$1,'別紙（介護施設等整備事業交付金）'!$K$7:$K48,$B30)</f>
        <v>0</v>
      </c>
      <c r="F30" s="47">
        <f>COUNTIFS('別紙（介護施設等整備事業交付金）'!$B$7:$B48,"交付金",'別紙（介護施設等整備事業交付金）'!$J$7:$J48,F$1,'別紙（介護施設等整備事業交付金）'!$K$7:$K48,$B30)</f>
        <v>0</v>
      </c>
      <c r="G30" s="47">
        <f>SUMIFS('別紙（介護施設等整備事業交付金）'!$T$7:$T49,'別紙（介護施設等整備事業交付金）'!$B$7:$B49,"交付金",'別紙（介護施設等整備事業交付金）'!$J$7:$J49,F$1,'別紙（介護施設等整備事業交付金）'!$K$7:$K49,$B30)</f>
        <v>0</v>
      </c>
      <c r="H30" s="55">
        <f>SUMIFS('別紙（介護施設等整備事業交付金）'!$P$7:$P48,'別紙（介護施設等整備事業交付金）'!$B$7:$B48,"交付金",'別紙（介護施設等整備事業交付金）'!$J$7:$J48,F$1,'別紙（介護施設等整備事業交付金）'!$K$7:$K48,$B30)</f>
        <v>0</v>
      </c>
      <c r="I30" s="47">
        <f>COUNTIFS('別紙（介護施設等整備事業交付金）'!$B$7:$B48,"交付金",'別紙（介護施設等整備事業交付金）'!$J$7:$J48,I$1,'別紙（介護施設等整備事業交付金）'!$K$7:$K48,$B30)</f>
        <v>0</v>
      </c>
      <c r="J30" s="47">
        <f>SUMIFS('別紙（介護施設等整備事業交付金）'!$T$7:$T49,'別紙（介護施設等整備事業交付金）'!$B$7:$B49,"交付金",'別紙（介護施設等整備事業交付金）'!$J$7:$J49,I$1,'別紙（介護施設等整備事業交付金）'!$K$7:$K49,$B30)</f>
        <v>0</v>
      </c>
      <c r="K30" s="55">
        <f>SUMIFS('別紙（介護施設等整備事業交付金）'!$P$7:$P48,'別紙（介護施設等整備事業交付金）'!$B$7:$B48,"交付金",'別紙（介護施設等整備事業交付金）'!$J$7:$J48,I$1,'別紙（介護施設等整備事業交付金）'!$K$7:$K48,$B30)</f>
        <v>0</v>
      </c>
      <c r="L30" s="47">
        <f>COUNTIFS('別紙（介護施設等整備事業交付金）'!$B$7:$B48,"交付金",'別紙（介護施設等整備事業交付金）'!$J$7:$J48,L$1,'別紙（介護施設等整備事業交付金）'!$K$7:$K48,$B30)</f>
        <v>0</v>
      </c>
      <c r="M30" s="55">
        <f>SUMIFS('別紙（介護施設等整備事業交付金）'!$P$7:$P48,'別紙（介護施設等整備事業交付金）'!$B$7:$B48,"交付金",'別紙（介護施設等整備事業交付金）'!$J$7:$J48,L$1,'別紙（介護施設等整備事業交付金）'!$K$7:$K48,$B30)</f>
        <v>0</v>
      </c>
      <c r="N30" s="47">
        <f>COUNTIFS('別紙（介護施設等整備事業交付金）'!$B$7:$B48,"交付金",'別紙（介護施設等整備事業交付金）'!$J$7:$J48,N$1,'別紙（介護施設等整備事業交付金）'!$K$7:$K48,$B30)</f>
        <v>0</v>
      </c>
      <c r="O30" s="55">
        <f>SUMIFS('別紙（介護施設等整備事業交付金）'!$P$7:$P48,'別紙（介護施設等整備事業交付金）'!$B$7:$B48,"交付金",'別紙（介護施設等整備事業交付金）'!$J$7:$J48,N$1,'別紙（介護施設等整備事業交付金）'!$K$7:$K48,$B30)</f>
        <v>0</v>
      </c>
      <c r="P30" s="47">
        <f>COUNTIFS('別紙（介護施設等整備事業交付金）'!$B$7:$B58,"交付金",'別紙（介護施設等整備事業交付金）'!$J$7:$J58,"⑦_①*",'別紙（介護施設等整備事業交付金）'!$K$7:$K58,$B30)</f>
        <v>0</v>
      </c>
      <c r="Q30" s="47">
        <f>SUMIFS('別紙（介護施設等整備事業交付金）'!$T$7:$T59,'別紙（介護施設等整備事業交付金）'!$B$7:$B59,"交付金",'別紙（介護施設等整備事業交付金）'!$J$7:$J59,"⑦_①*",'別紙（介護施設等整備事業交付金）'!$K$7:$K59,$B30)</f>
        <v>0</v>
      </c>
      <c r="R30" s="55">
        <f>SUMIFS('別紙（介護施設等整備事業交付金）'!$P$7:$P58,'別紙（介護施設等整備事業交付金）'!$B$7:$B58,"交付金",'別紙（介護施設等整備事業交付金）'!$J$7:$J58,"⑦_①*",'別紙（介護施設等整備事業交付金）'!$K$7:$K58,$B30)</f>
        <v>0</v>
      </c>
      <c r="S30" s="47">
        <f>COUNTIFS('別紙（介護施設等整備事業交付金）'!$B$7:$B48,"交付金",'別紙（介護施設等整備事業交付金）'!$J$7:$J48,S$1,'別紙（介護施設等整備事業交付金）'!$K$7:$K48,$B30)</f>
        <v>0</v>
      </c>
      <c r="T30" s="47">
        <f>SUMIFS('別紙（介護施設等整備事業交付金）'!$T$7:$T49,'別紙（介護施設等整備事業交付金）'!$B$7:$B49,"交付金",'別紙（介護施設等整備事業交付金）'!$J$7:$J49,S$1,'別紙（介護施設等整備事業交付金）'!$K$7:$K49,$B30)</f>
        <v>0</v>
      </c>
      <c r="U30" s="55">
        <f>SUMIFS('別紙（介護施設等整備事業交付金）'!$P$7:$P48,'別紙（介護施設等整備事業交付金）'!$B$7:$B48,"交付金",'別紙（介護施設等整備事業交付金）'!$J$7:$J48,S$1,'別紙（介護施設等整備事業交付金）'!$K$7:$K48,$B30)</f>
        <v>0</v>
      </c>
      <c r="V30" s="47">
        <f>COUNTIFS('別紙（介護施設等整備事業交付金）'!$B$7:$B58,"交付金",'別紙（介護施設等整備事業交付金）'!$J$7:$J58,"⑦_③*",'別紙（介護施設等整備事業交付金）'!$K$7:$K58,$B30)</f>
        <v>0</v>
      </c>
      <c r="W30" s="47">
        <f>SUMIFS('別紙（介護施設等整備事業交付金）'!$T$7:$T59,'別紙（介護施設等整備事業交付金）'!$B$7:$B59,"交付金",'別紙（介護施設等整備事業交付金）'!$J$7:$J59,"⑦_③*",'別紙（介護施設等整備事業交付金）'!$K$7:$K59,$B30)</f>
        <v>0</v>
      </c>
      <c r="X30" s="55">
        <f>SUMIFS('別紙（介護施設等整備事業交付金）'!$P$7:$P58,'別紙（介護施設等整備事業交付金）'!$B$7:$B58,"交付金",'別紙（介護施設等整備事業交付金）'!$J$7:$J58,"⑦_③*",'別紙（介護施設等整備事業交付金）'!$K$7:$K58,$B30)</f>
        <v>0</v>
      </c>
      <c r="Y30" s="47">
        <f>COUNTIFS('別紙（介護施設等整備事業交付金）'!$B$7:$B48,"交付金",'別紙（介護施設等整備事業交付金）'!$J$7:$J48,Y$1,'別紙（介護施設等整備事業交付金）'!$K$7:$K48,$B30)</f>
        <v>0</v>
      </c>
      <c r="Z30" s="55">
        <f>SUMIFS('別紙（介護施設等整備事業交付金）'!$P$7:$P48,'別紙（介護施設等整備事業交付金）'!$B$7:$B48,"交付金",'別紙（介護施設等整備事業交付金）'!$J$7:$J48,Y$1,'別紙（介護施設等整備事業交付金）'!$K$7:$K48,$B30)</f>
        <v>0</v>
      </c>
      <c r="AA30" s="47">
        <f>COUNTIFS('別紙（介護施設等整備事業交付金）'!$B$7:$B48,"交付金",'別紙（介護施設等整備事業交付金）'!$J$7:$J48,AA$1,'別紙（介護施設等整備事業交付金）'!$K$7:$K48,$B30)</f>
        <v>0</v>
      </c>
      <c r="AB30" s="55">
        <f>SUMIFS('別紙（介護施設等整備事業交付金）'!$P$7:$P48,'別紙（介護施設等整備事業交付金）'!$B$7:$B48,"交付金",'別紙（介護施設等整備事業交付金）'!$J$7:$J48,AA$1,'別紙（介護施設等整備事業交付金）'!$K$7:$K48,$B30)</f>
        <v>0</v>
      </c>
      <c r="AC30" s="47">
        <f>COUNTIFS('別紙（介護施設等整備事業交付金）'!$B$7:$B48,"交付金",'別紙（介護施設等整備事業交付金）'!$J$7:$J48,AC$1,'別紙（介護施設等整備事業交付金）'!$K$7:$K48,$B30)</f>
        <v>0</v>
      </c>
      <c r="AD30" s="55">
        <f>SUMIFS('別紙（介護施設等整備事業交付金）'!$P$7:$P48,'別紙（介護施設等整備事業交付金）'!$B$7:$B48,"交付金",'別紙（介護施設等整備事業交付金）'!$J$7:$J48,AC$1,'別紙（介護施設等整備事業交付金）'!$K$7:$K48,$B30)</f>
        <v>0</v>
      </c>
      <c r="AE30" s="47">
        <f>COUNTIFS('別紙（介護施設等整備事業交付金）'!$B$7:$B48,"交付金",'別紙（介護施設等整備事業交付金）'!$J$7:$J48,AE$1,'別紙（介護施設等整備事業交付金）'!$K$7:$K48,$B30)</f>
        <v>0</v>
      </c>
      <c r="AF30" s="47">
        <f>SUMIFS('別紙（介護施設等整備事業交付金）'!$T$7:$T49,'別紙（介護施設等整備事業交付金）'!$B$7:$B49,"交付金",'別紙（介護施設等整備事業交付金）'!$J$7:$J49,AE$1,'別紙（介護施設等整備事業交付金）'!$K$7:$K49,$B30)</f>
        <v>0</v>
      </c>
      <c r="AG30" s="55">
        <f>SUMIFS('別紙（介護施設等整備事業交付金）'!$P$7:$P48,'別紙（介護施設等整備事業交付金）'!$B$7:$B48,"交付金",'別紙（介護施設等整備事業交付金）'!$J$7:$J48,AE$1,'別紙（介護施設等整備事業交付金）'!$K$7:$K48,$B30)</f>
        <v>0</v>
      </c>
      <c r="AH30" s="47">
        <f>COUNTIFS('別紙（介護施設等整備事業交付金）'!$B$7:$B48,"交付金",'別紙（介護施設等整備事業交付金）'!$J$7:$J48,AH$1,'別紙（介護施設等整備事業交付金）'!$K$7:$K48,$B30)</f>
        <v>0</v>
      </c>
      <c r="AI30" s="47">
        <f>SUMIFS('別紙（介護施設等整備事業交付金）'!$T$7:$T49,'別紙（介護施設等整備事業交付金）'!$B$7:$B49,"交付金",'別紙（介護施設等整備事業交付金）'!$J$7:$J49,AH$1,'別紙（介護施設等整備事業交付金）'!$K$7:$K49,$B30)</f>
        <v>0</v>
      </c>
      <c r="AJ30" s="55">
        <f>SUMIFS('別紙（介護施設等整備事業交付金）'!$P$7:$P48,'別紙（介護施設等整備事業交付金）'!$B$7:$B48,"交付金",'別紙（介護施設等整備事業交付金）'!$J$7:$J48,AH$1,'別紙（介護施設等整備事業交付金）'!$K$7:$K48,$B30)</f>
        <v>0</v>
      </c>
      <c r="AK30" s="47">
        <f>COUNTIFS('別紙（介護施設等整備事業交付金）'!$B$7:$B48,"交付金",'別紙（介護施設等整備事業交付金）'!$J$7:$J48,AK$1,'別紙（介護施設等整備事業交付金）'!$K$7:$K48,$B30)</f>
        <v>0</v>
      </c>
      <c r="AL30" s="55">
        <f>SUMIFS('別紙（介護施設等整備事業交付金）'!$P$7:$P48,'別紙（介護施設等整備事業交付金）'!$B$7:$B48,"交付金",'別紙（介護施設等整備事業交付金）'!$J$7:$J48,AK$1,'別紙（介護施設等整備事業交付金）'!$K$7:$K48,$B30)</f>
        <v>0</v>
      </c>
      <c r="AM30" s="47">
        <f>COUNTIFS('別紙（介護施設等整備事業交付金）'!$B$7:$B48,"交付金",'別紙（介護施設等整備事業交付金）'!$J$7:$J48,AM$1,'別紙（介護施設等整備事業交付金）'!$K$7:$K48,$B30)</f>
        <v>0</v>
      </c>
      <c r="AN30" s="55">
        <f>SUMIFS('別紙（介護施設等整備事業交付金）'!$P$7:$P48,'別紙（介護施設等整備事業交付金）'!$B$7:$B48,"交付金",'別紙（介護施設等整備事業交付金）'!$J$7:$J48,AM$1,'別紙（介護施設等整備事業交付金）'!$K$7:$K48,$B30)</f>
        <v>0</v>
      </c>
      <c r="AO30" s="47">
        <f>COUNTIFS('別紙（介護施設等整備事業交付金）'!$B$7:$B48,"交付金",'別紙（介護施設等整備事業交付金）'!$J$7:$J48,AO$1,'別紙（介護施設等整備事業交付金）'!$K$7:$K48,$B30)</f>
        <v>0</v>
      </c>
      <c r="AP30" s="47">
        <f>SUMIFS('別紙（介護施設等整備事業交付金）'!$T$7:$T49,'別紙（介護施設等整備事業交付金）'!$B$7:$B49,"交付金",'別紙（介護施設等整備事業交付金）'!$J$7:$J49,AO$1,'別紙（介護施設等整備事業交付金）'!$K$7:$K49,$B30)</f>
        <v>0</v>
      </c>
      <c r="AQ30" s="55">
        <f>SUMIFS('別紙（介護施設等整備事業交付金）'!$P$7:$P48,'別紙（介護施設等整備事業交付金）'!$B$7:$B48,"交付金",'別紙（介護施設等整備事業交付金）'!$J$7:$J48,AO$1,'別紙（介護施設等整備事業交付金）'!$K$7:$K48,$B30)</f>
        <v>0</v>
      </c>
      <c r="AR30" s="47">
        <f>COUNTIFS('別紙（介護施設等整備事業交付金）'!$B$7:$B48,"交付金",'別紙（介護施設等整備事業交付金）'!$J$7:$J48,AR$1,'別紙（介護施設等整備事業交付金）'!$K$7:$K48,$B30)</f>
        <v>0</v>
      </c>
      <c r="AS30" s="64">
        <f>SUMIFS('別紙（介護施設等整備事業交付金）'!$T$7:$T49,'別紙（介護施設等整備事業交付金）'!$B$7:$B49,"交付金",'別紙（介護施設等整備事業交付金）'!$J$7:$J49,AR$1,'別紙（介護施設等整備事業交付金）'!$K$7:$K49,$B30)</f>
        <v>0</v>
      </c>
      <c r="AT30" s="55">
        <f>SUMIFS('別紙（介護施設等整備事業交付金）'!$P$7:$P48,'別紙（介護施設等整備事業交付金）'!$B$7:$B48,"交付金",'別紙（介護施設等整備事業交付金）'!$J$7:$J48,AR$1,'別紙（介護施設等整備事業交付金）'!$K$7:$K48,$B30)</f>
        <v>0</v>
      </c>
      <c r="AU30" s="47">
        <f>COUNTIFS('別紙（介護施設等整備事業交付金）'!$B$7:$B48,"交付金",'別紙（介護施設等整備事業交付金）'!$J$7:$J48,AU$1,'別紙（介護施設等整備事業交付金）'!$K$7:$K48,$B30)</f>
        <v>0</v>
      </c>
      <c r="AV30" s="64">
        <f>SUMIFS('別紙（介護施設等整備事業交付金）'!$T$7:$T49,'別紙（介護施設等整備事業交付金）'!$B$7:$B49,"交付金",'別紙（介護施設等整備事業交付金）'!$J$7:$J49,AU$1,'別紙（介護施設等整備事業交付金）'!$K$7:$K49,$B30)</f>
        <v>0</v>
      </c>
      <c r="AW30" s="55">
        <f>SUMIFS('別紙（介護施設等整備事業交付金）'!$P$7:$P48,'別紙（介護施設等整備事業交付金）'!$B$7:$B48,"交付金",'別紙（介護施設等整備事業交付金）'!$J$7:$J48,AU$1,'別紙（介護施設等整備事業交付金）'!$K$7:$K48,$B30)</f>
        <v>0</v>
      </c>
      <c r="AX30" s="47">
        <f>COUNTIFS('別紙（介護施設等整備事業交付金）'!$B$7:$B48,"交付金",'別紙（介護施設等整備事業交付金）'!$J$7:$J48,AX$1,'別紙（介護施設等整備事業交付金）'!$K$7:$K48,$B30)</f>
        <v>0</v>
      </c>
      <c r="AY30" s="64">
        <f>SUMIFS('別紙（介護施設等整備事業交付金）'!$T$7:$T49,'別紙（介護施設等整備事業交付金）'!$B$7:$B49,"交付金",'別紙（介護施設等整備事業交付金）'!$J$7:$J49,AX$1,'別紙（介護施設等整備事業交付金）'!$K$7:$K49,$B30)</f>
        <v>0</v>
      </c>
      <c r="AZ30" s="55">
        <f>SUMIFS('別紙（介護施設等整備事業交付金）'!$P$7:$P48,'別紙（介護施設等整備事業交付金）'!$B$7:$B48,"交付金",'別紙（介護施設等整備事業交付金）'!$J$7:$J48,AX$1,'別紙（介護施設等整備事業交付金）'!$K$7:$K48,$B30)</f>
        <v>0</v>
      </c>
      <c r="BA30" s="47">
        <f>COUNTIFS('別紙（介護施設等整備事業交付金）'!$B$7:$B48,"交付金",'別紙（介護施設等整備事業交付金）'!$J$7:$J48,BA$1,'別紙（介護施設等整備事業交付金）'!$K$7:$K48,$B30)</f>
        <v>0</v>
      </c>
      <c r="BB30" s="55">
        <f>SUMIFS('別紙（介護施設等整備事業交付金）'!$P$7:$P48,'別紙（介護施設等整備事業交付金）'!$B$7:$B48,"交付金",'別紙（介護施設等整備事業交付金）'!$J$7:$J48,BA$1,'別紙（介護施設等整備事業交付金）'!$K$7:$K48,$B30)</f>
        <v>0</v>
      </c>
      <c r="BC30" s="47">
        <f>COUNTIFS('別紙（介護施設等整備事業交付金）'!$B$7:$B48,"交付金",'別紙（介護施設等整備事業交付金）'!$J$7:$J48,BC$1,'別紙（介護施設等整備事業交付金）'!$K$7:$K48,$B30)</f>
        <v>0</v>
      </c>
      <c r="BD30" s="55">
        <f>SUMIFS('別紙（介護施設等整備事業交付金）'!$P$7:$P48,'別紙（介護施設等整備事業交付金）'!$B$7:$B48,"交付金",'別紙（介護施設等整備事業交付金）'!$J$7:$J48,BC$1,'別紙（介護施設等整備事業交付金）'!$K$7:$K48,$B30)</f>
        <v>0</v>
      </c>
      <c r="BE30" s="47">
        <f>COUNTIFS('別紙（介護施設等整備事業交付金）'!$B$7:$B48,"交付金",'別紙（介護施設等整備事業交付金）'!$J$7:$J48,BE$1,'別紙（介護施設等整備事業交付金）'!$K$7:$K48,$B30)</f>
        <v>0</v>
      </c>
      <c r="BF30" s="55">
        <f>SUMIFS('別紙（介護施設等整備事業交付金）'!$P$7:$P48,'別紙（介護施設等整備事業交付金）'!$B$7:$B48,"交付金",'別紙（介護施設等整備事業交付金）'!$J$7:$J48,BE$1,'別紙（介護施設等整備事業交付金）'!$K$7:$K48,$B30)</f>
        <v>0</v>
      </c>
      <c r="BG30" s="47">
        <f t="shared" si="0"/>
        <v>0</v>
      </c>
      <c r="BH30" s="55">
        <f t="shared" si="1"/>
        <v>0</v>
      </c>
    </row>
    <row r="31" spans="1:60" x14ac:dyDescent="0.4">
      <c r="A31" s="45"/>
      <c r="B31" s="45" t="s">
        <v>21</v>
      </c>
      <c r="C31" s="47">
        <f>COUNTIFS('別紙（介護施設等整備事業交付金）'!$B$7:$B49,"交付金",'別紙（介護施設等整備事業交付金）'!$J$7:$J49,C$1,'別紙（介護施設等整備事業交付金）'!$K$7:$K49,$B31)</f>
        <v>0</v>
      </c>
      <c r="D31" s="47">
        <f>SUMIFS('別紙（介護施設等整備事業交付金）'!$T$7:$T50,'別紙（介護施設等整備事業交付金）'!$B$7:$B50,"交付金",'別紙（介護施設等整備事業交付金）'!$J$7:$J50,C$1,'別紙（介護施設等整備事業交付金）'!$K$7:$K50,$B31)</f>
        <v>0</v>
      </c>
      <c r="E31" s="55">
        <f>SUMIFS('別紙（介護施設等整備事業交付金）'!$P$7:$P49,'別紙（介護施設等整備事業交付金）'!$B$7:$B49,"交付金",'別紙（介護施設等整備事業交付金）'!$J$7:$J49,C$1,'別紙（介護施設等整備事業交付金）'!$K$7:$K49,$B31)</f>
        <v>0</v>
      </c>
      <c r="F31" s="47">
        <f>COUNTIFS('別紙（介護施設等整備事業交付金）'!$B$7:$B49,"交付金",'別紙（介護施設等整備事業交付金）'!$J$7:$J49,F$1,'別紙（介護施設等整備事業交付金）'!$K$7:$K49,$B31)</f>
        <v>0</v>
      </c>
      <c r="G31" s="47">
        <f>SUMIFS('別紙（介護施設等整備事業交付金）'!$T$7:$T50,'別紙（介護施設等整備事業交付金）'!$B$7:$B50,"交付金",'別紙（介護施設等整備事業交付金）'!$J$7:$J50,F$1,'別紙（介護施設等整備事業交付金）'!$K$7:$K50,$B31)</f>
        <v>0</v>
      </c>
      <c r="H31" s="55">
        <f>SUMIFS('別紙（介護施設等整備事業交付金）'!$P$7:$P49,'別紙（介護施設等整備事業交付金）'!$B$7:$B49,"交付金",'別紙（介護施設等整備事業交付金）'!$J$7:$J49,F$1,'別紙（介護施設等整備事業交付金）'!$K$7:$K49,$B31)</f>
        <v>0</v>
      </c>
      <c r="I31" s="47">
        <f>COUNTIFS('別紙（介護施設等整備事業交付金）'!$B$7:$B49,"交付金",'別紙（介護施設等整備事業交付金）'!$J$7:$J49,I$1,'別紙（介護施設等整備事業交付金）'!$K$7:$K49,$B31)</f>
        <v>0</v>
      </c>
      <c r="J31" s="47">
        <f>SUMIFS('別紙（介護施設等整備事業交付金）'!$T$7:$T50,'別紙（介護施設等整備事業交付金）'!$B$7:$B50,"交付金",'別紙（介護施設等整備事業交付金）'!$J$7:$J50,I$1,'別紙（介護施設等整備事業交付金）'!$K$7:$K50,$B31)</f>
        <v>0</v>
      </c>
      <c r="K31" s="55">
        <f>SUMIFS('別紙（介護施設等整備事業交付金）'!$P$7:$P49,'別紙（介護施設等整備事業交付金）'!$B$7:$B49,"交付金",'別紙（介護施設等整備事業交付金）'!$J$7:$J49,I$1,'別紙（介護施設等整備事業交付金）'!$K$7:$K49,$B31)</f>
        <v>0</v>
      </c>
      <c r="L31" s="47">
        <f>COUNTIFS('別紙（介護施設等整備事業交付金）'!$B$7:$B49,"交付金",'別紙（介護施設等整備事業交付金）'!$J$7:$J49,L$1,'別紙（介護施設等整備事業交付金）'!$K$7:$K49,$B31)</f>
        <v>0</v>
      </c>
      <c r="M31" s="55">
        <f>SUMIFS('別紙（介護施設等整備事業交付金）'!$P$7:$P49,'別紙（介護施設等整備事業交付金）'!$B$7:$B49,"交付金",'別紙（介護施設等整備事業交付金）'!$J$7:$J49,L$1,'別紙（介護施設等整備事業交付金）'!$K$7:$K49,$B31)</f>
        <v>0</v>
      </c>
      <c r="N31" s="47">
        <f>COUNTIFS('別紙（介護施設等整備事業交付金）'!$B$7:$B49,"交付金",'別紙（介護施設等整備事業交付金）'!$J$7:$J49,N$1,'別紙（介護施設等整備事業交付金）'!$K$7:$K49,$B31)</f>
        <v>0</v>
      </c>
      <c r="O31" s="55">
        <f>SUMIFS('別紙（介護施設等整備事業交付金）'!$P$7:$P49,'別紙（介護施設等整備事業交付金）'!$B$7:$B49,"交付金",'別紙（介護施設等整備事業交付金）'!$J$7:$J49,N$1,'別紙（介護施設等整備事業交付金）'!$K$7:$K49,$B31)</f>
        <v>0</v>
      </c>
      <c r="P31" s="47">
        <f>COUNTIFS('別紙（介護施設等整備事業交付金）'!$B$7:$B59,"交付金",'別紙（介護施設等整備事業交付金）'!$J$7:$J59,"⑦_①*",'別紙（介護施設等整備事業交付金）'!$K$7:$K59,$B31)</f>
        <v>0</v>
      </c>
      <c r="Q31" s="47">
        <f>SUMIFS('別紙（介護施設等整備事業交付金）'!$T$7:$T60,'別紙（介護施設等整備事業交付金）'!$B$7:$B60,"交付金",'別紙（介護施設等整備事業交付金）'!$J$7:$J60,"⑦_①*",'別紙（介護施設等整備事業交付金）'!$K$7:$K60,$B31)</f>
        <v>0</v>
      </c>
      <c r="R31" s="55">
        <f>SUMIFS('別紙（介護施設等整備事業交付金）'!$P$7:$P59,'別紙（介護施設等整備事業交付金）'!$B$7:$B59,"交付金",'別紙（介護施設等整備事業交付金）'!$J$7:$J59,"⑦_①*",'別紙（介護施設等整備事業交付金）'!$K$7:$K59,$B31)</f>
        <v>0</v>
      </c>
      <c r="S31" s="47">
        <f>COUNTIFS('別紙（介護施設等整備事業交付金）'!$B$7:$B49,"交付金",'別紙（介護施設等整備事業交付金）'!$J$7:$J49,S$1,'別紙（介護施設等整備事業交付金）'!$K$7:$K49,$B31)</f>
        <v>0</v>
      </c>
      <c r="T31" s="47">
        <f>SUMIFS('別紙（介護施設等整備事業交付金）'!$T$7:$T50,'別紙（介護施設等整備事業交付金）'!$B$7:$B50,"交付金",'別紙（介護施設等整備事業交付金）'!$J$7:$J50,S$1,'別紙（介護施設等整備事業交付金）'!$K$7:$K50,$B31)</f>
        <v>0</v>
      </c>
      <c r="U31" s="55">
        <f>SUMIFS('別紙（介護施設等整備事業交付金）'!$P$7:$P49,'別紙（介護施設等整備事業交付金）'!$B$7:$B49,"交付金",'別紙（介護施設等整備事業交付金）'!$J$7:$J49,S$1,'別紙（介護施設等整備事業交付金）'!$K$7:$K49,$B31)</f>
        <v>0</v>
      </c>
      <c r="V31" s="47">
        <f>COUNTIFS('別紙（介護施設等整備事業交付金）'!$B$7:$B59,"交付金",'別紙（介護施設等整備事業交付金）'!$J$7:$J59,"⑦_③*",'別紙（介護施設等整備事業交付金）'!$K$7:$K59,$B31)</f>
        <v>0</v>
      </c>
      <c r="W31" s="47">
        <f>SUMIFS('別紙（介護施設等整備事業交付金）'!$T$7:$T60,'別紙（介護施設等整備事業交付金）'!$B$7:$B60,"交付金",'別紙（介護施設等整備事業交付金）'!$J$7:$J60,"⑦_③*",'別紙（介護施設等整備事業交付金）'!$K$7:$K60,$B31)</f>
        <v>0</v>
      </c>
      <c r="X31" s="55">
        <f>SUMIFS('別紙（介護施設等整備事業交付金）'!$P$7:$P59,'別紙（介護施設等整備事業交付金）'!$B$7:$B59,"交付金",'別紙（介護施設等整備事業交付金）'!$J$7:$J59,"⑦_③*",'別紙（介護施設等整備事業交付金）'!$K$7:$K59,$B31)</f>
        <v>0</v>
      </c>
      <c r="Y31" s="47">
        <f>COUNTIFS('別紙（介護施設等整備事業交付金）'!$B$7:$B49,"交付金",'別紙（介護施設等整備事業交付金）'!$J$7:$J49,Y$1,'別紙（介護施設等整備事業交付金）'!$K$7:$K49,$B31)</f>
        <v>0</v>
      </c>
      <c r="Z31" s="55">
        <f>SUMIFS('別紙（介護施設等整備事業交付金）'!$P$7:$P49,'別紙（介護施設等整備事業交付金）'!$B$7:$B49,"交付金",'別紙（介護施設等整備事業交付金）'!$J$7:$J49,Y$1,'別紙（介護施設等整備事業交付金）'!$K$7:$K49,$B31)</f>
        <v>0</v>
      </c>
      <c r="AA31" s="47">
        <f>COUNTIFS('別紙（介護施設等整備事業交付金）'!$B$7:$B49,"交付金",'別紙（介護施設等整備事業交付金）'!$J$7:$J49,AA$1,'別紙（介護施設等整備事業交付金）'!$K$7:$K49,$B31)</f>
        <v>0</v>
      </c>
      <c r="AB31" s="55">
        <f>SUMIFS('別紙（介護施設等整備事業交付金）'!$P$7:$P49,'別紙（介護施設等整備事業交付金）'!$B$7:$B49,"交付金",'別紙（介護施設等整備事業交付金）'!$J$7:$J49,AA$1,'別紙（介護施設等整備事業交付金）'!$K$7:$K49,$B31)</f>
        <v>0</v>
      </c>
      <c r="AC31" s="47">
        <f>COUNTIFS('別紙（介護施設等整備事業交付金）'!$B$7:$B49,"交付金",'別紙（介護施設等整備事業交付金）'!$J$7:$J49,AC$1,'別紙（介護施設等整備事業交付金）'!$K$7:$K49,$B31)</f>
        <v>0</v>
      </c>
      <c r="AD31" s="55">
        <f>SUMIFS('別紙（介護施設等整備事業交付金）'!$P$7:$P49,'別紙（介護施設等整備事業交付金）'!$B$7:$B49,"交付金",'別紙（介護施設等整備事業交付金）'!$J$7:$J49,AC$1,'別紙（介護施設等整備事業交付金）'!$K$7:$K49,$B31)</f>
        <v>0</v>
      </c>
      <c r="AE31" s="47">
        <f>COUNTIFS('別紙（介護施設等整備事業交付金）'!$B$7:$B49,"交付金",'別紙（介護施設等整備事業交付金）'!$J$7:$J49,AE$1,'別紙（介護施設等整備事業交付金）'!$K$7:$K49,$B31)</f>
        <v>0</v>
      </c>
      <c r="AF31" s="47">
        <f>SUMIFS('別紙（介護施設等整備事業交付金）'!$T$7:$T50,'別紙（介護施設等整備事業交付金）'!$B$7:$B50,"交付金",'別紙（介護施設等整備事業交付金）'!$J$7:$J50,AE$1,'別紙（介護施設等整備事業交付金）'!$K$7:$K50,$B31)</f>
        <v>0</v>
      </c>
      <c r="AG31" s="55">
        <f>SUMIFS('別紙（介護施設等整備事業交付金）'!$P$7:$P49,'別紙（介護施設等整備事業交付金）'!$B$7:$B49,"交付金",'別紙（介護施設等整備事業交付金）'!$J$7:$J49,AE$1,'別紙（介護施設等整備事業交付金）'!$K$7:$K49,$B31)</f>
        <v>0</v>
      </c>
      <c r="AH31" s="47">
        <f>COUNTIFS('別紙（介護施設等整備事業交付金）'!$B$7:$B49,"交付金",'別紙（介護施設等整備事業交付金）'!$J$7:$J49,AH$1,'別紙（介護施設等整備事業交付金）'!$K$7:$K49,$B31)</f>
        <v>0</v>
      </c>
      <c r="AI31" s="47">
        <f>SUMIFS('別紙（介護施設等整備事業交付金）'!$T$7:$T50,'別紙（介護施設等整備事業交付金）'!$B$7:$B50,"交付金",'別紙（介護施設等整備事業交付金）'!$J$7:$J50,AH$1,'別紙（介護施設等整備事業交付金）'!$K$7:$K50,$B31)</f>
        <v>0</v>
      </c>
      <c r="AJ31" s="55">
        <f>SUMIFS('別紙（介護施設等整備事業交付金）'!$P$7:$P49,'別紙（介護施設等整備事業交付金）'!$B$7:$B49,"交付金",'別紙（介護施設等整備事業交付金）'!$J$7:$J49,AH$1,'別紙（介護施設等整備事業交付金）'!$K$7:$K49,$B31)</f>
        <v>0</v>
      </c>
      <c r="AK31" s="47">
        <f>COUNTIFS('別紙（介護施設等整備事業交付金）'!$B$7:$B49,"交付金",'別紙（介護施設等整備事業交付金）'!$J$7:$J49,AK$1,'別紙（介護施設等整備事業交付金）'!$K$7:$K49,$B31)</f>
        <v>0</v>
      </c>
      <c r="AL31" s="55">
        <f>SUMIFS('別紙（介護施設等整備事業交付金）'!$P$7:$P49,'別紙（介護施設等整備事業交付金）'!$B$7:$B49,"交付金",'別紙（介護施設等整備事業交付金）'!$J$7:$J49,AK$1,'別紙（介護施設等整備事業交付金）'!$K$7:$K49,$B31)</f>
        <v>0</v>
      </c>
      <c r="AM31" s="47">
        <f>COUNTIFS('別紙（介護施設等整備事業交付金）'!$B$7:$B49,"交付金",'別紙（介護施設等整備事業交付金）'!$J$7:$J49,AM$1,'別紙（介護施設等整備事業交付金）'!$K$7:$K49,$B31)</f>
        <v>0</v>
      </c>
      <c r="AN31" s="55">
        <f>SUMIFS('別紙（介護施設等整備事業交付金）'!$P$7:$P49,'別紙（介護施設等整備事業交付金）'!$B$7:$B49,"交付金",'別紙（介護施設等整備事業交付金）'!$J$7:$J49,AM$1,'別紙（介護施設等整備事業交付金）'!$K$7:$K49,$B31)</f>
        <v>0</v>
      </c>
      <c r="AO31" s="47">
        <f>COUNTIFS('別紙（介護施設等整備事業交付金）'!$B$7:$B49,"交付金",'別紙（介護施設等整備事業交付金）'!$J$7:$J49,AO$1,'別紙（介護施設等整備事業交付金）'!$K$7:$K49,$B31)</f>
        <v>0</v>
      </c>
      <c r="AP31" s="47">
        <f>SUMIFS('別紙（介護施設等整備事業交付金）'!$T$7:$T50,'別紙（介護施設等整備事業交付金）'!$B$7:$B50,"交付金",'別紙（介護施設等整備事業交付金）'!$J$7:$J50,AO$1,'別紙（介護施設等整備事業交付金）'!$K$7:$K50,$B31)</f>
        <v>0</v>
      </c>
      <c r="AQ31" s="55">
        <f>SUMIFS('別紙（介護施設等整備事業交付金）'!$P$7:$P49,'別紙（介護施設等整備事業交付金）'!$B$7:$B49,"交付金",'別紙（介護施設等整備事業交付金）'!$J$7:$J49,AO$1,'別紙（介護施設等整備事業交付金）'!$K$7:$K49,$B31)</f>
        <v>0</v>
      </c>
      <c r="AR31" s="47">
        <f>COUNTIFS('別紙（介護施設等整備事業交付金）'!$B$7:$B49,"交付金",'別紙（介護施設等整備事業交付金）'!$J$7:$J49,AR$1,'別紙（介護施設等整備事業交付金）'!$K$7:$K49,$B31)</f>
        <v>0</v>
      </c>
      <c r="AS31" s="64">
        <f>SUMIFS('別紙（介護施設等整備事業交付金）'!$T$7:$T50,'別紙（介護施設等整備事業交付金）'!$B$7:$B50,"交付金",'別紙（介護施設等整備事業交付金）'!$J$7:$J50,AR$1,'別紙（介護施設等整備事業交付金）'!$K$7:$K50,$B31)</f>
        <v>0</v>
      </c>
      <c r="AT31" s="55">
        <f>SUMIFS('別紙（介護施設等整備事業交付金）'!$P$7:$P49,'別紙（介護施設等整備事業交付金）'!$B$7:$B49,"交付金",'別紙（介護施設等整備事業交付金）'!$J$7:$J49,AR$1,'別紙（介護施設等整備事業交付金）'!$K$7:$K49,$B31)</f>
        <v>0</v>
      </c>
      <c r="AU31" s="47">
        <f>COUNTIFS('別紙（介護施設等整備事業交付金）'!$B$7:$B49,"交付金",'別紙（介護施設等整備事業交付金）'!$J$7:$J49,AU$1,'別紙（介護施設等整備事業交付金）'!$K$7:$K49,$B31)</f>
        <v>0</v>
      </c>
      <c r="AV31" s="64">
        <f>SUMIFS('別紙（介護施設等整備事業交付金）'!$T$7:$T50,'別紙（介護施設等整備事業交付金）'!$B$7:$B50,"交付金",'別紙（介護施設等整備事業交付金）'!$J$7:$J50,AU$1,'別紙（介護施設等整備事業交付金）'!$K$7:$K50,$B31)</f>
        <v>0</v>
      </c>
      <c r="AW31" s="55">
        <f>SUMIFS('別紙（介護施設等整備事業交付金）'!$P$7:$P49,'別紙（介護施設等整備事業交付金）'!$B$7:$B49,"交付金",'別紙（介護施設等整備事業交付金）'!$J$7:$J49,AU$1,'別紙（介護施設等整備事業交付金）'!$K$7:$K49,$B31)</f>
        <v>0</v>
      </c>
      <c r="AX31" s="47">
        <f>COUNTIFS('別紙（介護施設等整備事業交付金）'!$B$7:$B49,"交付金",'別紙（介護施設等整備事業交付金）'!$J$7:$J49,AX$1,'別紙（介護施設等整備事業交付金）'!$K$7:$K49,$B31)</f>
        <v>0</v>
      </c>
      <c r="AY31" s="64">
        <f>SUMIFS('別紙（介護施設等整備事業交付金）'!$T$7:$T50,'別紙（介護施設等整備事業交付金）'!$B$7:$B50,"交付金",'別紙（介護施設等整備事業交付金）'!$J$7:$J50,AX$1,'別紙（介護施設等整備事業交付金）'!$K$7:$K50,$B31)</f>
        <v>0</v>
      </c>
      <c r="AZ31" s="55">
        <f>SUMIFS('別紙（介護施設等整備事業交付金）'!$P$7:$P49,'別紙（介護施設等整備事業交付金）'!$B$7:$B49,"交付金",'別紙（介護施設等整備事業交付金）'!$J$7:$J49,AX$1,'別紙（介護施設等整備事業交付金）'!$K$7:$K49,$B31)</f>
        <v>0</v>
      </c>
      <c r="BA31" s="47">
        <f>COUNTIFS('別紙（介護施設等整備事業交付金）'!$B$7:$B49,"交付金",'別紙（介護施設等整備事業交付金）'!$J$7:$J49,BA$1,'別紙（介護施設等整備事業交付金）'!$K$7:$K49,$B31)</f>
        <v>0</v>
      </c>
      <c r="BB31" s="55">
        <f>SUMIFS('別紙（介護施設等整備事業交付金）'!$P$7:$P49,'別紙（介護施設等整備事業交付金）'!$B$7:$B49,"交付金",'別紙（介護施設等整備事業交付金）'!$J$7:$J49,BA$1,'別紙（介護施設等整備事業交付金）'!$K$7:$K49,$B31)</f>
        <v>0</v>
      </c>
      <c r="BC31" s="47">
        <f>COUNTIFS('別紙（介護施設等整備事業交付金）'!$B$7:$B49,"交付金",'別紙（介護施設等整備事業交付金）'!$J$7:$J49,BC$1,'別紙（介護施設等整備事業交付金）'!$K$7:$K49,$B31)</f>
        <v>0</v>
      </c>
      <c r="BD31" s="55">
        <f>SUMIFS('別紙（介護施設等整備事業交付金）'!$P$7:$P49,'別紙（介護施設等整備事業交付金）'!$B$7:$B49,"交付金",'別紙（介護施設等整備事業交付金）'!$J$7:$J49,BC$1,'別紙（介護施設等整備事業交付金）'!$K$7:$K49,$B31)</f>
        <v>0</v>
      </c>
      <c r="BE31" s="47">
        <f>COUNTIFS('別紙（介護施設等整備事業交付金）'!$B$7:$B49,"交付金",'別紙（介護施設等整備事業交付金）'!$J$7:$J49,BE$1,'別紙（介護施設等整備事業交付金）'!$K$7:$K49,$B31)</f>
        <v>0</v>
      </c>
      <c r="BF31" s="55">
        <f>SUMIFS('別紙（介護施設等整備事業交付金）'!$P$7:$P49,'別紙（介護施設等整備事業交付金）'!$B$7:$B49,"交付金",'別紙（介護施設等整備事業交付金）'!$J$7:$J49,BE$1,'別紙（介護施設等整備事業交付金）'!$K$7:$K49,$B31)</f>
        <v>0</v>
      </c>
      <c r="BG31" s="47">
        <f t="shared" si="0"/>
        <v>0</v>
      </c>
      <c r="BH31" s="55">
        <f t="shared" si="1"/>
        <v>0</v>
      </c>
    </row>
    <row r="32" spans="1:60" x14ac:dyDescent="0.4">
      <c r="A32" s="45"/>
      <c r="B32" s="45" t="s">
        <v>22</v>
      </c>
      <c r="C32" s="47">
        <f>COUNTIFS('別紙（介護施設等整備事業交付金）'!$B$7:$B49,"交付金",'別紙（介護施設等整備事業交付金）'!$J$7:$J49,C$1,'別紙（介護施設等整備事業交付金）'!$K$7:$K49,$B32)</f>
        <v>0</v>
      </c>
      <c r="D32" s="65">
        <f>SUMIFS('別紙（介護施設等整備事業交付金）'!$T$7:$T50,'別紙（介護施設等整備事業交付金）'!$B$7:$B50,"交付金",'別紙（介護施設等整備事業交付金）'!$J$7:$J50,C$1,'別紙（介護施設等整備事業交付金）'!$K$7:$K50,$B32)</f>
        <v>0</v>
      </c>
      <c r="E32" s="55">
        <f>SUMIFS('別紙（介護施設等整備事業交付金）'!$P$7:$P49,'別紙（介護施設等整備事業交付金）'!$B$7:$B49,"交付金",'別紙（介護施設等整備事業交付金）'!$J$7:$J49,C$1,'別紙（介護施設等整備事業交付金）'!$K$7:$K49,$B32)</f>
        <v>0</v>
      </c>
      <c r="F32" s="47">
        <f>COUNTIFS('別紙（介護施設等整備事業交付金）'!$B$7:$B49,"交付金",'別紙（介護施設等整備事業交付金）'!$J$7:$J49,F$1,'別紙（介護施設等整備事業交付金）'!$K$7:$K49,$B32)</f>
        <v>0</v>
      </c>
      <c r="G32" s="65">
        <f>SUMIFS('別紙（介護施設等整備事業交付金）'!$T$7:$T50,'別紙（介護施設等整備事業交付金）'!$B$7:$B50,"交付金",'別紙（介護施設等整備事業交付金）'!$J$7:$J50,F$1,'別紙（介護施設等整備事業交付金）'!$K$7:$K50,$B32)</f>
        <v>0</v>
      </c>
      <c r="H32" s="55">
        <f>SUMIFS('別紙（介護施設等整備事業交付金）'!$P$7:$P49,'別紙（介護施設等整備事業交付金）'!$B$7:$B49,"交付金",'別紙（介護施設等整備事業交付金）'!$J$7:$J49,F$1,'別紙（介護施設等整備事業交付金）'!$K$7:$K49,$B32)</f>
        <v>0</v>
      </c>
      <c r="I32" s="47">
        <f>COUNTIFS('別紙（介護施設等整備事業交付金）'!$B$7:$B49,"交付金",'別紙（介護施設等整備事業交付金）'!$J$7:$J49,I$1,'別紙（介護施設等整備事業交付金）'!$K$7:$K49,$B32)</f>
        <v>0</v>
      </c>
      <c r="J32" s="47">
        <f>SUMIFS('別紙（介護施設等整備事業交付金）'!$T$7:$T50,'別紙（介護施設等整備事業交付金）'!$B$7:$B50,"交付金",'別紙（介護施設等整備事業交付金）'!$J$7:$J50,I$1,'別紙（介護施設等整備事業交付金）'!$K$7:$K50,$B32)</f>
        <v>0</v>
      </c>
      <c r="K32" s="55">
        <f>SUMIFS('別紙（介護施設等整備事業交付金）'!$P$7:$P49,'別紙（介護施設等整備事業交付金）'!$B$7:$B49,"交付金",'別紙（介護施設等整備事業交付金）'!$J$7:$J49,I$1,'別紙（介護施設等整備事業交付金）'!$K$7:$K49,$B32)</f>
        <v>0</v>
      </c>
      <c r="L32" s="47">
        <f>COUNTIFS('別紙（介護施設等整備事業交付金）'!$B$7:$B49,"交付金",'別紙（介護施設等整備事業交付金）'!$J$7:$J49,L$1,'別紙（介護施設等整備事業交付金）'!$K$7:$K49,$B32)</f>
        <v>0</v>
      </c>
      <c r="M32" s="55">
        <f>SUMIFS('別紙（介護施設等整備事業交付金）'!$P$7:$P49,'別紙（介護施設等整備事業交付金）'!$B$7:$B49,"交付金",'別紙（介護施設等整備事業交付金）'!$J$7:$J49,L$1,'別紙（介護施設等整備事業交付金）'!$K$7:$K49,$B32)</f>
        <v>0</v>
      </c>
      <c r="N32" s="47">
        <f>COUNTIFS('別紙（介護施設等整備事業交付金）'!$B$7:$B49,"交付金",'別紙（介護施設等整備事業交付金）'!$J$7:$J49,N$1,'別紙（介護施設等整備事業交付金）'!$K$7:$K49,$B32)</f>
        <v>0</v>
      </c>
      <c r="O32" s="55">
        <f>SUMIFS('別紙（介護施設等整備事業交付金）'!$P$7:$P49,'別紙（介護施設等整備事業交付金）'!$B$7:$B49,"交付金",'別紙（介護施設等整備事業交付金）'!$J$7:$J49,N$1,'別紙（介護施設等整備事業交付金）'!$K$7:$K49,$B32)</f>
        <v>0</v>
      </c>
      <c r="P32" s="47">
        <f>COUNTIFS('別紙（介護施設等整備事業交付金）'!$B$7:$B60,"交付金",'別紙（介護施設等整備事業交付金）'!$J$7:$J60,"⑦_①*",'別紙（介護施設等整備事業交付金）'!$K$7:$K60,$B32)</f>
        <v>0</v>
      </c>
      <c r="Q32" s="47">
        <f>SUMIFS('別紙（介護施設等整備事業交付金）'!$T$7:$T61,'別紙（介護施設等整備事業交付金）'!$B$7:$B61,"交付金",'別紙（介護施設等整備事業交付金）'!$J$7:$J61,"⑦_①*",'別紙（介護施設等整備事業交付金）'!$K$7:$K61,$B32)</f>
        <v>0</v>
      </c>
      <c r="R32" s="55">
        <f>SUMIFS('別紙（介護施設等整備事業交付金）'!$P$7:$P60,'別紙（介護施設等整備事業交付金）'!$B$7:$B60,"交付金",'別紙（介護施設等整備事業交付金）'!$J$7:$J60,"⑦_①*",'別紙（介護施設等整備事業交付金）'!$K$7:$K60,$B32)</f>
        <v>0</v>
      </c>
      <c r="S32" s="47">
        <f>COUNTIFS('別紙（介護施設等整備事業交付金）'!$B$7:$B49,"交付金",'別紙（介護施設等整備事業交付金）'!$J$7:$J49,S$1,'別紙（介護施設等整備事業交付金）'!$K$7:$K49,$B32)</f>
        <v>0</v>
      </c>
      <c r="T32" s="47">
        <f>SUMIFS('別紙（介護施設等整備事業交付金）'!$T$7:$T50,'別紙（介護施設等整備事業交付金）'!$B$7:$B50,"交付金",'別紙（介護施設等整備事業交付金）'!$J$7:$J50,S$1,'別紙（介護施設等整備事業交付金）'!$K$7:$K50,$B32)</f>
        <v>0</v>
      </c>
      <c r="U32" s="55">
        <f>SUMIFS('別紙（介護施設等整備事業交付金）'!$P$7:$P49,'別紙（介護施設等整備事業交付金）'!$B$7:$B49,"交付金",'別紙（介護施設等整備事業交付金）'!$J$7:$J49,S$1,'別紙（介護施設等整備事業交付金）'!$K$7:$K49,$B32)</f>
        <v>0</v>
      </c>
      <c r="V32" s="47">
        <f>COUNTIFS('別紙（介護施設等整備事業交付金）'!$B$7:$B60,"交付金",'別紙（介護施設等整備事業交付金）'!$J$7:$J60,"⑦_③*",'別紙（介護施設等整備事業交付金）'!$K$7:$K60,$B32)</f>
        <v>0</v>
      </c>
      <c r="W32" s="47">
        <f>SUMIFS('別紙（介護施設等整備事業交付金）'!$T$7:$T61,'別紙（介護施設等整備事業交付金）'!$B$7:$B61,"交付金",'別紙（介護施設等整備事業交付金）'!$J$7:$J61,"⑦_③*",'別紙（介護施設等整備事業交付金）'!$K$7:$K61,$B32)</f>
        <v>0</v>
      </c>
      <c r="X32" s="55">
        <f>SUMIFS('別紙（介護施設等整備事業交付金）'!$P$7:$P60,'別紙（介護施設等整備事業交付金）'!$B$7:$B60,"交付金",'別紙（介護施設等整備事業交付金）'!$J$7:$J60,"⑦_③*",'別紙（介護施設等整備事業交付金）'!$K$7:$K60,$B32)</f>
        <v>0</v>
      </c>
      <c r="Y32" s="47">
        <f>COUNTIFS('別紙（介護施設等整備事業交付金）'!$B$7:$B49,"交付金",'別紙（介護施設等整備事業交付金）'!$J$7:$J49,Y$1,'別紙（介護施設等整備事業交付金）'!$K$7:$K49,$B32)</f>
        <v>0</v>
      </c>
      <c r="Z32" s="55">
        <f>SUMIFS('別紙（介護施設等整備事業交付金）'!$P$7:$P49,'別紙（介護施設等整備事業交付金）'!$B$7:$B49,"交付金",'別紙（介護施設等整備事業交付金）'!$J$7:$J49,Y$1,'別紙（介護施設等整備事業交付金）'!$K$7:$K49,$B32)</f>
        <v>0</v>
      </c>
      <c r="AA32" s="47">
        <f>COUNTIFS('別紙（介護施設等整備事業交付金）'!$B$7:$B49,"交付金",'別紙（介護施設等整備事業交付金）'!$J$7:$J49,AA$1,'別紙（介護施設等整備事業交付金）'!$K$7:$K49,$B32)</f>
        <v>0</v>
      </c>
      <c r="AB32" s="55">
        <f>SUMIFS('別紙（介護施設等整備事業交付金）'!$P$7:$P49,'別紙（介護施設等整備事業交付金）'!$B$7:$B49,"交付金",'別紙（介護施設等整備事業交付金）'!$J$7:$J49,AA$1,'別紙（介護施設等整備事業交付金）'!$K$7:$K49,$B32)</f>
        <v>0</v>
      </c>
      <c r="AC32" s="47">
        <f>COUNTIFS('別紙（介護施設等整備事業交付金）'!$B$7:$B49,"交付金",'別紙（介護施設等整備事業交付金）'!$J$7:$J49,AC$1,'別紙（介護施設等整備事業交付金）'!$K$7:$K49,$B32)</f>
        <v>0</v>
      </c>
      <c r="AD32" s="55">
        <f>SUMIFS('別紙（介護施設等整備事業交付金）'!$P$7:$P49,'別紙（介護施設等整備事業交付金）'!$B$7:$B49,"交付金",'別紙（介護施設等整備事業交付金）'!$J$7:$J49,AC$1,'別紙（介護施設等整備事業交付金）'!$K$7:$K49,$B32)</f>
        <v>0</v>
      </c>
      <c r="AE32" s="47">
        <f>COUNTIFS('別紙（介護施設等整備事業交付金）'!$B$7:$B49,"交付金",'別紙（介護施設等整備事業交付金）'!$J$7:$J49,AE$1,'別紙（介護施設等整備事業交付金）'!$K$7:$K49,$B32)</f>
        <v>0</v>
      </c>
      <c r="AF32" s="47">
        <f>SUMIFS('別紙（介護施設等整備事業交付金）'!$T$7:$T50,'別紙（介護施設等整備事業交付金）'!$B$7:$B50,"交付金",'別紙（介護施設等整備事業交付金）'!$J$7:$J50,AE$1,'別紙（介護施設等整備事業交付金）'!$K$7:$K50,$B32)</f>
        <v>0</v>
      </c>
      <c r="AG32" s="55">
        <f>SUMIFS('別紙（介護施設等整備事業交付金）'!$P$7:$P49,'別紙（介護施設等整備事業交付金）'!$B$7:$B49,"交付金",'別紙（介護施設等整備事業交付金）'!$J$7:$J49,AE$1,'別紙（介護施設等整備事業交付金）'!$K$7:$K49,$B32)</f>
        <v>0</v>
      </c>
      <c r="AH32" s="47">
        <f>COUNTIFS('別紙（介護施設等整備事業交付金）'!$B$7:$B49,"交付金",'別紙（介護施設等整備事業交付金）'!$J$7:$J49,AH$1,'別紙（介護施設等整備事業交付金）'!$K$7:$K49,$B32)</f>
        <v>0</v>
      </c>
      <c r="AI32" s="47">
        <f>SUMIFS('別紙（介護施設等整備事業交付金）'!$T$7:$T50,'別紙（介護施設等整備事業交付金）'!$B$7:$B50,"交付金",'別紙（介護施設等整備事業交付金）'!$J$7:$J50,AH$1,'別紙（介護施設等整備事業交付金）'!$K$7:$K50,$B32)</f>
        <v>0</v>
      </c>
      <c r="AJ32" s="55">
        <f>SUMIFS('別紙（介護施設等整備事業交付金）'!$P$7:$P49,'別紙（介護施設等整備事業交付金）'!$B$7:$B49,"交付金",'別紙（介護施設等整備事業交付金）'!$J$7:$J49,AH$1,'別紙（介護施設等整備事業交付金）'!$K$7:$K49,$B32)</f>
        <v>0</v>
      </c>
      <c r="AK32" s="47">
        <f>COUNTIFS('別紙（介護施設等整備事業交付金）'!$B$7:$B49,"交付金",'別紙（介護施設等整備事業交付金）'!$J$7:$J49,AK$1,'別紙（介護施設等整備事業交付金）'!$K$7:$K49,$B32)</f>
        <v>0</v>
      </c>
      <c r="AL32" s="55">
        <f>SUMIFS('別紙（介護施設等整備事業交付金）'!$P$7:$P49,'別紙（介護施設等整備事業交付金）'!$B$7:$B49,"交付金",'別紙（介護施設等整備事業交付金）'!$J$7:$J49,AK$1,'別紙（介護施設等整備事業交付金）'!$K$7:$K49,$B32)</f>
        <v>0</v>
      </c>
      <c r="AM32" s="47">
        <f>COUNTIFS('別紙（介護施設等整備事業交付金）'!$B$7:$B49,"交付金",'別紙（介護施設等整備事業交付金）'!$J$7:$J49,AM$1,'別紙（介護施設等整備事業交付金）'!$K$7:$K49,$B32)</f>
        <v>0</v>
      </c>
      <c r="AN32" s="55">
        <f>SUMIFS('別紙（介護施設等整備事業交付金）'!$P$7:$P49,'別紙（介護施設等整備事業交付金）'!$B$7:$B49,"交付金",'別紙（介護施設等整備事業交付金）'!$J$7:$J49,AM$1,'別紙（介護施設等整備事業交付金）'!$K$7:$K49,$B32)</f>
        <v>0</v>
      </c>
      <c r="AO32" s="47">
        <f>COUNTIFS('別紙（介護施設等整備事業交付金）'!$B$7:$B49,"交付金",'別紙（介護施設等整備事業交付金）'!$J$7:$J49,AO$1,'別紙（介護施設等整備事業交付金）'!$K$7:$K49,$B32)</f>
        <v>0</v>
      </c>
      <c r="AP32" s="47">
        <f>SUMIFS('別紙（介護施設等整備事業交付金）'!$T$7:$T50,'別紙（介護施設等整備事業交付金）'!$B$7:$B50,"交付金",'別紙（介護施設等整備事業交付金）'!$J$7:$J50,AO$1,'別紙（介護施設等整備事業交付金）'!$K$7:$K50,$B32)</f>
        <v>0</v>
      </c>
      <c r="AQ32" s="55">
        <f>SUMIFS('別紙（介護施設等整備事業交付金）'!$P$7:$P49,'別紙（介護施設等整備事業交付金）'!$B$7:$B49,"交付金",'別紙（介護施設等整備事業交付金）'!$J$7:$J49,AO$1,'別紙（介護施設等整備事業交付金）'!$K$7:$K49,$B32)</f>
        <v>0</v>
      </c>
      <c r="AR32" s="47">
        <f>COUNTIFS('別紙（介護施設等整備事業交付金）'!$B$7:$B49,"交付金",'別紙（介護施設等整備事業交付金）'!$J$7:$J49,AR$1,'別紙（介護施設等整備事業交付金）'!$K$7:$K49,$B32)</f>
        <v>0</v>
      </c>
      <c r="AS32" s="64">
        <f>SUMIFS('別紙（介護施設等整備事業交付金）'!$T$7:$T50,'別紙（介護施設等整備事業交付金）'!$B$7:$B50,"交付金",'別紙（介護施設等整備事業交付金）'!$J$7:$J50,AR$1,'別紙（介護施設等整備事業交付金）'!$K$7:$K50,$B32)</f>
        <v>0</v>
      </c>
      <c r="AT32" s="55">
        <f>SUMIFS('別紙（介護施設等整備事業交付金）'!$P$7:$P49,'別紙（介護施設等整備事業交付金）'!$B$7:$B49,"交付金",'別紙（介護施設等整備事業交付金）'!$J$7:$J49,AR$1,'別紙（介護施設等整備事業交付金）'!$K$7:$K49,$B32)</f>
        <v>0</v>
      </c>
      <c r="AU32" s="47">
        <f>COUNTIFS('別紙（介護施設等整備事業交付金）'!$B$7:$B49,"交付金",'別紙（介護施設等整備事業交付金）'!$J$7:$J49,AU$1,'別紙（介護施設等整備事業交付金）'!$K$7:$K49,$B32)</f>
        <v>0</v>
      </c>
      <c r="AV32" s="64">
        <f>SUMIFS('別紙（介護施設等整備事業交付金）'!$T$7:$T50,'別紙（介護施設等整備事業交付金）'!$B$7:$B50,"交付金",'別紙（介護施設等整備事業交付金）'!$J$7:$J50,AU$1,'別紙（介護施設等整備事業交付金）'!$K$7:$K50,$B32)</f>
        <v>0</v>
      </c>
      <c r="AW32" s="55">
        <f>SUMIFS('別紙（介護施設等整備事業交付金）'!$P$7:$P49,'別紙（介護施設等整備事業交付金）'!$B$7:$B49,"交付金",'別紙（介護施設等整備事業交付金）'!$J$7:$J49,AU$1,'別紙（介護施設等整備事業交付金）'!$K$7:$K49,$B32)</f>
        <v>0</v>
      </c>
      <c r="AX32" s="47">
        <f>COUNTIFS('別紙（介護施設等整備事業交付金）'!$B$7:$B49,"交付金",'別紙（介護施設等整備事業交付金）'!$J$7:$J49,AX$1,'別紙（介護施設等整備事業交付金）'!$K$7:$K49,$B32)</f>
        <v>0</v>
      </c>
      <c r="AY32" s="64">
        <f>SUMIFS('別紙（介護施設等整備事業交付金）'!$T$7:$T50,'別紙（介護施設等整備事業交付金）'!$B$7:$B50,"交付金",'別紙（介護施設等整備事業交付金）'!$J$7:$J50,AX$1,'別紙（介護施設等整備事業交付金）'!$K$7:$K50,$B32)</f>
        <v>0</v>
      </c>
      <c r="AZ32" s="55">
        <f>SUMIFS('別紙（介護施設等整備事業交付金）'!$P$7:$P49,'別紙（介護施設等整備事業交付金）'!$B$7:$B49,"交付金",'別紙（介護施設等整備事業交付金）'!$J$7:$J49,AX$1,'別紙（介護施設等整備事業交付金）'!$K$7:$K49,$B32)</f>
        <v>0</v>
      </c>
      <c r="BA32" s="47">
        <f>COUNTIFS('別紙（介護施設等整備事業交付金）'!$B$7:$B49,"交付金",'別紙（介護施設等整備事業交付金）'!$J$7:$J49,BA$1,'別紙（介護施設等整備事業交付金）'!$K$7:$K49,$B32)</f>
        <v>0</v>
      </c>
      <c r="BB32" s="55">
        <f>SUMIFS('別紙（介護施設等整備事業交付金）'!$P$7:$P49,'別紙（介護施設等整備事業交付金）'!$B$7:$B49,"交付金",'別紙（介護施設等整備事業交付金）'!$J$7:$J49,BA$1,'別紙（介護施設等整備事業交付金）'!$K$7:$K49,$B32)</f>
        <v>0</v>
      </c>
      <c r="BC32" s="47">
        <f>COUNTIFS('別紙（介護施設等整備事業交付金）'!$B$7:$B49,"交付金",'別紙（介護施設等整備事業交付金）'!$J$7:$J49,BC$1,'別紙（介護施設等整備事業交付金）'!$K$7:$K49,$B32)</f>
        <v>0</v>
      </c>
      <c r="BD32" s="55">
        <f>SUMIFS('別紙（介護施設等整備事業交付金）'!$P$7:$P49,'別紙（介護施設等整備事業交付金）'!$B$7:$B49,"交付金",'別紙（介護施設等整備事業交付金）'!$J$7:$J49,BC$1,'別紙（介護施設等整備事業交付金）'!$K$7:$K49,$B32)</f>
        <v>0</v>
      </c>
      <c r="BE32" s="47">
        <f>COUNTIFS('別紙（介護施設等整備事業交付金）'!$B$7:$B49,"交付金",'別紙（介護施設等整備事業交付金）'!$J$7:$J49,BE$1,'別紙（介護施設等整備事業交付金）'!$K$7:$K49,$B32)</f>
        <v>0</v>
      </c>
      <c r="BF32" s="55">
        <f>SUMIFS('別紙（介護施設等整備事業交付金）'!$P$7:$P49,'別紙（介護施設等整備事業交付金）'!$B$7:$B49,"交付金",'別紙（介護施設等整備事業交付金）'!$J$7:$J49,BE$1,'別紙（介護施設等整備事業交付金）'!$K$7:$K49,$B32)</f>
        <v>0</v>
      </c>
      <c r="BG32" s="47">
        <f t="shared" si="0"/>
        <v>0</v>
      </c>
      <c r="BH32" s="55">
        <f t="shared" si="1"/>
        <v>0</v>
      </c>
    </row>
    <row r="33" spans="1:60" x14ac:dyDescent="0.4">
      <c r="A33" s="45"/>
      <c r="B33" s="45" t="s">
        <v>202</v>
      </c>
      <c r="C33" s="47">
        <f>COUNTIFS('別紙（介護施設等整備事業交付金）'!$B$7:$B48,"交付金",'別紙（介護施設等整備事業交付金）'!$J$7:$J48,C$1,'別紙（介護施設等整備事業交付金）'!$K$7:$K48,$B33)</f>
        <v>0</v>
      </c>
      <c r="D33" s="65">
        <f>SUMIFS('別紙（介護施設等整備事業交付金）'!$T$7:$T49,'別紙（介護施設等整備事業交付金）'!$B$7:$B49,"交付金",'別紙（介護施設等整備事業交付金）'!$J$7:$J49,C$1,'別紙（介護施設等整備事業交付金）'!$K$7:$K49,$B33)</f>
        <v>0</v>
      </c>
      <c r="E33" s="55">
        <f>SUMIFS('別紙（介護施設等整備事業交付金）'!$P$7:$P48,'別紙（介護施設等整備事業交付金）'!$B$7:$B48,"交付金",'別紙（介護施設等整備事業交付金）'!$J$7:$J48,C$1,'別紙（介護施設等整備事業交付金）'!$K$7:$K48,$B33)</f>
        <v>0</v>
      </c>
      <c r="F33" s="47">
        <f>COUNTIFS('別紙（介護施設等整備事業交付金）'!$B$7:$B48,"交付金",'別紙（介護施設等整備事業交付金）'!$J$7:$J48,F$1,'別紙（介護施設等整備事業交付金）'!$K$7:$K48,$B33)</f>
        <v>0</v>
      </c>
      <c r="G33" s="65">
        <f>SUMIFS('別紙（介護施設等整備事業交付金）'!$T$7:$T49,'別紙（介護施設等整備事業交付金）'!$B$7:$B49,"交付金",'別紙（介護施設等整備事業交付金）'!$J$7:$J49,F$1,'別紙（介護施設等整備事業交付金）'!$K$7:$K49,$B33)</f>
        <v>0</v>
      </c>
      <c r="H33" s="55">
        <f>SUMIFS('別紙（介護施設等整備事業交付金）'!$P$7:$P48,'別紙（介護施設等整備事業交付金）'!$B$7:$B48,"交付金",'別紙（介護施設等整備事業交付金）'!$J$7:$J48,F$1,'別紙（介護施設等整備事業交付金）'!$K$7:$K48,$B33)</f>
        <v>0</v>
      </c>
      <c r="I33" s="47">
        <f>COUNTIFS('別紙（介護施設等整備事業交付金）'!$B$7:$B48,"交付金",'別紙（介護施設等整備事業交付金）'!$J$7:$J48,I$1,'別紙（介護施設等整備事業交付金）'!$K$7:$K48,$B33)</f>
        <v>0</v>
      </c>
      <c r="J33" s="47">
        <f>SUMIFS('別紙（介護施設等整備事業交付金）'!$T$7:$T49,'別紙（介護施設等整備事業交付金）'!$B$7:$B49,"交付金",'別紙（介護施設等整備事業交付金）'!$J$7:$J49,I$1,'別紙（介護施設等整備事業交付金）'!$K$7:$K49,$B33)</f>
        <v>0</v>
      </c>
      <c r="K33" s="55">
        <f>SUMIFS('別紙（介護施設等整備事業交付金）'!$P$7:$P48,'別紙（介護施設等整備事業交付金）'!$B$7:$B48,"交付金",'別紙（介護施設等整備事業交付金）'!$J$7:$J48,I$1,'別紙（介護施設等整備事業交付金）'!$K$7:$K48,$B33)</f>
        <v>0</v>
      </c>
      <c r="L33" s="47">
        <f>COUNTIFS('別紙（介護施設等整備事業交付金）'!$B$7:$B48,"交付金",'別紙（介護施設等整備事業交付金）'!$J$7:$J48,L$1,'別紙（介護施設等整備事業交付金）'!$K$7:$K48,$B33)</f>
        <v>0</v>
      </c>
      <c r="M33" s="55">
        <f>SUMIFS('別紙（介護施設等整備事業交付金）'!$P$7:$P48,'別紙（介護施設等整備事業交付金）'!$B$7:$B48,"交付金",'別紙（介護施設等整備事業交付金）'!$J$7:$J48,L$1,'別紙（介護施設等整備事業交付金）'!$K$7:$K48,$B33)</f>
        <v>0</v>
      </c>
      <c r="N33" s="47">
        <f>COUNTIFS('別紙（介護施設等整備事業交付金）'!$B$7:$B48,"交付金",'別紙（介護施設等整備事業交付金）'!$J$7:$J48,N$1,'別紙（介護施設等整備事業交付金）'!$K$7:$K48,$B33)</f>
        <v>0</v>
      </c>
      <c r="O33" s="55">
        <f>SUMIFS('別紙（介護施設等整備事業交付金）'!$P$7:$P48,'別紙（介護施設等整備事業交付金）'!$B$7:$B48,"交付金",'別紙（介護施設等整備事業交付金）'!$J$7:$J48,N$1,'別紙（介護施設等整備事業交付金）'!$K$7:$K48,$B33)</f>
        <v>0</v>
      </c>
      <c r="P33" s="47">
        <f>COUNTIFS('別紙（介護施設等整備事業交付金）'!$B$7:$B61,"交付金",'別紙（介護施設等整備事業交付金）'!$J$7:$J61,"⑦_①*",'別紙（介護施設等整備事業交付金）'!$K$7:$K61,$B33)</f>
        <v>0</v>
      </c>
      <c r="Q33" s="47">
        <f>SUMIFS('別紙（介護施設等整備事業交付金）'!$T$7:$T62,'別紙（介護施設等整備事業交付金）'!$B$7:$B62,"交付金",'別紙（介護施設等整備事業交付金）'!$J$7:$J62,"⑦_①*",'別紙（介護施設等整備事業交付金）'!$K$7:$K62,$B33)</f>
        <v>0</v>
      </c>
      <c r="R33" s="55">
        <f>SUMIFS('別紙（介護施設等整備事業交付金）'!$P$7:$P61,'別紙（介護施設等整備事業交付金）'!$B$7:$B61,"交付金",'別紙（介護施設等整備事業交付金）'!$J$7:$J61,"⑦_①*",'別紙（介護施設等整備事業交付金）'!$K$7:$K61,$B33)</f>
        <v>0</v>
      </c>
      <c r="S33" s="47">
        <f>COUNTIFS('別紙（介護施設等整備事業交付金）'!$B$7:$B48,"交付金",'別紙（介護施設等整備事業交付金）'!$J$7:$J48,S$1,'別紙（介護施設等整備事業交付金）'!$K$7:$K48,$B33)</f>
        <v>0</v>
      </c>
      <c r="T33" s="47">
        <f>SUMIFS('別紙（介護施設等整備事業交付金）'!$T$7:$T49,'別紙（介護施設等整備事業交付金）'!$B$7:$B49,"交付金",'別紙（介護施設等整備事業交付金）'!$J$7:$J49,S$1,'別紙（介護施設等整備事業交付金）'!$K$7:$K49,$B33)</f>
        <v>0</v>
      </c>
      <c r="U33" s="55">
        <f>SUMIFS('別紙（介護施設等整備事業交付金）'!$P$7:$P48,'別紙（介護施設等整備事業交付金）'!$B$7:$B48,"交付金",'別紙（介護施設等整備事業交付金）'!$J$7:$J48,S$1,'別紙（介護施設等整備事業交付金）'!$K$7:$K48,$B33)</f>
        <v>0</v>
      </c>
      <c r="V33" s="47">
        <f>COUNTIFS('別紙（介護施設等整備事業交付金）'!$B$7:$B61,"交付金",'別紙（介護施設等整備事業交付金）'!$J$7:$J61,"⑦_③*",'別紙（介護施設等整備事業交付金）'!$K$7:$K61,$B33)</f>
        <v>0</v>
      </c>
      <c r="W33" s="47">
        <f>SUMIFS('別紙（介護施設等整備事業交付金）'!$T$7:$T62,'別紙（介護施設等整備事業交付金）'!$B$7:$B62,"交付金",'別紙（介護施設等整備事業交付金）'!$J$7:$J62,"⑦_③*",'別紙（介護施設等整備事業交付金）'!$K$7:$K62,$B33)</f>
        <v>0</v>
      </c>
      <c r="X33" s="55">
        <f>SUMIFS('別紙（介護施設等整備事業交付金）'!$P$7:$P61,'別紙（介護施設等整備事業交付金）'!$B$7:$B61,"交付金",'別紙（介護施設等整備事業交付金）'!$J$7:$J61,"⑦_③*",'別紙（介護施設等整備事業交付金）'!$K$7:$K61,$B33)</f>
        <v>0</v>
      </c>
      <c r="Y33" s="47">
        <f>COUNTIFS('別紙（介護施設等整備事業交付金）'!$B$7:$B48,"交付金",'別紙（介護施設等整備事業交付金）'!$J$7:$J48,Y$1,'別紙（介護施設等整備事業交付金）'!$K$7:$K48,$B33)</f>
        <v>0</v>
      </c>
      <c r="Z33" s="55">
        <f>SUMIFS('別紙（介護施設等整備事業交付金）'!$P$7:$P48,'別紙（介護施設等整備事業交付金）'!$B$7:$B48,"交付金",'別紙（介護施設等整備事業交付金）'!$J$7:$J48,Y$1,'別紙（介護施設等整備事業交付金）'!$K$7:$K48,$B33)</f>
        <v>0</v>
      </c>
      <c r="AA33" s="47">
        <f>COUNTIFS('別紙（介護施設等整備事業交付金）'!$B$7:$B48,"交付金",'別紙（介護施設等整備事業交付金）'!$J$7:$J48,AA$1,'別紙（介護施設等整備事業交付金）'!$K$7:$K48,$B33)</f>
        <v>0</v>
      </c>
      <c r="AB33" s="55">
        <f>SUMIFS('別紙（介護施設等整備事業交付金）'!$P$7:$P48,'別紙（介護施設等整備事業交付金）'!$B$7:$B48,"交付金",'別紙（介護施設等整備事業交付金）'!$J$7:$J48,AA$1,'別紙（介護施設等整備事業交付金）'!$K$7:$K48,$B33)</f>
        <v>0</v>
      </c>
      <c r="AC33" s="47">
        <f>COUNTIFS('別紙（介護施設等整備事業交付金）'!$B$7:$B48,"交付金",'別紙（介護施設等整備事業交付金）'!$J$7:$J48,AC$1,'別紙（介護施設等整備事業交付金）'!$K$7:$K48,$B33)</f>
        <v>0</v>
      </c>
      <c r="AD33" s="55">
        <f>SUMIFS('別紙（介護施設等整備事業交付金）'!$P$7:$P48,'別紙（介護施設等整備事業交付金）'!$B$7:$B48,"交付金",'別紙（介護施設等整備事業交付金）'!$J$7:$J48,AC$1,'別紙（介護施設等整備事業交付金）'!$K$7:$K48,$B33)</f>
        <v>0</v>
      </c>
      <c r="AE33" s="47">
        <f>COUNTIFS('別紙（介護施設等整備事業交付金）'!$B$7:$B48,"交付金",'別紙（介護施設等整備事業交付金）'!$J$7:$J48,AE$1,'別紙（介護施設等整備事業交付金）'!$K$7:$K48,$B33)</f>
        <v>0</v>
      </c>
      <c r="AF33" s="47">
        <f>SUMIFS('別紙（介護施設等整備事業交付金）'!$T$7:$T49,'別紙（介護施設等整備事業交付金）'!$B$7:$B49,"交付金",'別紙（介護施設等整備事業交付金）'!$J$7:$J49,AE$1,'別紙（介護施設等整備事業交付金）'!$K$7:$K49,$B33)</f>
        <v>0</v>
      </c>
      <c r="AG33" s="55">
        <f>SUMIFS('別紙（介護施設等整備事業交付金）'!$P$7:$P48,'別紙（介護施設等整備事業交付金）'!$B$7:$B48,"交付金",'別紙（介護施設等整備事業交付金）'!$J$7:$J48,AE$1,'別紙（介護施設等整備事業交付金）'!$K$7:$K48,$B33)</f>
        <v>0</v>
      </c>
      <c r="AH33" s="47">
        <f>COUNTIFS('別紙（介護施設等整備事業交付金）'!$B$7:$B48,"交付金",'別紙（介護施設等整備事業交付金）'!$J$7:$J48,AH$1,'別紙（介護施設等整備事業交付金）'!$K$7:$K48,$B33)</f>
        <v>0</v>
      </c>
      <c r="AI33" s="47">
        <f>SUMIFS('別紙（介護施設等整備事業交付金）'!$T$7:$T49,'別紙（介護施設等整備事業交付金）'!$B$7:$B49,"交付金",'別紙（介護施設等整備事業交付金）'!$J$7:$J49,AH$1,'別紙（介護施設等整備事業交付金）'!$K$7:$K49,$B33)</f>
        <v>0</v>
      </c>
      <c r="AJ33" s="55">
        <f>SUMIFS('別紙（介護施設等整備事業交付金）'!$P$7:$P48,'別紙（介護施設等整備事業交付金）'!$B$7:$B48,"交付金",'別紙（介護施設等整備事業交付金）'!$J$7:$J48,AH$1,'別紙（介護施設等整備事業交付金）'!$K$7:$K48,$B33)</f>
        <v>0</v>
      </c>
      <c r="AK33" s="47">
        <f>COUNTIFS('別紙（介護施設等整備事業交付金）'!$B$7:$B48,"交付金",'別紙（介護施設等整備事業交付金）'!$J$7:$J48,AK$1,'別紙（介護施設等整備事業交付金）'!$K$7:$K48,$B33)</f>
        <v>0</v>
      </c>
      <c r="AL33" s="55">
        <f>SUMIFS('別紙（介護施設等整備事業交付金）'!$P$7:$P48,'別紙（介護施設等整備事業交付金）'!$B$7:$B48,"交付金",'別紙（介護施設等整備事業交付金）'!$J$7:$J48,AK$1,'別紙（介護施設等整備事業交付金）'!$K$7:$K48,$B33)</f>
        <v>0</v>
      </c>
      <c r="AM33" s="47">
        <f>COUNTIFS('別紙（介護施設等整備事業交付金）'!$B$7:$B48,"交付金",'別紙（介護施設等整備事業交付金）'!$J$7:$J48,AM$1,'別紙（介護施設等整備事業交付金）'!$K$7:$K48,$B33)</f>
        <v>0</v>
      </c>
      <c r="AN33" s="55">
        <f>SUMIFS('別紙（介護施設等整備事業交付金）'!$P$7:$P48,'別紙（介護施設等整備事業交付金）'!$B$7:$B48,"交付金",'別紙（介護施設等整備事業交付金）'!$J$7:$J48,AM$1,'別紙（介護施設等整備事業交付金）'!$K$7:$K48,$B33)</f>
        <v>0</v>
      </c>
      <c r="AO33" s="47">
        <f>COUNTIFS('別紙（介護施設等整備事業交付金）'!$B$7:$B48,"交付金",'別紙（介護施設等整備事業交付金）'!$J$7:$J48,AO$1,'別紙（介護施設等整備事業交付金）'!$K$7:$K48,$B33)</f>
        <v>0</v>
      </c>
      <c r="AP33" s="47">
        <f>SUMIFS('別紙（介護施設等整備事業交付金）'!$T$7:$T49,'別紙（介護施設等整備事業交付金）'!$B$7:$B49,"交付金",'別紙（介護施設等整備事業交付金）'!$J$7:$J49,AO$1,'別紙（介護施設等整備事業交付金）'!$K$7:$K49,$B33)</f>
        <v>0</v>
      </c>
      <c r="AQ33" s="55">
        <f>SUMIFS('別紙（介護施設等整備事業交付金）'!$P$7:$P48,'別紙（介護施設等整備事業交付金）'!$B$7:$B48,"交付金",'別紙（介護施設等整備事業交付金）'!$J$7:$J48,AO$1,'別紙（介護施設等整備事業交付金）'!$K$7:$K48,$B33)</f>
        <v>0</v>
      </c>
      <c r="AR33" s="47">
        <f>COUNTIFS('別紙（介護施設等整備事業交付金）'!$B$7:$B48,"交付金",'別紙（介護施設等整備事業交付金）'!$J$7:$J48,AR$1,'別紙（介護施設等整備事業交付金）'!$K$7:$K48,$B33)</f>
        <v>0</v>
      </c>
      <c r="AS33" s="64">
        <f>SUMIFS('別紙（介護施設等整備事業交付金）'!$T$7:$T49,'別紙（介護施設等整備事業交付金）'!$B$7:$B49,"交付金",'別紙（介護施設等整備事業交付金）'!$J$7:$J49,AR$1,'別紙（介護施設等整備事業交付金）'!$K$7:$K49,$B33)</f>
        <v>0</v>
      </c>
      <c r="AT33" s="55">
        <f>SUMIFS('別紙（介護施設等整備事業交付金）'!$P$7:$P48,'別紙（介護施設等整備事業交付金）'!$B$7:$B48,"交付金",'別紙（介護施設等整備事業交付金）'!$J$7:$J48,AR$1,'別紙（介護施設等整備事業交付金）'!$K$7:$K48,$B33)</f>
        <v>0</v>
      </c>
      <c r="AU33" s="47">
        <f>COUNTIFS('別紙（介護施設等整備事業交付金）'!$B$7:$B48,"交付金",'別紙（介護施設等整備事業交付金）'!$J$7:$J48,AU$1,'別紙（介護施設等整備事業交付金）'!$K$7:$K48,$B33)</f>
        <v>0</v>
      </c>
      <c r="AV33" s="64">
        <f>SUMIFS('別紙（介護施設等整備事業交付金）'!$T$7:$T49,'別紙（介護施設等整備事業交付金）'!$B$7:$B49,"交付金",'別紙（介護施設等整備事業交付金）'!$J$7:$J49,AU$1,'別紙（介護施設等整備事業交付金）'!$K$7:$K49,$B33)</f>
        <v>0</v>
      </c>
      <c r="AW33" s="55">
        <f>SUMIFS('別紙（介護施設等整備事業交付金）'!$P$7:$P48,'別紙（介護施設等整備事業交付金）'!$B$7:$B48,"交付金",'別紙（介護施設等整備事業交付金）'!$J$7:$J48,AU$1,'別紙（介護施設等整備事業交付金）'!$K$7:$K48,$B33)</f>
        <v>0</v>
      </c>
      <c r="AX33" s="47">
        <f>COUNTIFS('別紙（介護施設等整備事業交付金）'!$B$7:$B48,"交付金",'別紙（介護施設等整備事業交付金）'!$J$7:$J48,AX$1,'別紙（介護施設等整備事業交付金）'!$K$7:$K48,$B33)</f>
        <v>0</v>
      </c>
      <c r="AY33" s="64">
        <f>SUMIFS('別紙（介護施設等整備事業交付金）'!$T$7:$T49,'別紙（介護施設等整備事業交付金）'!$B$7:$B49,"交付金",'別紙（介護施設等整備事業交付金）'!$J$7:$J49,AX$1,'別紙（介護施設等整備事業交付金）'!$K$7:$K49,$B33)</f>
        <v>0</v>
      </c>
      <c r="AZ33" s="55">
        <f>SUMIFS('別紙（介護施設等整備事業交付金）'!$P$7:$P48,'別紙（介護施設等整備事業交付金）'!$B$7:$B48,"交付金",'別紙（介護施設等整備事業交付金）'!$J$7:$J48,AX$1,'別紙（介護施設等整備事業交付金）'!$K$7:$K48,$B33)</f>
        <v>0</v>
      </c>
      <c r="BA33" s="47">
        <f>COUNTIFS('別紙（介護施設等整備事業交付金）'!$B$7:$B48,"交付金",'別紙（介護施設等整備事業交付金）'!$J$7:$J48,BA$1,'別紙（介護施設等整備事業交付金）'!$K$7:$K48,$B33)</f>
        <v>0</v>
      </c>
      <c r="BB33" s="55">
        <f>SUMIFS('別紙（介護施設等整備事業交付金）'!$P$7:$P48,'別紙（介護施設等整備事業交付金）'!$B$7:$B48,"交付金",'別紙（介護施設等整備事業交付金）'!$J$7:$J48,BA$1,'別紙（介護施設等整備事業交付金）'!$K$7:$K48,$B33)</f>
        <v>0</v>
      </c>
      <c r="BC33" s="47">
        <f>COUNTIFS('別紙（介護施設等整備事業交付金）'!$B$7:$B48,"交付金",'別紙（介護施設等整備事業交付金）'!$J$7:$J48,BC$1,'別紙（介護施設等整備事業交付金）'!$K$7:$K48,$B33)</f>
        <v>0</v>
      </c>
      <c r="BD33" s="55">
        <f>SUMIFS('別紙（介護施設等整備事業交付金）'!$P$7:$P48,'別紙（介護施設等整備事業交付金）'!$B$7:$B48,"交付金",'別紙（介護施設等整備事業交付金）'!$J$7:$J48,BC$1,'別紙（介護施設等整備事業交付金）'!$K$7:$K48,$B33)</f>
        <v>0</v>
      </c>
      <c r="BE33" s="47">
        <f>COUNTIFS('別紙（介護施設等整備事業交付金）'!$B$7:$B48,"交付金",'別紙（介護施設等整備事業交付金）'!$J$7:$J48,BE$1,'別紙（介護施設等整備事業交付金）'!$K$7:$K48,$B33)</f>
        <v>0</v>
      </c>
      <c r="BF33" s="55">
        <f>SUMIFS('別紙（介護施設等整備事業交付金）'!$P$7:$P48,'別紙（介護施設等整備事業交付金）'!$B$7:$B48,"交付金",'別紙（介護施設等整備事業交付金）'!$J$7:$J48,BE$1,'別紙（介護施設等整備事業交付金）'!$K$7:$K48,$B33)</f>
        <v>0</v>
      </c>
      <c r="BG33" s="47">
        <f t="shared" si="0"/>
        <v>0</v>
      </c>
      <c r="BH33" s="55">
        <f t="shared" si="1"/>
        <v>0</v>
      </c>
    </row>
    <row r="34" spans="1:60" x14ac:dyDescent="0.4">
      <c r="A34" s="45"/>
      <c r="B34" s="45" t="s">
        <v>24</v>
      </c>
      <c r="C34" s="47">
        <f>COUNTIFS('別紙（介護施設等整備事業交付金）'!$B$7:$B49,"交付金",'別紙（介護施設等整備事業交付金）'!$J$7:$J49,C$1,'別紙（介護施設等整備事業交付金）'!$K$7:$K49,$B34)</f>
        <v>0</v>
      </c>
      <c r="D34" s="65">
        <f>SUMIFS('別紙（介護施設等整備事業交付金）'!$T$7:$T50,'別紙（介護施設等整備事業交付金）'!$B$7:$B50,"交付金",'別紙（介護施設等整備事業交付金）'!$J$7:$J50,C$1,'別紙（介護施設等整備事業交付金）'!$K$7:$K50,$B34)</f>
        <v>0</v>
      </c>
      <c r="E34" s="55">
        <f>SUMIFS('別紙（介護施設等整備事業交付金）'!$P$7:$P49,'別紙（介護施設等整備事業交付金）'!$B$7:$B49,"交付金",'別紙（介護施設等整備事業交付金）'!$J$7:$J49,C$1,'別紙（介護施設等整備事業交付金）'!$K$7:$K49,$B34)</f>
        <v>0</v>
      </c>
      <c r="F34" s="47">
        <f>COUNTIFS('別紙（介護施設等整備事業交付金）'!$B$7:$B49,"交付金",'別紙（介護施設等整備事業交付金）'!$J$7:$J49,F$1,'別紙（介護施設等整備事業交付金）'!$K$7:$K49,$B34)</f>
        <v>0</v>
      </c>
      <c r="G34" s="65">
        <f>SUMIFS('別紙（介護施設等整備事業交付金）'!$T$7:$T50,'別紙（介護施設等整備事業交付金）'!$B$7:$B50,"交付金",'別紙（介護施設等整備事業交付金）'!$J$7:$J50,F$1,'別紙（介護施設等整備事業交付金）'!$K$7:$K50,$B34)</f>
        <v>0</v>
      </c>
      <c r="H34" s="55">
        <f>SUMIFS('別紙（介護施設等整備事業交付金）'!$P$7:$P49,'別紙（介護施設等整備事業交付金）'!$B$7:$B49,"交付金",'別紙（介護施設等整備事業交付金）'!$J$7:$J49,F$1,'別紙（介護施設等整備事業交付金）'!$K$7:$K49,$B34)</f>
        <v>0</v>
      </c>
      <c r="I34" s="47">
        <f>COUNTIFS('別紙（介護施設等整備事業交付金）'!$B$7:$B49,"交付金",'別紙（介護施設等整備事業交付金）'!$J$7:$J49,I$1,'別紙（介護施設等整備事業交付金）'!$K$7:$K49,$B34)</f>
        <v>0</v>
      </c>
      <c r="J34" s="47">
        <f>SUMIFS('別紙（介護施設等整備事業交付金）'!$T$7:$T50,'別紙（介護施設等整備事業交付金）'!$B$7:$B50,"交付金",'別紙（介護施設等整備事業交付金）'!$J$7:$J50,I$1,'別紙（介護施設等整備事業交付金）'!$K$7:$K50,$B34)</f>
        <v>0</v>
      </c>
      <c r="K34" s="55">
        <f>SUMIFS('別紙（介護施設等整備事業交付金）'!$P$7:$P49,'別紙（介護施設等整備事業交付金）'!$B$7:$B49,"交付金",'別紙（介護施設等整備事業交付金）'!$J$7:$J49,I$1,'別紙（介護施設等整備事業交付金）'!$K$7:$K49,$B34)</f>
        <v>0</v>
      </c>
      <c r="L34" s="47">
        <f>COUNTIFS('別紙（介護施設等整備事業交付金）'!$B$7:$B49,"交付金",'別紙（介護施設等整備事業交付金）'!$J$7:$J49,L$1,'別紙（介護施設等整備事業交付金）'!$K$7:$K49,$B34)</f>
        <v>0</v>
      </c>
      <c r="M34" s="55">
        <f>SUMIFS('別紙（介護施設等整備事業交付金）'!$P$7:$P49,'別紙（介護施設等整備事業交付金）'!$B$7:$B49,"交付金",'別紙（介護施設等整備事業交付金）'!$J$7:$J49,L$1,'別紙（介護施設等整備事業交付金）'!$K$7:$K49,$B34)</f>
        <v>0</v>
      </c>
      <c r="N34" s="47">
        <f>COUNTIFS('別紙（介護施設等整備事業交付金）'!$B$7:$B49,"交付金",'別紙（介護施設等整備事業交付金）'!$J$7:$J49,N$1,'別紙（介護施設等整備事業交付金）'!$K$7:$K49,$B34)</f>
        <v>0</v>
      </c>
      <c r="O34" s="55">
        <f>SUMIFS('別紙（介護施設等整備事業交付金）'!$P$7:$P49,'別紙（介護施設等整備事業交付金）'!$B$7:$B49,"交付金",'別紙（介護施設等整備事業交付金）'!$J$7:$J49,N$1,'別紙（介護施設等整備事業交付金）'!$K$7:$K49,$B34)</f>
        <v>0</v>
      </c>
      <c r="P34" s="47">
        <f>COUNTIFS('別紙（介護施設等整備事業交付金）'!$B$7:$B62,"交付金",'別紙（介護施設等整備事業交付金）'!$J$7:$J62,"⑦_①*",'別紙（介護施設等整備事業交付金）'!$K$7:$K62,$B34)</f>
        <v>0</v>
      </c>
      <c r="Q34" s="47">
        <f>SUMIFS('別紙（介護施設等整備事業交付金）'!$T$7:$T63,'別紙（介護施設等整備事業交付金）'!$B$7:$B63,"交付金",'別紙（介護施設等整備事業交付金）'!$J$7:$J63,"⑦_①*",'別紙（介護施設等整備事業交付金）'!$K$7:$K63,$B34)</f>
        <v>0</v>
      </c>
      <c r="R34" s="55">
        <f>SUMIFS('別紙（介護施設等整備事業交付金）'!$P$7:$P62,'別紙（介護施設等整備事業交付金）'!$B$7:$B62,"交付金",'別紙（介護施設等整備事業交付金）'!$J$7:$J62,"⑦_①*",'別紙（介護施設等整備事業交付金）'!$K$7:$K62,$B34)</f>
        <v>0</v>
      </c>
      <c r="S34" s="47">
        <f>COUNTIFS('別紙（介護施設等整備事業交付金）'!$B$7:$B49,"交付金",'別紙（介護施設等整備事業交付金）'!$J$7:$J49,S$1,'別紙（介護施設等整備事業交付金）'!$K$7:$K49,$B34)</f>
        <v>0</v>
      </c>
      <c r="T34" s="47">
        <f>SUMIFS('別紙（介護施設等整備事業交付金）'!$T$7:$T50,'別紙（介護施設等整備事業交付金）'!$B$7:$B50,"交付金",'別紙（介護施設等整備事業交付金）'!$J$7:$J50,S$1,'別紙（介護施設等整備事業交付金）'!$K$7:$K50,$B34)</f>
        <v>0</v>
      </c>
      <c r="U34" s="55">
        <f>SUMIFS('別紙（介護施設等整備事業交付金）'!$P$7:$P49,'別紙（介護施設等整備事業交付金）'!$B$7:$B49,"交付金",'別紙（介護施設等整備事業交付金）'!$J$7:$J49,S$1,'別紙（介護施設等整備事業交付金）'!$K$7:$K49,$B34)</f>
        <v>0</v>
      </c>
      <c r="V34" s="47">
        <f>COUNTIFS('別紙（介護施設等整備事業交付金）'!$B$7:$B62,"交付金",'別紙（介護施設等整備事業交付金）'!$J$7:$J62,"⑦_③*",'別紙（介護施設等整備事業交付金）'!$K$7:$K62,$B34)</f>
        <v>0</v>
      </c>
      <c r="W34" s="47">
        <f>SUMIFS('別紙（介護施設等整備事業交付金）'!$T$7:$T63,'別紙（介護施設等整備事業交付金）'!$B$7:$B63,"交付金",'別紙（介護施設等整備事業交付金）'!$J$7:$J63,"⑦_③*",'別紙（介護施設等整備事業交付金）'!$K$7:$K63,$B34)</f>
        <v>0</v>
      </c>
      <c r="X34" s="55">
        <f>SUMIFS('別紙（介護施設等整備事業交付金）'!$P$7:$P62,'別紙（介護施設等整備事業交付金）'!$B$7:$B62,"交付金",'別紙（介護施設等整備事業交付金）'!$J$7:$J62,"⑦_③*",'別紙（介護施設等整備事業交付金）'!$K$7:$K62,$B34)</f>
        <v>0</v>
      </c>
      <c r="Y34" s="47">
        <f>COUNTIFS('別紙（介護施設等整備事業交付金）'!$B$7:$B49,"交付金",'別紙（介護施設等整備事業交付金）'!$J$7:$J49,Y$1,'別紙（介護施設等整備事業交付金）'!$K$7:$K49,$B34)</f>
        <v>0</v>
      </c>
      <c r="Z34" s="55">
        <f>SUMIFS('別紙（介護施設等整備事業交付金）'!$P$7:$P49,'別紙（介護施設等整備事業交付金）'!$B$7:$B49,"交付金",'別紙（介護施設等整備事業交付金）'!$J$7:$J49,Y$1,'別紙（介護施設等整備事業交付金）'!$K$7:$K49,$B34)</f>
        <v>0</v>
      </c>
      <c r="AA34" s="47">
        <f>COUNTIFS('別紙（介護施設等整備事業交付金）'!$B$7:$B49,"交付金",'別紙（介護施設等整備事業交付金）'!$J$7:$J49,AA$1,'別紙（介護施設等整備事業交付金）'!$K$7:$K49,$B34)</f>
        <v>0</v>
      </c>
      <c r="AB34" s="55">
        <f>SUMIFS('別紙（介護施設等整備事業交付金）'!$P$7:$P49,'別紙（介護施設等整備事業交付金）'!$B$7:$B49,"交付金",'別紙（介護施設等整備事業交付金）'!$J$7:$J49,AA$1,'別紙（介護施設等整備事業交付金）'!$K$7:$K49,$B34)</f>
        <v>0</v>
      </c>
      <c r="AC34" s="47">
        <f>COUNTIFS('別紙（介護施設等整備事業交付金）'!$B$7:$B49,"交付金",'別紙（介護施設等整備事業交付金）'!$J$7:$J49,AC$1,'別紙（介護施設等整備事業交付金）'!$K$7:$K49,$B34)</f>
        <v>0</v>
      </c>
      <c r="AD34" s="55">
        <f>SUMIFS('別紙（介護施設等整備事業交付金）'!$P$7:$P49,'別紙（介護施設等整備事業交付金）'!$B$7:$B49,"交付金",'別紙（介護施設等整備事業交付金）'!$J$7:$J49,AC$1,'別紙（介護施設等整備事業交付金）'!$K$7:$K49,$B34)</f>
        <v>0</v>
      </c>
      <c r="AE34" s="47">
        <f>COUNTIFS('別紙（介護施設等整備事業交付金）'!$B$7:$B49,"交付金",'別紙（介護施設等整備事業交付金）'!$J$7:$J49,AE$1,'別紙（介護施設等整備事業交付金）'!$K$7:$K49,$B34)</f>
        <v>0</v>
      </c>
      <c r="AF34" s="47">
        <f>SUMIFS('別紙（介護施設等整備事業交付金）'!$T$7:$T50,'別紙（介護施設等整備事業交付金）'!$B$7:$B50,"交付金",'別紙（介護施設等整備事業交付金）'!$J$7:$J50,AE$1,'別紙（介護施設等整備事業交付金）'!$K$7:$K50,$B34)</f>
        <v>0</v>
      </c>
      <c r="AG34" s="55">
        <f>SUMIFS('別紙（介護施設等整備事業交付金）'!$P$7:$P49,'別紙（介護施設等整備事業交付金）'!$B$7:$B49,"交付金",'別紙（介護施設等整備事業交付金）'!$J$7:$J49,AE$1,'別紙（介護施設等整備事業交付金）'!$K$7:$K49,$B34)</f>
        <v>0</v>
      </c>
      <c r="AH34" s="47">
        <f>COUNTIFS('別紙（介護施設等整備事業交付金）'!$B$7:$B49,"交付金",'別紙（介護施設等整備事業交付金）'!$J$7:$J49,AH$1,'別紙（介護施設等整備事業交付金）'!$K$7:$K49,$B34)</f>
        <v>0</v>
      </c>
      <c r="AI34" s="47">
        <f>SUMIFS('別紙（介護施設等整備事業交付金）'!$T$7:$T50,'別紙（介護施設等整備事業交付金）'!$B$7:$B50,"交付金",'別紙（介護施設等整備事業交付金）'!$J$7:$J50,AH$1,'別紙（介護施設等整備事業交付金）'!$K$7:$K50,$B34)</f>
        <v>0</v>
      </c>
      <c r="AJ34" s="55">
        <f>SUMIFS('別紙（介護施設等整備事業交付金）'!$P$7:$P49,'別紙（介護施設等整備事業交付金）'!$B$7:$B49,"交付金",'別紙（介護施設等整備事業交付金）'!$J$7:$J49,AH$1,'別紙（介護施設等整備事業交付金）'!$K$7:$K49,$B34)</f>
        <v>0</v>
      </c>
      <c r="AK34" s="47">
        <f>COUNTIFS('別紙（介護施設等整備事業交付金）'!$B$7:$B49,"交付金",'別紙（介護施設等整備事業交付金）'!$J$7:$J49,AK$1,'別紙（介護施設等整備事業交付金）'!$K$7:$K49,$B34)</f>
        <v>0</v>
      </c>
      <c r="AL34" s="55">
        <f>SUMIFS('別紙（介護施設等整備事業交付金）'!$P$7:$P49,'別紙（介護施設等整備事業交付金）'!$B$7:$B49,"交付金",'別紙（介護施設等整備事業交付金）'!$J$7:$J49,AK$1,'別紙（介護施設等整備事業交付金）'!$K$7:$K49,$B34)</f>
        <v>0</v>
      </c>
      <c r="AM34" s="47">
        <f>COUNTIFS('別紙（介護施設等整備事業交付金）'!$B$7:$B49,"交付金",'別紙（介護施設等整備事業交付金）'!$J$7:$J49,AM$1,'別紙（介護施設等整備事業交付金）'!$K$7:$K49,$B34)</f>
        <v>0</v>
      </c>
      <c r="AN34" s="55">
        <f>SUMIFS('別紙（介護施設等整備事業交付金）'!$P$7:$P49,'別紙（介護施設等整備事業交付金）'!$B$7:$B49,"交付金",'別紙（介護施設等整備事業交付金）'!$J$7:$J49,AM$1,'別紙（介護施設等整備事業交付金）'!$K$7:$K49,$B34)</f>
        <v>0</v>
      </c>
      <c r="AO34" s="47">
        <f>COUNTIFS('別紙（介護施設等整備事業交付金）'!$B$7:$B49,"交付金",'別紙（介護施設等整備事業交付金）'!$J$7:$J49,AO$1,'別紙（介護施設等整備事業交付金）'!$K$7:$K49,$B34)</f>
        <v>0</v>
      </c>
      <c r="AP34" s="47">
        <f>SUMIFS('別紙（介護施設等整備事業交付金）'!$T$7:$T50,'別紙（介護施設等整備事業交付金）'!$B$7:$B50,"交付金",'別紙（介護施設等整備事業交付金）'!$J$7:$J50,AO$1,'別紙（介護施設等整備事業交付金）'!$K$7:$K50,$B34)</f>
        <v>0</v>
      </c>
      <c r="AQ34" s="55">
        <f>SUMIFS('別紙（介護施設等整備事業交付金）'!$P$7:$P49,'別紙（介護施設等整備事業交付金）'!$B$7:$B49,"交付金",'別紙（介護施設等整備事業交付金）'!$J$7:$J49,AO$1,'別紙（介護施設等整備事業交付金）'!$K$7:$K49,$B34)</f>
        <v>0</v>
      </c>
      <c r="AR34" s="47">
        <f>COUNTIFS('別紙（介護施設等整備事業交付金）'!$B$7:$B49,"交付金",'別紙（介護施設等整備事業交付金）'!$J$7:$J49,AR$1,'別紙（介護施設等整備事業交付金）'!$K$7:$K49,$B34)</f>
        <v>0</v>
      </c>
      <c r="AS34" s="64">
        <f>SUMIFS('別紙（介護施設等整備事業交付金）'!$T$7:$T50,'別紙（介護施設等整備事業交付金）'!$B$7:$B50,"交付金",'別紙（介護施設等整備事業交付金）'!$J$7:$J50,AR$1,'別紙（介護施設等整備事業交付金）'!$K$7:$K50,$B34)</f>
        <v>0</v>
      </c>
      <c r="AT34" s="55">
        <f>SUMIFS('別紙（介護施設等整備事業交付金）'!$P$7:$P49,'別紙（介護施設等整備事業交付金）'!$B$7:$B49,"交付金",'別紙（介護施設等整備事業交付金）'!$J$7:$J49,AR$1,'別紙（介護施設等整備事業交付金）'!$K$7:$K49,$B34)</f>
        <v>0</v>
      </c>
      <c r="AU34" s="47">
        <f>COUNTIFS('別紙（介護施設等整備事業交付金）'!$B$7:$B49,"交付金",'別紙（介護施設等整備事業交付金）'!$J$7:$J49,AU$1,'別紙（介護施設等整備事業交付金）'!$K$7:$K49,$B34)</f>
        <v>0</v>
      </c>
      <c r="AV34" s="64">
        <f>SUMIFS('別紙（介護施設等整備事業交付金）'!$T$7:$T50,'別紙（介護施設等整備事業交付金）'!$B$7:$B50,"交付金",'別紙（介護施設等整備事業交付金）'!$J$7:$J50,AU$1,'別紙（介護施設等整備事業交付金）'!$K$7:$K50,$B34)</f>
        <v>0</v>
      </c>
      <c r="AW34" s="55">
        <f>SUMIFS('別紙（介護施設等整備事業交付金）'!$P$7:$P49,'別紙（介護施設等整備事業交付金）'!$B$7:$B49,"交付金",'別紙（介護施設等整備事業交付金）'!$J$7:$J49,AU$1,'別紙（介護施設等整備事業交付金）'!$K$7:$K49,$B34)</f>
        <v>0</v>
      </c>
      <c r="AX34" s="47">
        <f>COUNTIFS('別紙（介護施設等整備事業交付金）'!$B$7:$B49,"交付金",'別紙（介護施設等整備事業交付金）'!$J$7:$J49,AX$1,'別紙（介護施設等整備事業交付金）'!$K$7:$K49,$B34)</f>
        <v>0</v>
      </c>
      <c r="AY34" s="64">
        <f>SUMIFS('別紙（介護施設等整備事業交付金）'!$T$7:$T50,'別紙（介護施設等整備事業交付金）'!$B$7:$B50,"交付金",'別紙（介護施設等整備事業交付金）'!$J$7:$J50,AX$1,'別紙（介護施設等整備事業交付金）'!$K$7:$K50,$B34)</f>
        <v>0</v>
      </c>
      <c r="AZ34" s="55">
        <f>SUMIFS('別紙（介護施設等整備事業交付金）'!$P$7:$P49,'別紙（介護施設等整備事業交付金）'!$B$7:$B49,"交付金",'別紙（介護施設等整備事業交付金）'!$J$7:$J49,AX$1,'別紙（介護施設等整備事業交付金）'!$K$7:$K49,$B34)</f>
        <v>0</v>
      </c>
      <c r="BA34" s="47">
        <f>COUNTIFS('別紙（介護施設等整備事業交付金）'!$B$7:$B49,"交付金",'別紙（介護施設等整備事業交付金）'!$J$7:$J49,BA$1,'別紙（介護施設等整備事業交付金）'!$K$7:$K49,$B34)</f>
        <v>0</v>
      </c>
      <c r="BB34" s="55">
        <f>SUMIFS('別紙（介護施設等整備事業交付金）'!$P$7:$P49,'別紙（介護施設等整備事業交付金）'!$B$7:$B49,"交付金",'別紙（介護施設等整備事業交付金）'!$J$7:$J49,BA$1,'別紙（介護施設等整備事業交付金）'!$K$7:$K49,$B34)</f>
        <v>0</v>
      </c>
      <c r="BC34" s="47">
        <f>COUNTIFS('別紙（介護施設等整備事業交付金）'!$B$7:$B49,"交付金",'別紙（介護施設等整備事業交付金）'!$J$7:$J49,BC$1,'別紙（介護施設等整備事業交付金）'!$K$7:$K49,$B34)</f>
        <v>0</v>
      </c>
      <c r="BD34" s="55">
        <f>SUMIFS('別紙（介護施設等整備事業交付金）'!$P$7:$P49,'別紙（介護施設等整備事業交付金）'!$B$7:$B49,"交付金",'別紙（介護施設等整備事業交付金）'!$J$7:$J49,BC$1,'別紙（介護施設等整備事業交付金）'!$K$7:$K49,$B34)</f>
        <v>0</v>
      </c>
      <c r="BE34" s="47">
        <f>COUNTIFS('別紙（介護施設等整備事業交付金）'!$B$7:$B49,"交付金",'別紙（介護施設等整備事業交付金）'!$J$7:$J49,BE$1,'別紙（介護施設等整備事業交付金）'!$K$7:$K49,$B34)</f>
        <v>0</v>
      </c>
      <c r="BF34" s="55">
        <f>SUMIFS('別紙（介護施設等整備事業交付金）'!$P$7:$P49,'別紙（介護施設等整備事業交付金）'!$B$7:$B49,"交付金",'別紙（介護施設等整備事業交付金）'!$J$7:$J49,BE$1,'別紙（介護施設等整備事業交付金）'!$K$7:$K49,$B34)</f>
        <v>0</v>
      </c>
      <c r="BG34" s="47">
        <f t="shared" si="0"/>
        <v>0</v>
      </c>
      <c r="BH34" s="55">
        <f t="shared" si="1"/>
        <v>0</v>
      </c>
    </row>
    <row r="35" spans="1:60" x14ac:dyDescent="0.4">
      <c r="A35" s="45"/>
      <c r="B35" s="45" t="s">
        <v>195</v>
      </c>
      <c r="C35" s="47">
        <f>COUNTIFS('別紙（介護施設等整備事業交付金）'!$B$7:$B49,"交付金",'別紙（介護施設等整備事業交付金）'!$J$7:$J49,C$1,'別紙（介護施設等整備事業交付金）'!$K$7:$K49,$B35)</f>
        <v>0</v>
      </c>
      <c r="D35" s="65">
        <f>SUMIFS('別紙（介護施設等整備事業交付金）'!$T$7:$T50,'別紙（介護施設等整備事業交付金）'!$B$7:$B50,"交付金",'別紙（介護施設等整備事業交付金）'!$J$7:$J50,C$1,'別紙（介護施設等整備事業交付金）'!$K$7:$K50,$B35)</f>
        <v>0</v>
      </c>
      <c r="E35" s="55">
        <f>SUMIFS('別紙（介護施設等整備事業交付金）'!$P$7:$P49,'別紙（介護施設等整備事業交付金）'!$B$7:$B49,"交付金",'別紙（介護施設等整備事業交付金）'!$J$7:$J49,C$1,'別紙（介護施設等整備事業交付金）'!$K$7:$K49,$B35)</f>
        <v>0</v>
      </c>
      <c r="F35" s="47">
        <f>COUNTIFS('別紙（介護施設等整備事業交付金）'!$B$7:$B49,"交付金",'別紙（介護施設等整備事業交付金）'!$J$7:$J49,F$1,'別紙（介護施設等整備事業交付金）'!$K$7:$K49,$B35)</f>
        <v>0</v>
      </c>
      <c r="G35" s="65">
        <f>SUMIFS('別紙（介護施設等整備事業交付金）'!$T$7:$T50,'別紙（介護施設等整備事業交付金）'!$B$7:$B50,"交付金",'別紙（介護施設等整備事業交付金）'!$J$7:$J50,F$1,'別紙（介護施設等整備事業交付金）'!$K$7:$K50,$B35)</f>
        <v>0</v>
      </c>
      <c r="H35" s="55">
        <f>SUMIFS('別紙（介護施設等整備事業交付金）'!$P$7:$P49,'別紙（介護施設等整備事業交付金）'!$B$7:$B49,"交付金",'別紙（介護施設等整備事業交付金）'!$J$7:$J49,F$1,'別紙（介護施設等整備事業交付金）'!$K$7:$K49,$B35)</f>
        <v>0</v>
      </c>
      <c r="I35" s="47">
        <f>COUNTIFS('別紙（介護施設等整備事業交付金）'!$B$7:$B49,"交付金",'別紙（介護施設等整備事業交付金）'!$J$7:$J49,I$1,'別紙（介護施設等整備事業交付金）'!$K$7:$K49,$B35)</f>
        <v>0</v>
      </c>
      <c r="J35" s="47">
        <f>SUMIFS('別紙（介護施設等整備事業交付金）'!$T$7:$T50,'別紙（介護施設等整備事業交付金）'!$B$7:$B50,"交付金",'別紙（介護施設等整備事業交付金）'!$J$7:$J50,I$1,'別紙（介護施設等整備事業交付金）'!$K$7:$K50,$B35)</f>
        <v>0</v>
      </c>
      <c r="K35" s="55">
        <f>SUMIFS('別紙（介護施設等整備事業交付金）'!$P$7:$P49,'別紙（介護施設等整備事業交付金）'!$B$7:$B49,"交付金",'別紙（介護施設等整備事業交付金）'!$J$7:$J49,I$1,'別紙（介護施設等整備事業交付金）'!$K$7:$K49,$B35)</f>
        <v>0</v>
      </c>
      <c r="L35" s="47">
        <f>COUNTIFS('別紙（介護施設等整備事業交付金）'!$B$7:$B49,"交付金",'別紙（介護施設等整備事業交付金）'!$J$7:$J49,L$1,'別紙（介護施設等整備事業交付金）'!$K$7:$K49,$B35)</f>
        <v>0</v>
      </c>
      <c r="M35" s="55">
        <f>SUMIFS('別紙（介護施設等整備事業交付金）'!$P$7:$P49,'別紙（介護施設等整備事業交付金）'!$B$7:$B49,"交付金",'別紙（介護施設等整備事業交付金）'!$J$7:$J49,L$1,'別紙（介護施設等整備事業交付金）'!$K$7:$K49,$B35)</f>
        <v>0</v>
      </c>
      <c r="N35" s="47">
        <f>COUNTIFS('別紙（介護施設等整備事業交付金）'!$B$7:$B49,"交付金",'別紙（介護施設等整備事業交付金）'!$J$7:$J49,N$1,'別紙（介護施設等整備事業交付金）'!$K$7:$K49,$B35)</f>
        <v>0</v>
      </c>
      <c r="O35" s="55">
        <f>SUMIFS('別紙（介護施設等整備事業交付金）'!$P$7:$P49,'別紙（介護施設等整備事業交付金）'!$B$7:$B49,"交付金",'別紙（介護施設等整備事業交付金）'!$J$7:$J49,N$1,'別紙（介護施設等整備事業交付金）'!$K$7:$K49,$B35)</f>
        <v>0</v>
      </c>
      <c r="P35" s="47">
        <f>COUNTIFS('別紙（介護施設等整備事業交付金）'!$B$7:$B63,"交付金",'別紙（介護施設等整備事業交付金）'!$J$7:$J63,"⑦_①*",'別紙（介護施設等整備事業交付金）'!$K$7:$K63,$B35)</f>
        <v>0</v>
      </c>
      <c r="Q35" s="47">
        <f>SUMIFS('別紙（介護施設等整備事業交付金）'!$T$7:$T64,'別紙（介護施設等整備事業交付金）'!$B$7:$B64,"交付金",'別紙（介護施設等整備事業交付金）'!$J$7:$J64,"⑦_①*",'別紙（介護施設等整備事業交付金）'!$K$7:$K64,$B35)</f>
        <v>0</v>
      </c>
      <c r="R35" s="55">
        <f>SUMIFS('別紙（介護施設等整備事業交付金）'!$P$7:$P63,'別紙（介護施設等整備事業交付金）'!$B$7:$B63,"交付金",'別紙（介護施設等整備事業交付金）'!$J$7:$J63,"⑦_①*",'別紙（介護施設等整備事業交付金）'!$K$7:$K63,$B35)</f>
        <v>0</v>
      </c>
      <c r="S35" s="47">
        <f>COUNTIFS('別紙（介護施設等整備事業交付金）'!$B$7:$B49,"交付金",'別紙（介護施設等整備事業交付金）'!$J$7:$J49,S$1,'別紙（介護施設等整備事業交付金）'!$K$7:$K49,$B35)</f>
        <v>0</v>
      </c>
      <c r="T35" s="47">
        <f>SUMIFS('別紙（介護施設等整備事業交付金）'!$T$7:$T50,'別紙（介護施設等整備事業交付金）'!$B$7:$B50,"交付金",'別紙（介護施設等整備事業交付金）'!$J$7:$J50,S$1,'別紙（介護施設等整備事業交付金）'!$K$7:$K50,$B35)</f>
        <v>0</v>
      </c>
      <c r="U35" s="55">
        <f>SUMIFS('別紙（介護施設等整備事業交付金）'!$P$7:$P49,'別紙（介護施設等整備事業交付金）'!$B$7:$B49,"交付金",'別紙（介護施設等整備事業交付金）'!$J$7:$J49,S$1,'別紙（介護施設等整備事業交付金）'!$K$7:$K49,$B35)</f>
        <v>0</v>
      </c>
      <c r="V35" s="47">
        <f>COUNTIFS('別紙（介護施設等整備事業交付金）'!$B$7:$B63,"交付金",'別紙（介護施設等整備事業交付金）'!$J$7:$J63,"⑦_③*",'別紙（介護施設等整備事業交付金）'!$K$7:$K63,$B35)</f>
        <v>0</v>
      </c>
      <c r="W35" s="47">
        <f>SUMIFS('別紙（介護施設等整備事業交付金）'!$T$7:$T64,'別紙（介護施設等整備事業交付金）'!$B$7:$B64,"交付金",'別紙（介護施設等整備事業交付金）'!$J$7:$J64,"⑦_③*",'別紙（介護施設等整備事業交付金）'!$K$7:$K64,$B35)</f>
        <v>0</v>
      </c>
      <c r="X35" s="55">
        <f>SUMIFS('別紙（介護施設等整備事業交付金）'!$P$7:$P63,'別紙（介護施設等整備事業交付金）'!$B$7:$B63,"交付金",'別紙（介護施設等整備事業交付金）'!$J$7:$J63,"⑦_③*",'別紙（介護施設等整備事業交付金）'!$K$7:$K63,$B35)</f>
        <v>0</v>
      </c>
      <c r="Y35" s="47">
        <f>COUNTIFS('別紙（介護施設等整備事業交付金）'!$B$7:$B49,"交付金",'別紙（介護施設等整備事業交付金）'!$J$7:$J49,Y$1,'別紙（介護施設等整備事業交付金）'!$K$7:$K49,$B35)</f>
        <v>0</v>
      </c>
      <c r="Z35" s="55">
        <f>SUMIFS('別紙（介護施設等整備事業交付金）'!$P$7:$P49,'別紙（介護施設等整備事業交付金）'!$B$7:$B49,"交付金",'別紙（介護施設等整備事業交付金）'!$J$7:$J49,Y$1,'別紙（介護施設等整備事業交付金）'!$K$7:$K49,$B35)</f>
        <v>0</v>
      </c>
      <c r="AA35" s="47">
        <f>COUNTIFS('別紙（介護施設等整備事業交付金）'!$B$7:$B49,"交付金",'別紙（介護施設等整備事業交付金）'!$J$7:$J49,AA$1,'別紙（介護施設等整備事業交付金）'!$K$7:$K49,$B35)</f>
        <v>0</v>
      </c>
      <c r="AB35" s="55">
        <f>SUMIFS('別紙（介護施設等整備事業交付金）'!$P$7:$P49,'別紙（介護施設等整備事業交付金）'!$B$7:$B49,"交付金",'別紙（介護施設等整備事業交付金）'!$J$7:$J49,AA$1,'別紙（介護施設等整備事業交付金）'!$K$7:$K49,$B35)</f>
        <v>0</v>
      </c>
      <c r="AC35" s="47">
        <f>COUNTIFS('別紙（介護施設等整備事業交付金）'!$B$7:$B49,"交付金",'別紙（介護施設等整備事業交付金）'!$J$7:$J49,AC$1,'別紙（介護施設等整備事業交付金）'!$K$7:$K49,$B35)</f>
        <v>0</v>
      </c>
      <c r="AD35" s="55">
        <f>SUMIFS('別紙（介護施設等整備事業交付金）'!$P$7:$P49,'別紙（介護施設等整備事業交付金）'!$B$7:$B49,"交付金",'別紙（介護施設等整備事業交付金）'!$J$7:$J49,AC$1,'別紙（介護施設等整備事業交付金）'!$K$7:$K49,$B35)</f>
        <v>0</v>
      </c>
      <c r="AE35" s="47">
        <f>COUNTIFS('別紙（介護施設等整備事業交付金）'!$B$7:$B49,"交付金",'別紙（介護施設等整備事業交付金）'!$J$7:$J49,AE$1,'別紙（介護施設等整備事業交付金）'!$K$7:$K49,$B35)</f>
        <v>0</v>
      </c>
      <c r="AF35" s="47">
        <f>SUMIFS('別紙（介護施設等整備事業交付金）'!$T$7:$T50,'別紙（介護施設等整備事業交付金）'!$B$7:$B50,"交付金",'別紙（介護施設等整備事業交付金）'!$J$7:$J50,AE$1,'別紙（介護施設等整備事業交付金）'!$K$7:$K50,$B35)</f>
        <v>0</v>
      </c>
      <c r="AG35" s="55">
        <f>SUMIFS('別紙（介護施設等整備事業交付金）'!$P$7:$P49,'別紙（介護施設等整備事業交付金）'!$B$7:$B49,"交付金",'別紙（介護施設等整備事業交付金）'!$J$7:$J49,AE$1,'別紙（介護施設等整備事業交付金）'!$K$7:$K49,$B35)</f>
        <v>0</v>
      </c>
      <c r="AH35" s="47">
        <f>COUNTIFS('別紙（介護施設等整備事業交付金）'!$B$7:$B49,"交付金",'別紙（介護施設等整備事業交付金）'!$J$7:$J49,AH$1,'別紙（介護施設等整備事業交付金）'!$K$7:$K49,$B35)</f>
        <v>0</v>
      </c>
      <c r="AI35" s="47">
        <f>SUMIFS('別紙（介護施設等整備事業交付金）'!$T$7:$T50,'別紙（介護施設等整備事業交付金）'!$B$7:$B50,"交付金",'別紙（介護施設等整備事業交付金）'!$J$7:$J50,AH$1,'別紙（介護施設等整備事業交付金）'!$K$7:$K50,$B35)</f>
        <v>0</v>
      </c>
      <c r="AJ35" s="55">
        <f>SUMIFS('別紙（介護施設等整備事業交付金）'!$P$7:$P49,'別紙（介護施設等整備事業交付金）'!$B$7:$B49,"交付金",'別紙（介護施設等整備事業交付金）'!$J$7:$J49,AH$1,'別紙（介護施設等整備事業交付金）'!$K$7:$K49,$B35)</f>
        <v>0</v>
      </c>
      <c r="AK35" s="47">
        <f>COUNTIFS('別紙（介護施設等整備事業交付金）'!$B$7:$B49,"交付金",'別紙（介護施設等整備事業交付金）'!$J$7:$J49,AK$1,'別紙（介護施設等整備事業交付金）'!$K$7:$K49,$B35)</f>
        <v>0</v>
      </c>
      <c r="AL35" s="55">
        <f>SUMIFS('別紙（介護施設等整備事業交付金）'!$P$7:$P49,'別紙（介護施設等整備事業交付金）'!$B$7:$B49,"交付金",'別紙（介護施設等整備事業交付金）'!$J$7:$J49,AK$1,'別紙（介護施設等整備事業交付金）'!$K$7:$K49,$B35)</f>
        <v>0</v>
      </c>
      <c r="AM35" s="47">
        <f>COUNTIFS('別紙（介護施設等整備事業交付金）'!$B$7:$B49,"交付金",'別紙（介護施設等整備事業交付金）'!$J$7:$J49,AM$1,'別紙（介護施設等整備事業交付金）'!$K$7:$K49,$B35)</f>
        <v>0</v>
      </c>
      <c r="AN35" s="55">
        <f>SUMIFS('別紙（介護施設等整備事業交付金）'!$P$7:$P49,'別紙（介護施設等整備事業交付金）'!$B$7:$B49,"交付金",'別紙（介護施設等整備事業交付金）'!$J$7:$J49,AM$1,'別紙（介護施設等整備事業交付金）'!$K$7:$K49,$B35)</f>
        <v>0</v>
      </c>
      <c r="AO35" s="47">
        <f>COUNTIFS('別紙（介護施設等整備事業交付金）'!$B$7:$B49,"交付金",'別紙（介護施設等整備事業交付金）'!$J$7:$J49,AO$1,'別紙（介護施設等整備事業交付金）'!$K$7:$K49,$B35)</f>
        <v>0</v>
      </c>
      <c r="AP35" s="47">
        <f>SUMIFS('別紙（介護施設等整備事業交付金）'!$T$7:$T50,'別紙（介護施設等整備事業交付金）'!$B$7:$B50,"交付金",'別紙（介護施設等整備事業交付金）'!$J$7:$J50,AO$1,'別紙（介護施設等整備事業交付金）'!$K$7:$K50,$B35)</f>
        <v>0</v>
      </c>
      <c r="AQ35" s="55">
        <f>SUMIFS('別紙（介護施設等整備事業交付金）'!$P$7:$P49,'別紙（介護施設等整備事業交付金）'!$B$7:$B49,"交付金",'別紙（介護施設等整備事業交付金）'!$J$7:$J49,AO$1,'別紙（介護施設等整備事業交付金）'!$K$7:$K49,$B35)</f>
        <v>0</v>
      </c>
      <c r="AR35" s="47">
        <f>COUNTIFS('別紙（介護施設等整備事業交付金）'!$B$7:$B49,"交付金",'別紙（介護施設等整備事業交付金）'!$J$7:$J49,AR$1,'別紙（介護施設等整備事業交付金）'!$K$7:$K49,$B35)</f>
        <v>0</v>
      </c>
      <c r="AS35" s="64">
        <f>SUMIFS('別紙（介護施設等整備事業交付金）'!$T$7:$T50,'別紙（介護施設等整備事業交付金）'!$B$7:$B50,"交付金",'別紙（介護施設等整備事業交付金）'!$J$7:$J50,AR$1,'別紙（介護施設等整備事業交付金）'!$K$7:$K50,$B35)</f>
        <v>0</v>
      </c>
      <c r="AT35" s="55">
        <f>SUMIFS('別紙（介護施設等整備事業交付金）'!$P$7:$P49,'別紙（介護施設等整備事業交付金）'!$B$7:$B49,"交付金",'別紙（介護施設等整備事業交付金）'!$J$7:$J49,AR$1,'別紙（介護施設等整備事業交付金）'!$K$7:$K49,$B35)</f>
        <v>0</v>
      </c>
      <c r="AU35" s="47">
        <f>COUNTIFS('別紙（介護施設等整備事業交付金）'!$B$7:$B49,"交付金",'別紙（介護施設等整備事業交付金）'!$J$7:$J49,AU$1,'別紙（介護施設等整備事業交付金）'!$K$7:$K49,$B35)</f>
        <v>0</v>
      </c>
      <c r="AV35" s="64">
        <f>SUMIFS('別紙（介護施設等整備事業交付金）'!$T$7:$T50,'別紙（介護施設等整備事業交付金）'!$B$7:$B50,"交付金",'別紙（介護施設等整備事業交付金）'!$J$7:$J50,AU$1,'別紙（介護施設等整備事業交付金）'!$K$7:$K50,$B35)</f>
        <v>0</v>
      </c>
      <c r="AW35" s="55">
        <f>SUMIFS('別紙（介護施設等整備事業交付金）'!$P$7:$P49,'別紙（介護施設等整備事業交付金）'!$B$7:$B49,"交付金",'別紙（介護施設等整備事業交付金）'!$J$7:$J49,AU$1,'別紙（介護施設等整備事業交付金）'!$K$7:$K49,$B35)</f>
        <v>0</v>
      </c>
      <c r="AX35" s="47">
        <f>COUNTIFS('別紙（介護施設等整備事業交付金）'!$B$7:$B49,"交付金",'別紙（介護施設等整備事業交付金）'!$J$7:$J49,AX$1,'別紙（介護施設等整備事業交付金）'!$K$7:$K49,$B35)</f>
        <v>0</v>
      </c>
      <c r="AY35" s="64">
        <f>SUMIFS('別紙（介護施設等整備事業交付金）'!$T$7:$T50,'別紙（介護施設等整備事業交付金）'!$B$7:$B50,"交付金",'別紙（介護施設等整備事業交付金）'!$J$7:$J50,AX$1,'別紙（介護施設等整備事業交付金）'!$K$7:$K50,$B35)</f>
        <v>0</v>
      </c>
      <c r="AZ35" s="55">
        <f>SUMIFS('別紙（介護施設等整備事業交付金）'!$P$7:$P49,'別紙（介護施設等整備事業交付金）'!$B$7:$B49,"交付金",'別紙（介護施設等整備事業交付金）'!$J$7:$J49,AX$1,'別紙（介護施設等整備事業交付金）'!$K$7:$K49,$B35)</f>
        <v>0</v>
      </c>
      <c r="BA35" s="47">
        <f>COUNTIFS('別紙（介護施設等整備事業交付金）'!$B$7:$B49,"交付金",'別紙（介護施設等整備事業交付金）'!$J$7:$J49,BA$1,'別紙（介護施設等整備事業交付金）'!$K$7:$K49,$B35)</f>
        <v>0</v>
      </c>
      <c r="BB35" s="55">
        <f>SUMIFS('別紙（介護施設等整備事業交付金）'!$P$7:$P49,'別紙（介護施設等整備事業交付金）'!$B$7:$B49,"交付金",'別紙（介護施設等整備事業交付金）'!$J$7:$J49,BA$1,'別紙（介護施設等整備事業交付金）'!$K$7:$K49,$B35)</f>
        <v>0</v>
      </c>
      <c r="BC35" s="47">
        <f>COUNTIFS('別紙（介護施設等整備事業交付金）'!$B$7:$B49,"交付金",'別紙（介護施設等整備事業交付金）'!$J$7:$J49,BC$1,'別紙（介護施設等整備事業交付金）'!$K$7:$K49,$B35)</f>
        <v>0</v>
      </c>
      <c r="BD35" s="55">
        <f>SUMIFS('別紙（介護施設等整備事業交付金）'!$P$7:$P49,'別紙（介護施設等整備事業交付金）'!$B$7:$B49,"交付金",'別紙（介護施設等整備事業交付金）'!$J$7:$J49,BC$1,'別紙（介護施設等整備事業交付金）'!$K$7:$K49,$B35)</f>
        <v>0</v>
      </c>
      <c r="BE35" s="47">
        <f>COUNTIFS('別紙（介護施設等整備事業交付金）'!$B$7:$B49,"交付金",'別紙（介護施設等整備事業交付金）'!$J$7:$J49,BE$1,'別紙（介護施設等整備事業交付金）'!$K$7:$K49,$B35)</f>
        <v>0</v>
      </c>
      <c r="BF35" s="55">
        <f>SUMIFS('別紙（介護施設等整備事業交付金）'!$P$7:$P49,'別紙（介護施設等整備事業交付金）'!$B$7:$B49,"交付金",'別紙（介護施設等整備事業交付金）'!$J$7:$J49,BE$1,'別紙（介護施設等整備事業交付金）'!$K$7:$K49,$B35)</f>
        <v>0</v>
      </c>
      <c r="BG35" s="47">
        <f t="shared" si="0"/>
        <v>0</v>
      </c>
      <c r="BH35" s="55">
        <f t="shared" si="1"/>
        <v>0</v>
      </c>
    </row>
    <row r="36" spans="1:60" x14ac:dyDescent="0.4">
      <c r="A36" s="45"/>
      <c r="B36" s="45" t="s">
        <v>198</v>
      </c>
      <c r="C36" s="47">
        <f>COUNTIFS('別紙（介護施設等整備事業交付金）'!$B$7:$B50,"交付金",'別紙（介護施設等整備事業交付金）'!$J$7:$J50,C$1,'別紙（介護施設等整備事業交付金）'!$K$7:$K50,$B36)</f>
        <v>0</v>
      </c>
      <c r="D36" s="65">
        <f>SUMIFS('別紙（介護施設等整備事業交付金）'!$T$7:$T51,'別紙（介護施設等整備事業交付金）'!$B$7:$B51,"交付金",'別紙（介護施設等整備事業交付金）'!$J$7:$J51,C$1,'別紙（介護施設等整備事業交付金）'!$K$7:$K51,$B36)</f>
        <v>0</v>
      </c>
      <c r="E36" s="55">
        <f>SUMIFS('別紙（介護施設等整備事業交付金）'!$P$7:$P50,'別紙（介護施設等整備事業交付金）'!$B$7:$B50,"交付金",'別紙（介護施設等整備事業交付金）'!$J$7:$J50,C$1,'別紙（介護施設等整備事業交付金）'!$K$7:$K50,$B36)</f>
        <v>0</v>
      </c>
      <c r="F36" s="47">
        <f>COUNTIFS('別紙（介護施設等整備事業交付金）'!$B$7:$B50,"交付金",'別紙（介護施設等整備事業交付金）'!$J$7:$J50,F$1,'別紙（介護施設等整備事業交付金）'!$K$7:$K50,$B36)</f>
        <v>0</v>
      </c>
      <c r="G36" s="65">
        <f>SUMIFS('別紙（介護施設等整備事業交付金）'!$T$7:$T51,'別紙（介護施設等整備事業交付金）'!$B$7:$B51,"交付金",'別紙（介護施設等整備事業交付金）'!$J$7:$J51,F$1,'別紙（介護施設等整備事業交付金）'!$K$7:$K51,$B36)</f>
        <v>0</v>
      </c>
      <c r="H36" s="55">
        <f>SUMIFS('別紙（介護施設等整備事業交付金）'!$P$7:$P50,'別紙（介護施設等整備事業交付金）'!$B$7:$B50,"交付金",'別紙（介護施設等整備事業交付金）'!$J$7:$J50,F$1,'別紙（介護施設等整備事業交付金）'!$K$7:$K50,$B36)</f>
        <v>0</v>
      </c>
      <c r="I36" s="47">
        <f>COUNTIFS('別紙（介護施設等整備事業交付金）'!$B$7:$B50,"交付金",'別紙（介護施設等整備事業交付金）'!$J$7:$J50,I$1,'別紙（介護施設等整備事業交付金）'!$K$7:$K50,$B36)</f>
        <v>0</v>
      </c>
      <c r="J36" s="47">
        <f>SUMIFS('別紙（介護施設等整備事業交付金）'!$T$7:$T51,'別紙（介護施設等整備事業交付金）'!$B$7:$B51,"交付金",'別紙（介護施設等整備事業交付金）'!$J$7:$J51,I$1,'別紙（介護施設等整備事業交付金）'!$K$7:$K51,$B36)</f>
        <v>0</v>
      </c>
      <c r="K36" s="55">
        <f>SUMIFS('別紙（介護施設等整備事業交付金）'!$P$7:$P50,'別紙（介護施設等整備事業交付金）'!$B$7:$B50,"交付金",'別紙（介護施設等整備事業交付金）'!$J$7:$J50,I$1,'別紙（介護施設等整備事業交付金）'!$K$7:$K50,$B36)</f>
        <v>0</v>
      </c>
      <c r="L36" s="47">
        <f>COUNTIFS('別紙（介護施設等整備事業交付金）'!$B$7:$B50,"交付金",'別紙（介護施設等整備事業交付金）'!$J$7:$J50,L$1,'別紙（介護施設等整備事業交付金）'!$K$7:$K50,$B36)</f>
        <v>0</v>
      </c>
      <c r="M36" s="55">
        <f>SUMIFS('別紙（介護施設等整備事業交付金）'!$P$7:$P50,'別紙（介護施設等整備事業交付金）'!$B$7:$B50,"交付金",'別紙（介護施設等整備事業交付金）'!$J$7:$J50,L$1,'別紙（介護施設等整備事業交付金）'!$K$7:$K50,$B36)</f>
        <v>0</v>
      </c>
      <c r="N36" s="47">
        <f>COUNTIFS('別紙（介護施設等整備事業交付金）'!$B$7:$B50,"交付金",'別紙（介護施設等整備事業交付金）'!$J$7:$J50,N$1,'別紙（介護施設等整備事業交付金）'!$K$7:$K50,$B36)</f>
        <v>0</v>
      </c>
      <c r="O36" s="55">
        <f>SUMIFS('別紙（介護施設等整備事業交付金）'!$P$7:$P50,'別紙（介護施設等整備事業交付金）'!$B$7:$B50,"交付金",'別紙（介護施設等整備事業交付金）'!$J$7:$J50,N$1,'別紙（介護施設等整備事業交付金）'!$K$7:$K50,$B36)</f>
        <v>0</v>
      </c>
      <c r="P36" s="47">
        <f>COUNTIFS('別紙（介護施設等整備事業交付金）'!$B$7:$B64,"交付金",'別紙（介護施設等整備事業交付金）'!$J$7:$J64,"⑦_①*",'別紙（介護施設等整備事業交付金）'!$K$7:$K64,$B36)</f>
        <v>0</v>
      </c>
      <c r="Q36" s="47">
        <f>SUMIFS('別紙（介護施設等整備事業交付金）'!$T$7:$T65,'別紙（介護施設等整備事業交付金）'!$B$7:$B65,"交付金",'別紙（介護施設等整備事業交付金）'!$J$7:$J65,"⑦_①*",'別紙（介護施設等整備事業交付金）'!$K$7:$K65,$B36)</f>
        <v>0</v>
      </c>
      <c r="R36" s="55">
        <f>SUMIFS('別紙（介護施設等整備事業交付金）'!$P$7:$P64,'別紙（介護施設等整備事業交付金）'!$B$7:$B64,"交付金",'別紙（介護施設等整備事業交付金）'!$J$7:$J64,"⑦_①*",'別紙（介護施設等整備事業交付金）'!$K$7:$K64,$B36)</f>
        <v>0</v>
      </c>
      <c r="S36" s="47">
        <f>COUNTIFS('別紙（介護施設等整備事業交付金）'!$B$7:$B50,"交付金",'別紙（介護施設等整備事業交付金）'!$J$7:$J50,S$1,'別紙（介護施設等整備事業交付金）'!$K$7:$K50,$B36)</f>
        <v>0</v>
      </c>
      <c r="T36" s="47">
        <f>SUMIFS('別紙（介護施設等整備事業交付金）'!$T$7:$T51,'別紙（介護施設等整備事業交付金）'!$B$7:$B51,"交付金",'別紙（介護施設等整備事業交付金）'!$J$7:$J51,S$1,'別紙（介護施設等整備事業交付金）'!$K$7:$K51,$B36)</f>
        <v>0</v>
      </c>
      <c r="U36" s="55">
        <f>SUMIFS('別紙（介護施設等整備事業交付金）'!$P$7:$P50,'別紙（介護施設等整備事業交付金）'!$B$7:$B50,"交付金",'別紙（介護施設等整備事業交付金）'!$J$7:$J50,S$1,'別紙（介護施設等整備事業交付金）'!$K$7:$K50,$B36)</f>
        <v>0</v>
      </c>
      <c r="V36" s="47">
        <f>COUNTIFS('別紙（介護施設等整備事業交付金）'!$B$7:$B64,"交付金",'別紙（介護施設等整備事業交付金）'!$J$7:$J64,"⑦_③*",'別紙（介護施設等整備事業交付金）'!$K$7:$K64,$B36)</f>
        <v>0</v>
      </c>
      <c r="W36" s="47">
        <f>SUMIFS('別紙（介護施設等整備事業交付金）'!$T$7:$T65,'別紙（介護施設等整備事業交付金）'!$B$7:$B65,"交付金",'別紙（介護施設等整備事業交付金）'!$J$7:$J65,"⑦_③*",'別紙（介護施設等整備事業交付金）'!$K$7:$K65,$B36)</f>
        <v>0</v>
      </c>
      <c r="X36" s="55">
        <f>SUMIFS('別紙（介護施設等整備事業交付金）'!$P$7:$P64,'別紙（介護施設等整備事業交付金）'!$B$7:$B64,"交付金",'別紙（介護施設等整備事業交付金）'!$J$7:$J64,"⑦_③*",'別紙（介護施設等整備事業交付金）'!$K$7:$K64,$B36)</f>
        <v>0</v>
      </c>
      <c r="Y36" s="47">
        <f>COUNTIFS('別紙（介護施設等整備事業交付金）'!$B$7:$B50,"交付金",'別紙（介護施設等整備事業交付金）'!$J$7:$J50,Y$1,'別紙（介護施設等整備事業交付金）'!$K$7:$K50,$B36)</f>
        <v>0</v>
      </c>
      <c r="Z36" s="55">
        <f>SUMIFS('別紙（介護施設等整備事業交付金）'!$P$7:$P50,'別紙（介護施設等整備事業交付金）'!$B$7:$B50,"交付金",'別紙（介護施設等整備事業交付金）'!$J$7:$J50,Y$1,'別紙（介護施設等整備事業交付金）'!$K$7:$K50,$B36)</f>
        <v>0</v>
      </c>
      <c r="AA36" s="47">
        <f>COUNTIFS('別紙（介護施設等整備事業交付金）'!$B$7:$B50,"交付金",'別紙（介護施設等整備事業交付金）'!$J$7:$J50,AA$1,'別紙（介護施設等整備事業交付金）'!$K$7:$K50,$B36)</f>
        <v>0</v>
      </c>
      <c r="AB36" s="55">
        <f>SUMIFS('別紙（介護施設等整備事業交付金）'!$P$7:$P50,'別紙（介護施設等整備事業交付金）'!$B$7:$B50,"交付金",'別紙（介護施設等整備事業交付金）'!$J$7:$J50,AA$1,'別紙（介護施設等整備事業交付金）'!$K$7:$K50,$B36)</f>
        <v>0</v>
      </c>
      <c r="AC36" s="47">
        <f>COUNTIFS('別紙（介護施設等整備事業交付金）'!$B$7:$B50,"交付金",'別紙（介護施設等整備事業交付金）'!$J$7:$J50,AC$1,'別紙（介護施設等整備事業交付金）'!$K$7:$K50,$B36)</f>
        <v>0</v>
      </c>
      <c r="AD36" s="55">
        <f>SUMIFS('別紙（介護施設等整備事業交付金）'!$P$7:$P50,'別紙（介護施設等整備事業交付金）'!$B$7:$B50,"交付金",'別紙（介護施設等整備事業交付金）'!$J$7:$J50,AC$1,'別紙（介護施設等整備事業交付金）'!$K$7:$K50,$B36)</f>
        <v>0</v>
      </c>
      <c r="AE36" s="47">
        <f>COUNTIFS('別紙（介護施設等整備事業交付金）'!$B$7:$B50,"交付金",'別紙（介護施設等整備事業交付金）'!$J$7:$J50,AE$1,'別紙（介護施設等整備事業交付金）'!$K$7:$K50,$B36)</f>
        <v>0</v>
      </c>
      <c r="AF36" s="47">
        <f>SUMIFS('別紙（介護施設等整備事業交付金）'!$T$7:$T51,'別紙（介護施設等整備事業交付金）'!$B$7:$B51,"交付金",'別紙（介護施設等整備事業交付金）'!$J$7:$J51,AE$1,'別紙（介護施設等整備事業交付金）'!$K$7:$K51,$B36)</f>
        <v>0</v>
      </c>
      <c r="AG36" s="55">
        <f>SUMIFS('別紙（介護施設等整備事業交付金）'!$P$7:$P50,'別紙（介護施設等整備事業交付金）'!$B$7:$B50,"交付金",'別紙（介護施設等整備事業交付金）'!$J$7:$J50,AE$1,'別紙（介護施設等整備事業交付金）'!$K$7:$K50,$B36)</f>
        <v>0</v>
      </c>
      <c r="AH36" s="47">
        <f>COUNTIFS('別紙（介護施設等整備事業交付金）'!$B$7:$B50,"交付金",'別紙（介護施設等整備事業交付金）'!$J$7:$J50,AH$1,'別紙（介護施設等整備事業交付金）'!$K$7:$K50,$B36)</f>
        <v>0</v>
      </c>
      <c r="AI36" s="47">
        <f>SUMIFS('別紙（介護施設等整備事業交付金）'!$T$7:$T51,'別紙（介護施設等整備事業交付金）'!$B$7:$B51,"交付金",'別紙（介護施設等整備事業交付金）'!$J$7:$J51,AH$1,'別紙（介護施設等整備事業交付金）'!$K$7:$K51,$B36)</f>
        <v>0</v>
      </c>
      <c r="AJ36" s="55">
        <f>SUMIFS('別紙（介護施設等整備事業交付金）'!$P$7:$P50,'別紙（介護施設等整備事業交付金）'!$B$7:$B50,"交付金",'別紙（介護施設等整備事業交付金）'!$J$7:$J50,AH$1,'別紙（介護施設等整備事業交付金）'!$K$7:$K50,$B36)</f>
        <v>0</v>
      </c>
      <c r="AK36" s="47">
        <f>COUNTIFS('別紙（介護施設等整備事業交付金）'!$B$7:$B50,"交付金",'別紙（介護施設等整備事業交付金）'!$J$7:$J50,AK$1,'別紙（介護施設等整備事業交付金）'!$K$7:$K50,$B36)</f>
        <v>0</v>
      </c>
      <c r="AL36" s="55">
        <f>SUMIFS('別紙（介護施設等整備事業交付金）'!$P$7:$P50,'別紙（介護施設等整備事業交付金）'!$B$7:$B50,"交付金",'別紙（介護施設等整備事業交付金）'!$J$7:$J50,AK$1,'別紙（介護施設等整備事業交付金）'!$K$7:$K50,$B36)</f>
        <v>0</v>
      </c>
      <c r="AM36" s="47">
        <f>COUNTIFS('別紙（介護施設等整備事業交付金）'!$B$7:$B50,"交付金",'別紙（介護施設等整備事業交付金）'!$J$7:$J50,AM$1,'別紙（介護施設等整備事業交付金）'!$K$7:$K50,$B36)</f>
        <v>0</v>
      </c>
      <c r="AN36" s="55">
        <f>SUMIFS('別紙（介護施設等整備事業交付金）'!$P$7:$P50,'別紙（介護施設等整備事業交付金）'!$B$7:$B50,"交付金",'別紙（介護施設等整備事業交付金）'!$J$7:$J50,AM$1,'別紙（介護施設等整備事業交付金）'!$K$7:$K50,$B36)</f>
        <v>0</v>
      </c>
      <c r="AO36" s="47">
        <f>COUNTIFS('別紙（介護施設等整備事業交付金）'!$B$7:$B50,"交付金",'別紙（介護施設等整備事業交付金）'!$J$7:$J50,AO$1,'別紙（介護施設等整備事業交付金）'!$K$7:$K50,$B36)</f>
        <v>0</v>
      </c>
      <c r="AP36" s="47">
        <f>SUMIFS('別紙（介護施設等整備事業交付金）'!$T$7:$T51,'別紙（介護施設等整備事業交付金）'!$B$7:$B51,"交付金",'別紙（介護施設等整備事業交付金）'!$J$7:$J51,AO$1,'別紙（介護施設等整備事業交付金）'!$K$7:$K51,$B36)</f>
        <v>0</v>
      </c>
      <c r="AQ36" s="55">
        <f>SUMIFS('別紙（介護施設等整備事業交付金）'!$P$7:$P50,'別紙（介護施設等整備事業交付金）'!$B$7:$B50,"交付金",'別紙（介護施設等整備事業交付金）'!$J$7:$J50,AO$1,'別紙（介護施設等整備事業交付金）'!$K$7:$K50,$B36)</f>
        <v>0</v>
      </c>
      <c r="AR36" s="47">
        <f>COUNTIFS('別紙（介護施設等整備事業交付金）'!$B$7:$B50,"交付金",'別紙（介護施設等整備事業交付金）'!$J$7:$J50,AR$1,'別紙（介護施設等整備事業交付金）'!$K$7:$K50,$B36)</f>
        <v>0</v>
      </c>
      <c r="AS36" s="64">
        <f>SUMIFS('別紙（介護施設等整備事業交付金）'!$T$7:$T51,'別紙（介護施設等整備事業交付金）'!$B$7:$B51,"交付金",'別紙（介護施設等整備事業交付金）'!$J$7:$J51,AR$1,'別紙（介護施設等整備事業交付金）'!$K$7:$K51,$B36)</f>
        <v>0</v>
      </c>
      <c r="AT36" s="55">
        <f>SUMIFS('別紙（介護施設等整備事業交付金）'!$P$7:$P50,'別紙（介護施設等整備事業交付金）'!$B$7:$B50,"交付金",'別紙（介護施設等整備事業交付金）'!$J$7:$J50,AR$1,'別紙（介護施設等整備事業交付金）'!$K$7:$K50,$B36)</f>
        <v>0</v>
      </c>
      <c r="AU36" s="47">
        <f>COUNTIFS('別紙（介護施設等整備事業交付金）'!$B$7:$B50,"交付金",'別紙（介護施設等整備事業交付金）'!$J$7:$J50,AU$1,'別紙（介護施設等整備事業交付金）'!$K$7:$K50,$B36)</f>
        <v>0</v>
      </c>
      <c r="AV36" s="64">
        <f>SUMIFS('別紙（介護施設等整備事業交付金）'!$T$7:$T51,'別紙（介護施設等整備事業交付金）'!$B$7:$B51,"交付金",'別紙（介護施設等整備事業交付金）'!$J$7:$J51,AU$1,'別紙（介護施設等整備事業交付金）'!$K$7:$K51,$B36)</f>
        <v>0</v>
      </c>
      <c r="AW36" s="55">
        <f>SUMIFS('別紙（介護施設等整備事業交付金）'!$P$7:$P50,'別紙（介護施設等整備事業交付金）'!$B$7:$B50,"交付金",'別紙（介護施設等整備事業交付金）'!$J$7:$J50,AU$1,'別紙（介護施設等整備事業交付金）'!$K$7:$K50,$B36)</f>
        <v>0</v>
      </c>
      <c r="AX36" s="47">
        <f>COUNTIFS('別紙（介護施設等整備事業交付金）'!$B$7:$B50,"交付金",'別紙（介護施設等整備事業交付金）'!$J$7:$J50,AX$1,'別紙（介護施設等整備事業交付金）'!$K$7:$K50,$B36)</f>
        <v>0</v>
      </c>
      <c r="AY36" s="64">
        <f>SUMIFS('別紙（介護施設等整備事業交付金）'!$T$7:$T51,'別紙（介護施設等整備事業交付金）'!$B$7:$B51,"交付金",'別紙（介護施設等整備事業交付金）'!$J$7:$J51,AX$1,'別紙（介護施設等整備事業交付金）'!$K$7:$K51,$B36)</f>
        <v>0</v>
      </c>
      <c r="AZ36" s="55">
        <f>SUMIFS('別紙（介護施設等整備事業交付金）'!$P$7:$P50,'別紙（介護施設等整備事業交付金）'!$B$7:$B50,"交付金",'別紙（介護施設等整備事業交付金）'!$J$7:$J50,AX$1,'別紙（介護施設等整備事業交付金）'!$K$7:$K50,$B36)</f>
        <v>0</v>
      </c>
      <c r="BA36" s="47">
        <f>COUNTIFS('別紙（介護施設等整備事業交付金）'!$B$7:$B50,"交付金",'別紙（介護施設等整備事業交付金）'!$J$7:$J50,BA$1,'別紙（介護施設等整備事業交付金）'!$K$7:$K50,$B36)</f>
        <v>0</v>
      </c>
      <c r="BB36" s="55">
        <f>SUMIFS('別紙（介護施設等整備事業交付金）'!$P$7:$P50,'別紙（介護施設等整備事業交付金）'!$B$7:$B50,"交付金",'別紙（介護施設等整備事業交付金）'!$J$7:$J50,BA$1,'別紙（介護施設等整備事業交付金）'!$K$7:$K50,$B36)</f>
        <v>0</v>
      </c>
      <c r="BC36" s="47">
        <f>COUNTIFS('別紙（介護施設等整備事業交付金）'!$B$7:$B50,"交付金",'別紙（介護施設等整備事業交付金）'!$J$7:$J50,BC$1,'別紙（介護施設等整備事業交付金）'!$K$7:$K50,$B36)</f>
        <v>0</v>
      </c>
      <c r="BD36" s="55">
        <f>SUMIFS('別紙（介護施設等整備事業交付金）'!$P$7:$P50,'別紙（介護施設等整備事業交付金）'!$B$7:$B50,"交付金",'別紙（介護施設等整備事業交付金）'!$J$7:$J50,BC$1,'別紙（介護施設等整備事業交付金）'!$K$7:$K50,$B36)</f>
        <v>0</v>
      </c>
      <c r="BE36" s="47">
        <f>COUNTIFS('別紙（介護施設等整備事業交付金）'!$B$7:$B50,"交付金",'別紙（介護施設等整備事業交付金）'!$J$7:$J50,BE$1,'別紙（介護施設等整備事業交付金）'!$K$7:$K50,$B36)</f>
        <v>0</v>
      </c>
      <c r="BF36" s="55">
        <f>SUMIFS('別紙（介護施設等整備事業交付金）'!$P$7:$P50,'別紙（介護施設等整備事業交付金）'!$B$7:$B50,"交付金",'別紙（介護施設等整備事業交付金）'!$J$7:$J50,BE$1,'別紙（介護施設等整備事業交付金）'!$K$7:$K50,$B36)</f>
        <v>0</v>
      </c>
      <c r="BG36" s="47">
        <f t="shared" si="0"/>
        <v>0</v>
      </c>
      <c r="BH36" s="55">
        <f t="shared" si="1"/>
        <v>0</v>
      </c>
    </row>
    <row r="37" spans="1:60" x14ac:dyDescent="0.4">
      <c r="A37" s="45"/>
      <c r="B37" s="45" t="s">
        <v>196</v>
      </c>
      <c r="C37" s="47">
        <f>COUNTIFS('別紙（介護施設等整備事業交付金）'!$B$7:$B51,"交付金",'別紙（介護施設等整備事業交付金）'!$J$7:$J51,C$1,'別紙（介護施設等整備事業交付金）'!$K$7:$K51,$B37)</f>
        <v>0</v>
      </c>
      <c r="D37" s="65">
        <f>SUMIFS('別紙（介護施設等整備事業交付金）'!$T$7:$T52,'別紙（介護施設等整備事業交付金）'!$B$7:$B52,"交付金",'別紙（介護施設等整備事業交付金）'!$J$7:$J52,C$1,'別紙（介護施設等整備事業交付金）'!$K$7:$K52,$B37)</f>
        <v>0</v>
      </c>
      <c r="E37" s="55">
        <f>SUMIFS('別紙（介護施設等整備事業交付金）'!$P$7:$P51,'別紙（介護施設等整備事業交付金）'!$B$7:$B51,"交付金",'別紙（介護施設等整備事業交付金）'!$J$7:$J51,C$1,'別紙（介護施設等整備事業交付金）'!$K$7:$K51,$B37)</f>
        <v>0</v>
      </c>
      <c r="F37" s="47">
        <f>COUNTIFS('別紙（介護施設等整備事業交付金）'!$B$7:$B51,"交付金",'別紙（介護施設等整備事業交付金）'!$J$7:$J51,F$1,'別紙（介護施設等整備事業交付金）'!$K$7:$K51,$B37)</f>
        <v>0</v>
      </c>
      <c r="G37" s="65">
        <f>SUMIFS('別紙（介護施設等整備事業交付金）'!$T$7:$T52,'別紙（介護施設等整備事業交付金）'!$B$7:$B52,"交付金",'別紙（介護施設等整備事業交付金）'!$J$7:$J52,F$1,'別紙（介護施設等整備事業交付金）'!$K$7:$K52,$B37)</f>
        <v>0</v>
      </c>
      <c r="H37" s="55">
        <f>SUMIFS('別紙（介護施設等整備事業交付金）'!$P$7:$P51,'別紙（介護施設等整備事業交付金）'!$B$7:$B51,"交付金",'別紙（介護施設等整備事業交付金）'!$J$7:$J51,F$1,'別紙（介護施設等整備事業交付金）'!$K$7:$K51,$B37)</f>
        <v>0</v>
      </c>
      <c r="I37" s="47">
        <f>COUNTIFS('別紙（介護施設等整備事業交付金）'!$B$7:$B51,"交付金",'別紙（介護施設等整備事業交付金）'!$J$7:$J51,I$1,'別紙（介護施設等整備事業交付金）'!$K$7:$K51,$B37)</f>
        <v>0</v>
      </c>
      <c r="J37" s="47">
        <f>SUMIFS('別紙（介護施設等整備事業交付金）'!$T$7:$T52,'別紙（介護施設等整備事業交付金）'!$B$7:$B52,"交付金",'別紙（介護施設等整備事業交付金）'!$J$7:$J52,I$1,'別紙（介護施設等整備事業交付金）'!$K$7:$K52,$B37)</f>
        <v>0</v>
      </c>
      <c r="K37" s="55">
        <f>SUMIFS('別紙（介護施設等整備事業交付金）'!$P$7:$P51,'別紙（介護施設等整備事業交付金）'!$B$7:$B51,"交付金",'別紙（介護施設等整備事業交付金）'!$J$7:$J51,I$1,'別紙（介護施設等整備事業交付金）'!$K$7:$K51,$B37)</f>
        <v>0</v>
      </c>
      <c r="L37" s="47">
        <f>COUNTIFS('別紙（介護施設等整備事業交付金）'!$B$7:$B51,"交付金",'別紙（介護施設等整備事業交付金）'!$J$7:$J51,L$1,'別紙（介護施設等整備事業交付金）'!$K$7:$K51,$B37)</f>
        <v>0</v>
      </c>
      <c r="M37" s="55">
        <f>SUMIFS('別紙（介護施設等整備事業交付金）'!$P$7:$P51,'別紙（介護施設等整備事業交付金）'!$B$7:$B51,"交付金",'別紙（介護施設等整備事業交付金）'!$J$7:$J51,L$1,'別紙（介護施設等整備事業交付金）'!$K$7:$K51,$B37)</f>
        <v>0</v>
      </c>
      <c r="N37" s="47">
        <f>COUNTIFS('別紙（介護施設等整備事業交付金）'!$B$7:$B51,"交付金",'別紙（介護施設等整備事業交付金）'!$J$7:$J51,N$1,'別紙（介護施設等整備事業交付金）'!$K$7:$K51,$B37)</f>
        <v>0</v>
      </c>
      <c r="O37" s="55">
        <f>SUMIFS('別紙（介護施設等整備事業交付金）'!$P$7:$P51,'別紙（介護施設等整備事業交付金）'!$B$7:$B51,"交付金",'別紙（介護施設等整備事業交付金）'!$J$7:$J51,N$1,'別紙（介護施設等整備事業交付金）'!$K$7:$K51,$B37)</f>
        <v>0</v>
      </c>
      <c r="P37" s="47">
        <f>COUNTIFS('別紙（介護施設等整備事業交付金）'!$B$7:$B65,"交付金",'別紙（介護施設等整備事業交付金）'!$J$7:$J65,"⑦_①*",'別紙（介護施設等整備事業交付金）'!$K$7:$K65,$B37)</f>
        <v>0</v>
      </c>
      <c r="Q37" s="47">
        <f>SUMIFS('別紙（介護施設等整備事業交付金）'!$T$7:$T66,'別紙（介護施設等整備事業交付金）'!$B$7:$B66,"交付金",'別紙（介護施設等整備事業交付金）'!$J$7:$J66,"⑦_①*",'別紙（介護施設等整備事業交付金）'!$K$7:$K66,$B37)</f>
        <v>0</v>
      </c>
      <c r="R37" s="55">
        <f>SUMIFS('別紙（介護施設等整備事業交付金）'!$P$7:$P65,'別紙（介護施設等整備事業交付金）'!$B$7:$B65,"交付金",'別紙（介護施設等整備事業交付金）'!$J$7:$J65,"⑦_①*",'別紙（介護施設等整備事業交付金）'!$K$7:$K65,$B37)</f>
        <v>0</v>
      </c>
      <c r="S37" s="47">
        <f>COUNTIFS('別紙（介護施設等整備事業交付金）'!$B$7:$B51,"交付金",'別紙（介護施設等整備事業交付金）'!$J$7:$J51,S$1,'別紙（介護施設等整備事業交付金）'!$K$7:$K51,$B37)</f>
        <v>0</v>
      </c>
      <c r="T37" s="47">
        <f>SUMIFS('別紙（介護施設等整備事業交付金）'!$T$7:$T52,'別紙（介護施設等整備事業交付金）'!$B$7:$B52,"交付金",'別紙（介護施設等整備事業交付金）'!$J$7:$J52,S$1,'別紙（介護施設等整備事業交付金）'!$K$7:$K52,$B37)</f>
        <v>0</v>
      </c>
      <c r="U37" s="55">
        <f>SUMIFS('別紙（介護施設等整備事業交付金）'!$P$7:$P51,'別紙（介護施設等整備事業交付金）'!$B$7:$B51,"交付金",'別紙（介護施設等整備事業交付金）'!$J$7:$J51,S$1,'別紙（介護施設等整備事業交付金）'!$K$7:$K51,$B37)</f>
        <v>0</v>
      </c>
      <c r="V37" s="47">
        <f>COUNTIFS('別紙（介護施設等整備事業交付金）'!$B$7:$B65,"交付金",'別紙（介護施設等整備事業交付金）'!$J$7:$J65,"⑦_③*",'別紙（介護施設等整備事業交付金）'!$K$7:$K65,$B37)</f>
        <v>0</v>
      </c>
      <c r="W37" s="47">
        <f>SUMIFS('別紙（介護施設等整備事業交付金）'!$T$7:$T66,'別紙（介護施設等整備事業交付金）'!$B$7:$B66,"交付金",'別紙（介護施設等整備事業交付金）'!$J$7:$J66,"⑦_③*",'別紙（介護施設等整備事業交付金）'!$K$7:$K66,$B37)</f>
        <v>0</v>
      </c>
      <c r="X37" s="55">
        <f>SUMIFS('別紙（介護施設等整備事業交付金）'!$P$7:$P65,'別紙（介護施設等整備事業交付金）'!$B$7:$B65,"交付金",'別紙（介護施設等整備事業交付金）'!$J$7:$J65,"⑦_③*",'別紙（介護施設等整備事業交付金）'!$K$7:$K65,$B37)</f>
        <v>0</v>
      </c>
      <c r="Y37" s="47">
        <f>COUNTIFS('別紙（介護施設等整備事業交付金）'!$B$7:$B51,"交付金",'別紙（介護施設等整備事業交付金）'!$J$7:$J51,Y$1,'別紙（介護施設等整備事業交付金）'!$K$7:$K51,$B37)</f>
        <v>0</v>
      </c>
      <c r="Z37" s="55">
        <f>SUMIFS('別紙（介護施設等整備事業交付金）'!$P$7:$P51,'別紙（介護施設等整備事業交付金）'!$B$7:$B51,"交付金",'別紙（介護施設等整備事業交付金）'!$J$7:$J51,Y$1,'別紙（介護施設等整備事業交付金）'!$K$7:$K51,$B37)</f>
        <v>0</v>
      </c>
      <c r="AA37" s="47">
        <f>COUNTIFS('別紙（介護施設等整備事業交付金）'!$B$7:$B51,"交付金",'別紙（介護施設等整備事業交付金）'!$J$7:$J51,AA$1,'別紙（介護施設等整備事業交付金）'!$K$7:$K51,$B37)</f>
        <v>0</v>
      </c>
      <c r="AB37" s="55">
        <f>SUMIFS('別紙（介護施設等整備事業交付金）'!$P$7:$P51,'別紙（介護施設等整備事業交付金）'!$B$7:$B51,"交付金",'別紙（介護施設等整備事業交付金）'!$J$7:$J51,AA$1,'別紙（介護施設等整備事業交付金）'!$K$7:$K51,$B37)</f>
        <v>0</v>
      </c>
      <c r="AC37" s="47">
        <f>COUNTIFS('別紙（介護施設等整備事業交付金）'!$B$7:$B51,"交付金",'別紙（介護施設等整備事業交付金）'!$J$7:$J51,AC$1,'別紙（介護施設等整備事業交付金）'!$K$7:$K51,$B37)</f>
        <v>0</v>
      </c>
      <c r="AD37" s="55">
        <f>SUMIFS('別紙（介護施設等整備事業交付金）'!$P$7:$P51,'別紙（介護施設等整備事業交付金）'!$B$7:$B51,"交付金",'別紙（介護施設等整備事業交付金）'!$J$7:$J51,AC$1,'別紙（介護施設等整備事業交付金）'!$K$7:$K51,$B37)</f>
        <v>0</v>
      </c>
      <c r="AE37" s="47">
        <f>COUNTIFS('別紙（介護施設等整備事業交付金）'!$B$7:$B51,"交付金",'別紙（介護施設等整備事業交付金）'!$J$7:$J51,AE$1,'別紙（介護施設等整備事業交付金）'!$K$7:$K51,$B37)</f>
        <v>0</v>
      </c>
      <c r="AF37" s="47">
        <f>SUMIFS('別紙（介護施設等整備事業交付金）'!$T$7:$T52,'別紙（介護施設等整備事業交付金）'!$B$7:$B52,"交付金",'別紙（介護施設等整備事業交付金）'!$J$7:$J52,AE$1,'別紙（介護施設等整備事業交付金）'!$K$7:$K52,$B37)</f>
        <v>0</v>
      </c>
      <c r="AG37" s="55">
        <f>SUMIFS('別紙（介護施設等整備事業交付金）'!$P$7:$P51,'別紙（介護施設等整備事業交付金）'!$B$7:$B51,"交付金",'別紙（介護施設等整備事業交付金）'!$J$7:$J51,AE$1,'別紙（介護施設等整備事業交付金）'!$K$7:$K51,$B37)</f>
        <v>0</v>
      </c>
      <c r="AH37" s="47">
        <f>COUNTIFS('別紙（介護施設等整備事業交付金）'!$B$7:$B51,"交付金",'別紙（介護施設等整備事業交付金）'!$J$7:$J51,AH$1,'別紙（介護施設等整備事業交付金）'!$K$7:$K51,$B37)</f>
        <v>0</v>
      </c>
      <c r="AI37" s="47">
        <f>SUMIFS('別紙（介護施設等整備事業交付金）'!$T$7:$T52,'別紙（介護施設等整備事業交付金）'!$B$7:$B52,"交付金",'別紙（介護施設等整備事業交付金）'!$J$7:$J52,AH$1,'別紙（介護施設等整備事業交付金）'!$K$7:$K52,$B37)</f>
        <v>0</v>
      </c>
      <c r="AJ37" s="55">
        <f>SUMIFS('別紙（介護施設等整備事業交付金）'!$P$7:$P51,'別紙（介護施設等整備事業交付金）'!$B$7:$B51,"交付金",'別紙（介護施設等整備事業交付金）'!$J$7:$J51,AH$1,'別紙（介護施設等整備事業交付金）'!$K$7:$K51,$B37)</f>
        <v>0</v>
      </c>
      <c r="AK37" s="47">
        <f>COUNTIFS('別紙（介護施設等整備事業交付金）'!$B$7:$B51,"交付金",'別紙（介護施設等整備事業交付金）'!$J$7:$J51,AK$1,'別紙（介護施設等整備事業交付金）'!$K$7:$K51,$B37)</f>
        <v>0</v>
      </c>
      <c r="AL37" s="55">
        <f>SUMIFS('別紙（介護施設等整備事業交付金）'!$P$7:$P51,'別紙（介護施設等整備事業交付金）'!$B$7:$B51,"交付金",'別紙（介護施設等整備事業交付金）'!$J$7:$J51,AK$1,'別紙（介護施設等整備事業交付金）'!$K$7:$K51,$B37)</f>
        <v>0</v>
      </c>
      <c r="AM37" s="47">
        <f>COUNTIFS('別紙（介護施設等整備事業交付金）'!$B$7:$B51,"交付金",'別紙（介護施設等整備事業交付金）'!$J$7:$J51,AM$1,'別紙（介護施設等整備事業交付金）'!$K$7:$K51,$B37)</f>
        <v>0</v>
      </c>
      <c r="AN37" s="55">
        <f>SUMIFS('別紙（介護施設等整備事業交付金）'!$P$7:$P51,'別紙（介護施設等整備事業交付金）'!$B$7:$B51,"交付金",'別紙（介護施設等整備事業交付金）'!$J$7:$J51,AM$1,'別紙（介護施設等整備事業交付金）'!$K$7:$K51,$B37)</f>
        <v>0</v>
      </c>
      <c r="AO37" s="47">
        <f>COUNTIFS('別紙（介護施設等整備事業交付金）'!$B$7:$B51,"交付金",'別紙（介護施設等整備事業交付金）'!$J$7:$J51,AO$1,'別紙（介護施設等整備事業交付金）'!$K$7:$K51,$B37)</f>
        <v>0</v>
      </c>
      <c r="AP37" s="47">
        <f>SUMIFS('別紙（介護施設等整備事業交付金）'!$T$7:$T52,'別紙（介護施設等整備事業交付金）'!$B$7:$B52,"交付金",'別紙（介護施設等整備事業交付金）'!$J$7:$J52,AO$1,'別紙（介護施設等整備事業交付金）'!$K$7:$K52,$B37)</f>
        <v>0</v>
      </c>
      <c r="AQ37" s="55">
        <f>SUMIFS('別紙（介護施設等整備事業交付金）'!$P$7:$P51,'別紙（介護施設等整備事業交付金）'!$B$7:$B51,"交付金",'別紙（介護施設等整備事業交付金）'!$J$7:$J51,AO$1,'別紙（介護施設等整備事業交付金）'!$K$7:$K51,$B37)</f>
        <v>0</v>
      </c>
      <c r="AR37" s="47">
        <f>COUNTIFS('別紙（介護施設等整備事業交付金）'!$B$7:$B51,"交付金",'別紙（介護施設等整備事業交付金）'!$J$7:$J51,AR$1,'別紙（介護施設等整備事業交付金）'!$K$7:$K51,$B37)</f>
        <v>0</v>
      </c>
      <c r="AS37" s="64">
        <f>SUMIFS('別紙（介護施設等整備事業交付金）'!$T$7:$T52,'別紙（介護施設等整備事業交付金）'!$B$7:$B52,"交付金",'別紙（介護施設等整備事業交付金）'!$J$7:$J52,AR$1,'別紙（介護施設等整備事業交付金）'!$K$7:$K52,$B37)</f>
        <v>0</v>
      </c>
      <c r="AT37" s="55">
        <f>SUMIFS('別紙（介護施設等整備事業交付金）'!$P$7:$P51,'別紙（介護施設等整備事業交付金）'!$B$7:$B51,"交付金",'別紙（介護施設等整備事業交付金）'!$J$7:$J51,AR$1,'別紙（介護施設等整備事業交付金）'!$K$7:$K51,$B37)</f>
        <v>0</v>
      </c>
      <c r="AU37" s="47">
        <f>COUNTIFS('別紙（介護施設等整備事業交付金）'!$B$7:$B51,"交付金",'別紙（介護施設等整備事業交付金）'!$J$7:$J51,AU$1,'別紙（介護施設等整備事業交付金）'!$K$7:$K51,$B37)</f>
        <v>0</v>
      </c>
      <c r="AV37" s="64">
        <f>SUMIFS('別紙（介護施設等整備事業交付金）'!$T$7:$T52,'別紙（介護施設等整備事業交付金）'!$B$7:$B52,"交付金",'別紙（介護施設等整備事業交付金）'!$J$7:$J52,AU$1,'別紙（介護施設等整備事業交付金）'!$K$7:$K52,$B37)</f>
        <v>0</v>
      </c>
      <c r="AW37" s="55">
        <f>SUMIFS('別紙（介護施設等整備事業交付金）'!$P$7:$P51,'別紙（介護施設等整備事業交付金）'!$B$7:$B51,"交付金",'別紙（介護施設等整備事業交付金）'!$J$7:$J51,AU$1,'別紙（介護施設等整備事業交付金）'!$K$7:$K51,$B37)</f>
        <v>0</v>
      </c>
      <c r="AX37" s="47">
        <f>COUNTIFS('別紙（介護施設等整備事業交付金）'!$B$7:$B51,"交付金",'別紙（介護施設等整備事業交付金）'!$J$7:$J51,AX$1,'別紙（介護施設等整備事業交付金）'!$K$7:$K51,$B37)</f>
        <v>0</v>
      </c>
      <c r="AY37" s="64">
        <f>SUMIFS('別紙（介護施設等整備事業交付金）'!$T$7:$T52,'別紙（介護施設等整備事業交付金）'!$B$7:$B52,"交付金",'別紙（介護施設等整備事業交付金）'!$J$7:$J52,AX$1,'別紙（介護施設等整備事業交付金）'!$K$7:$K52,$B37)</f>
        <v>0</v>
      </c>
      <c r="AZ37" s="55">
        <f>SUMIFS('別紙（介護施設等整備事業交付金）'!$P$7:$P51,'別紙（介護施設等整備事業交付金）'!$B$7:$B51,"交付金",'別紙（介護施設等整備事業交付金）'!$J$7:$J51,AX$1,'別紙（介護施設等整備事業交付金）'!$K$7:$K51,$B37)</f>
        <v>0</v>
      </c>
      <c r="BA37" s="47">
        <f>COUNTIFS('別紙（介護施設等整備事業交付金）'!$B$7:$B51,"交付金",'別紙（介護施設等整備事業交付金）'!$J$7:$J51,BA$1,'別紙（介護施設等整備事業交付金）'!$K$7:$K51,$B37)</f>
        <v>0</v>
      </c>
      <c r="BB37" s="55">
        <f>SUMIFS('別紙（介護施設等整備事業交付金）'!$P$7:$P51,'別紙（介護施設等整備事業交付金）'!$B$7:$B51,"交付金",'別紙（介護施設等整備事業交付金）'!$J$7:$J51,BA$1,'別紙（介護施設等整備事業交付金）'!$K$7:$K51,$B37)</f>
        <v>0</v>
      </c>
      <c r="BC37" s="47">
        <f>COUNTIFS('別紙（介護施設等整備事業交付金）'!$B$7:$B51,"交付金",'別紙（介護施設等整備事業交付金）'!$J$7:$J51,BC$1,'別紙（介護施設等整備事業交付金）'!$K$7:$K51,$B37)</f>
        <v>0</v>
      </c>
      <c r="BD37" s="55">
        <f>SUMIFS('別紙（介護施設等整備事業交付金）'!$P$7:$P51,'別紙（介護施設等整備事業交付金）'!$B$7:$B51,"交付金",'別紙（介護施設等整備事業交付金）'!$J$7:$J51,BC$1,'別紙（介護施設等整備事業交付金）'!$K$7:$K51,$B37)</f>
        <v>0</v>
      </c>
      <c r="BE37" s="47">
        <f>COUNTIFS('別紙（介護施設等整備事業交付金）'!$B$7:$B51,"交付金",'別紙（介護施設等整備事業交付金）'!$J$7:$J51,BE$1,'別紙（介護施設等整備事業交付金）'!$K$7:$K51,$B37)</f>
        <v>0</v>
      </c>
      <c r="BF37" s="55">
        <f>SUMIFS('別紙（介護施設等整備事業交付金）'!$P$7:$P51,'別紙（介護施設等整備事業交付金）'!$B$7:$B51,"交付金",'別紙（介護施設等整備事業交付金）'!$J$7:$J51,BE$1,'別紙（介護施設等整備事業交付金）'!$K$7:$K51,$B37)</f>
        <v>0</v>
      </c>
      <c r="BG37" s="47">
        <f t="shared" si="0"/>
        <v>0</v>
      </c>
      <c r="BH37" s="55">
        <f t="shared" si="1"/>
        <v>0</v>
      </c>
    </row>
    <row r="38" spans="1:60" x14ac:dyDescent="0.4">
      <c r="A38" s="45"/>
      <c r="B38" s="45" t="s">
        <v>199</v>
      </c>
      <c r="C38" s="47">
        <f>COUNTIFS('別紙（介護施設等整備事業交付金）'!$B$7:$B50,"交付金",'別紙（介護施設等整備事業交付金）'!$J$7:$J50,C$1,'別紙（介護施設等整備事業交付金）'!$K$7:$K50,$B38)</f>
        <v>0</v>
      </c>
      <c r="D38" s="65">
        <f>SUMIFS('別紙（介護施設等整備事業交付金）'!$T$7:$T51,'別紙（介護施設等整備事業交付金）'!$B$7:$B51,"交付金",'別紙（介護施設等整備事業交付金）'!$J$7:$J51,C$1,'別紙（介護施設等整備事業交付金）'!$K$7:$K51,$B38)</f>
        <v>0</v>
      </c>
      <c r="E38" s="55">
        <f>SUMIFS('別紙（介護施設等整備事業交付金）'!$P$7:$P50,'別紙（介護施設等整備事業交付金）'!$B$7:$B50,"交付金",'別紙（介護施設等整備事業交付金）'!$J$7:$J50,C$1,'別紙（介護施設等整備事業交付金）'!$K$7:$K50,$B38)</f>
        <v>0</v>
      </c>
      <c r="F38" s="47">
        <f>COUNTIFS('別紙（介護施設等整備事業交付金）'!$B$7:$B50,"交付金",'別紙（介護施設等整備事業交付金）'!$J$7:$J50,F$1,'別紙（介護施設等整備事業交付金）'!$K$7:$K50,$B38)</f>
        <v>0</v>
      </c>
      <c r="G38" s="65">
        <f>SUMIFS('別紙（介護施設等整備事業交付金）'!$T$7:$T51,'別紙（介護施設等整備事業交付金）'!$B$7:$B51,"交付金",'別紙（介護施設等整備事業交付金）'!$J$7:$J51,F$1,'別紙（介護施設等整備事業交付金）'!$K$7:$K51,$B38)</f>
        <v>0</v>
      </c>
      <c r="H38" s="55">
        <f>SUMIFS('別紙（介護施設等整備事業交付金）'!$P$7:$P50,'別紙（介護施設等整備事業交付金）'!$B$7:$B50,"交付金",'別紙（介護施設等整備事業交付金）'!$J$7:$J50,F$1,'別紙（介護施設等整備事業交付金）'!$K$7:$K50,$B38)</f>
        <v>0</v>
      </c>
      <c r="I38" s="47">
        <f>COUNTIFS('別紙（介護施設等整備事業交付金）'!$B$7:$B50,"交付金",'別紙（介護施設等整備事業交付金）'!$J$7:$J50,I$1,'別紙（介護施設等整備事業交付金）'!$K$7:$K50,$B38)</f>
        <v>0</v>
      </c>
      <c r="J38" s="47">
        <f>SUMIFS('別紙（介護施設等整備事業交付金）'!$T$7:$T51,'別紙（介護施設等整備事業交付金）'!$B$7:$B51,"交付金",'別紙（介護施設等整備事業交付金）'!$J$7:$J51,I$1,'別紙（介護施設等整備事業交付金）'!$K$7:$K51,$B38)</f>
        <v>0</v>
      </c>
      <c r="K38" s="55">
        <f>SUMIFS('別紙（介護施設等整備事業交付金）'!$P$7:$P50,'別紙（介護施設等整備事業交付金）'!$B$7:$B50,"交付金",'別紙（介護施設等整備事業交付金）'!$J$7:$J50,I$1,'別紙（介護施設等整備事業交付金）'!$K$7:$K50,$B38)</f>
        <v>0</v>
      </c>
      <c r="L38" s="47">
        <f>COUNTIFS('別紙（介護施設等整備事業交付金）'!$B$7:$B50,"交付金",'別紙（介護施設等整備事業交付金）'!$J$7:$J50,L$1,'別紙（介護施設等整備事業交付金）'!$K$7:$K50,$B38)</f>
        <v>0</v>
      </c>
      <c r="M38" s="55">
        <f>SUMIFS('別紙（介護施設等整備事業交付金）'!$P$7:$P50,'別紙（介護施設等整備事業交付金）'!$B$7:$B50,"交付金",'別紙（介護施設等整備事業交付金）'!$J$7:$J50,L$1,'別紙（介護施設等整備事業交付金）'!$K$7:$K50,$B38)</f>
        <v>0</v>
      </c>
      <c r="N38" s="47">
        <f>COUNTIFS('別紙（介護施設等整備事業交付金）'!$B$7:$B50,"交付金",'別紙（介護施設等整備事業交付金）'!$J$7:$J50,N$1,'別紙（介護施設等整備事業交付金）'!$K$7:$K50,$B38)</f>
        <v>0</v>
      </c>
      <c r="O38" s="55">
        <f>SUMIFS('別紙（介護施設等整備事業交付金）'!$P$7:$P50,'別紙（介護施設等整備事業交付金）'!$B$7:$B50,"交付金",'別紙（介護施設等整備事業交付金）'!$J$7:$J50,N$1,'別紙（介護施設等整備事業交付金）'!$K$7:$K50,$B38)</f>
        <v>0</v>
      </c>
      <c r="P38" s="47">
        <f>COUNTIFS('別紙（介護施設等整備事業交付金）'!$B$7:$B65,"交付金",'別紙（介護施設等整備事業交付金）'!$J$7:$J65,"⑦_①*",'別紙（介護施設等整備事業交付金）'!$K$7:$K65,$B38)</f>
        <v>0</v>
      </c>
      <c r="Q38" s="47">
        <f>SUMIFS('別紙（介護施設等整備事業交付金）'!$T$7:$T66,'別紙（介護施設等整備事業交付金）'!$B$7:$B66,"交付金",'別紙（介護施設等整備事業交付金）'!$J$7:$J66,"⑦_①*",'別紙（介護施設等整備事業交付金）'!$K$7:$K66,$B38)</f>
        <v>0</v>
      </c>
      <c r="R38" s="55">
        <f>SUMIFS('別紙（介護施設等整備事業交付金）'!$P$7:$P65,'別紙（介護施設等整備事業交付金）'!$B$7:$B65,"交付金",'別紙（介護施設等整備事業交付金）'!$J$7:$J65,"⑦_①*",'別紙（介護施設等整備事業交付金）'!$K$7:$K65,$B38)</f>
        <v>0</v>
      </c>
      <c r="S38" s="47">
        <f>COUNTIFS('別紙（介護施設等整備事業交付金）'!$B$7:$B50,"交付金",'別紙（介護施設等整備事業交付金）'!$J$7:$J50,S$1,'別紙（介護施設等整備事業交付金）'!$K$7:$K50,$B38)</f>
        <v>0</v>
      </c>
      <c r="T38" s="47">
        <f>SUMIFS('別紙（介護施設等整備事業交付金）'!$T$7:$T51,'別紙（介護施設等整備事業交付金）'!$B$7:$B51,"交付金",'別紙（介護施設等整備事業交付金）'!$J$7:$J51,S$1,'別紙（介護施設等整備事業交付金）'!$K$7:$K51,$B38)</f>
        <v>0</v>
      </c>
      <c r="U38" s="55">
        <f>SUMIFS('別紙（介護施設等整備事業交付金）'!$P$7:$P50,'別紙（介護施設等整備事業交付金）'!$B$7:$B50,"交付金",'別紙（介護施設等整備事業交付金）'!$J$7:$J50,S$1,'別紙（介護施設等整備事業交付金）'!$K$7:$K50,$B38)</f>
        <v>0</v>
      </c>
      <c r="V38" s="47">
        <f>COUNTIFS('別紙（介護施設等整備事業交付金）'!$B$7:$B65,"交付金",'別紙（介護施設等整備事業交付金）'!$J$7:$J65,"⑦_③*",'別紙（介護施設等整備事業交付金）'!$K$7:$K65,$B38)</f>
        <v>0</v>
      </c>
      <c r="W38" s="47">
        <f>SUMIFS('別紙（介護施設等整備事業交付金）'!$T$7:$T66,'別紙（介護施設等整備事業交付金）'!$B$7:$B66,"交付金",'別紙（介護施設等整備事業交付金）'!$J$7:$J66,"⑦_③*",'別紙（介護施設等整備事業交付金）'!$K$7:$K66,$B38)</f>
        <v>0</v>
      </c>
      <c r="X38" s="55">
        <f>SUMIFS('別紙（介護施設等整備事業交付金）'!$P$7:$P65,'別紙（介護施設等整備事業交付金）'!$B$7:$B65,"交付金",'別紙（介護施設等整備事業交付金）'!$J$7:$J65,"⑦_③*",'別紙（介護施設等整備事業交付金）'!$K$7:$K65,$B38)</f>
        <v>0</v>
      </c>
      <c r="Y38" s="47">
        <f>COUNTIFS('別紙（介護施設等整備事業交付金）'!$B$7:$B50,"交付金",'別紙（介護施設等整備事業交付金）'!$J$7:$J50,Y$1,'別紙（介護施設等整備事業交付金）'!$K$7:$K50,$B38)</f>
        <v>0</v>
      </c>
      <c r="Z38" s="55">
        <f>SUMIFS('別紙（介護施設等整備事業交付金）'!$P$7:$P50,'別紙（介護施設等整備事業交付金）'!$B$7:$B50,"交付金",'別紙（介護施設等整備事業交付金）'!$J$7:$J50,Y$1,'別紙（介護施設等整備事業交付金）'!$K$7:$K50,$B38)</f>
        <v>0</v>
      </c>
      <c r="AA38" s="47">
        <f>COUNTIFS('別紙（介護施設等整備事業交付金）'!$B$7:$B50,"交付金",'別紙（介護施設等整備事業交付金）'!$J$7:$J50,AA$1,'別紙（介護施設等整備事業交付金）'!$K$7:$K50,$B38)</f>
        <v>0</v>
      </c>
      <c r="AB38" s="55">
        <f>SUMIFS('別紙（介護施設等整備事業交付金）'!$P$7:$P50,'別紙（介護施設等整備事業交付金）'!$B$7:$B50,"交付金",'別紙（介護施設等整備事業交付金）'!$J$7:$J50,AA$1,'別紙（介護施設等整備事業交付金）'!$K$7:$K50,$B38)</f>
        <v>0</v>
      </c>
      <c r="AC38" s="47">
        <f>COUNTIFS('別紙（介護施設等整備事業交付金）'!$B$7:$B50,"交付金",'別紙（介護施設等整備事業交付金）'!$J$7:$J50,AC$1,'別紙（介護施設等整備事業交付金）'!$K$7:$K50,$B38)</f>
        <v>0</v>
      </c>
      <c r="AD38" s="55">
        <f>SUMIFS('別紙（介護施設等整備事業交付金）'!$P$7:$P50,'別紙（介護施設等整備事業交付金）'!$B$7:$B50,"交付金",'別紙（介護施設等整備事業交付金）'!$J$7:$J50,AC$1,'別紙（介護施設等整備事業交付金）'!$K$7:$K50,$B38)</f>
        <v>0</v>
      </c>
      <c r="AE38" s="47">
        <f>COUNTIFS('別紙（介護施設等整備事業交付金）'!$B$7:$B50,"交付金",'別紙（介護施設等整備事業交付金）'!$J$7:$J50,AE$1,'別紙（介護施設等整備事業交付金）'!$K$7:$K50,$B38)</f>
        <v>0</v>
      </c>
      <c r="AF38" s="47">
        <f>SUMIFS('別紙（介護施設等整備事業交付金）'!$T$7:$T51,'別紙（介護施設等整備事業交付金）'!$B$7:$B51,"交付金",'別紙（介護施設等整備事業交付金）'!$J$7:$J51,AE$1,'別紙（介護施設等整備事業交付金）'!$K$7:$K51,$B38)</f>
        <v>0</v>
      </c>
      <c r="AG38" s="55">
        <f>SUMIFS('別紙（介護施設等整備事業交付金）'!$P$7:$P50,'別紙（介護施設等整備事業交付金）'!$B$7:$B50,"交付金",'別紙（介護施設等整備事業交付金）'!$J$7:$J50,AE$1,'別紙（介護施設等整備事業交付金）'!$K$7:$K50,$B38)</f>
        <v>0</v>
      </c>
      <c r="AH38" s="47">
        <f>COUNTIFS('別紙（介護施設等整備事業交付金）'!$B$7:$B50,"交付金",'別紙（介護施設等整備事業交付金）'!$J$7:$J50,AH$1,'別紙（介護施設等整備事業交付金）'!$K$7:$K50,$B38)</f>
        <v>0</v>
      </c>
      <c r="AI38" s="47">
        <f>SUMIFS('別紙（介護施設等整備事業交付金）'!$T$7:$T51,'別紙（介護施設等整備事業交付金）'!$B$7:$B51,"交付金",'別紙（介護施設等整備事業交付金）'!$J$7:$J51,AH$1,'別紙（介護施設等整備事業交付金）'!$K$7:$K51,$B38)</f>
        <v>0</v>
      </c>
      <c r="AJ38" s="55">
        <f>SUMIFS('別紙（介護施設等整備事業交付金）'!$P$7:$P50,'別紙（介護施設等整備事業交付金）'!$B$7:$B50,"交付金",'別紙（介護施設等整備事業交付金）'!$J$7:$J50,AH$1,'別紙（介護施設等整備事業交付金）'!$K$7:$K50,$B38)</f>
        <v>0</v>
      </c>
      <c r="AK38" s="47">
        <f>COUNTIFS('別紙（介護施設等整備事業交付金）'!$B$7:$B50,"交付金",'別紙（介護施設等整備事業交付金）'!$J$7:$J50,AK$1,'別紙（介護施設等整備事業交付金）'!$K$7:$K50,$B38)</f>
        <v>0</v>
      </c>
      <c r="AL38" s="55">
        <f>SUMIFS('別紙（介護施設等整備事業交付金）'!$P$7:$P50,'別紙（介護施設等整備事業交付金）'!$B$7:$B50,"交付金",'別紙（介護施設等整備事業交付金）'!$J$7:$J50,AK$1,'別紙（介護施設等整備事業交付金）'!$K$7:$K50,$B38)</f>
        <v>0</v>
      </c>
      <c r="AM38" s="47">
        <f>COUNTIFS('別紙（介護施設等整備事業交付金）'!$B$7:$B50,"交付金",'別紙（介護施設等整備事業交付金）'!$J$7:$J50,AM$1,'別紙（介護施設等整備事業交付金）'!$K$7:$K50,$B38)</f>
        <v>0</v>
      </c>
      <c r="AN38" s="55">
        <f>SUMIFS('別紙（介護施設等整備事業交付金）'!$P$7:$P50,'別紙（介護施設等整備事業交付金）'!$B$7:$B50,"交付金",'別紙（介護施設等整備事業交付金）'!$J$7:$J50,AM$1,'別紙（介護施設等整備事業交付金）'!$K$7:$K50,$B38)</f>
        <v>0</v>
      </c>
      <c r="AO38" s="47">
        <f>COUNTIFS('別紙（介護施設等整備事業交付金）'!$B$7:$B50,"交付金",'別紙（介護施設等整備事業交付金）'!$J$7:$J50,AO$1,'別紙（介護施設等整備事業交付金）'!$K$7:$K50,$B38)</f>
        <v>0</v>
      </c>
      <c r="AP38" s="47">
        <f>SUMIFS('別紙（介護施設等整備事業交付金）'!$T$7:$T51,'別紙（介護施設等整備事業交付金）'!$B$7:$B51,"交付金",'別紙（介護施設等整備事業交付金）'!$J$7:$J51,AO$1,'別紙（介護施設等整備事業交付金）'!$K$7:$K51,$B38)</f>
        <v>0</v>
      </c>
      <c r="AQ38" s="55">
        <f>SUMIFS('別紙（介護施設等整備事業交付金）'!$P$7:$P50,'別紙（介護施設等整備事業交付金）'!$B$7:$B50,"交付金",'別紙（介護施設等整備事業交付金）'!$J$7:$J50,AO$1,'別紙（介護施設等整備事業交付金）'!$K$7:$K50,$B38)</f>
        <v>0</v>
      </c>
      <c r="AR38" s="47">
        <f>COUNTIFS('別紙（介護施設等整備事業交付金）'!$B$7:$B50,"交付金",'別紙（介護施設等整備事業交付金）'!$J$7:$J50,AR$1,'別紙（介護施設等整備事業交付金）'!$K$7:$K50,$B38)</f>
        <v>0</v>
      </c>
      <c r="AS38" s="64">
        <f>SUMIFS('別紙（介護施設等整備事業交付金）'!$T$7:$T51,'別紙（介護施設等整備事業交付金）'!$B$7:$B51,"交付金",'別紙（介護施設等整備事業交付金）'!$J$7:$J51,AR$1,'別紙（介護施設等整備事業交付金）'!$K$7:$K51,$B38)</f>
        <v>0</v>
      </c>
      <c r="AT38" s="55">
        <f>SUMIFS('別紙（介護施設等整備事業交付金）'!$P$7:$P50,'別紙（介護施設等整備事業交付金）'!$B$7:$B50,"交付金",'別紙（介護施設等整備事業交付金）'!$J$7:$J50,AR$1,'別紙（介護施設等整備事業交付金）'!$K$7:$K50,$B38)</f>
        <v>0</v>
      </c>
      <c r="AU38" s="47">
        <f>COUNTIFS('別紙（介護施設等整備事業交付金）'!$B$7:$B50,"交付金",'別紙（介護施設等整備事業交付金）'!$J$7:$J50,AU$1,'別紙（介護施設等整備事業交付金）'!$K$7:$K50,$B38)</f>
        <v>0</v>
      </c>
      <c r="AV38" s="64">
        <f>SUMIFS('別紙（介護施設等整備事業交付金）'!$T$7:$T51,'別紙（介護施設等整備事業交付金）'!$B$7:$B51,"交付金",'別紙（介護施設等整備事業交付金）'!$J$7:$J51,AU$1,'別紙（介護施設等整備事業交付金）'!$K$7:$K51,$B38)</f>
        <v>0</v>
      </c>
      <c r="AW38" s="55">
        <f>SUMIFS('別紙（介護施設等整備事業交付金）'!$P$7:$P50,'別紙（介護施設等整備事業交付金）'!$B$7:$B50,"交付金",'別紙（介護施設等整備事業交付金）'!$J$7:$J50,AU$1,'別紙（介護施設等整備事業交付金）'!$K$7:$K50,$B38)</f>
        <v>0</v>
      </c>
      <c r="AX38" s="47">
        <f>COUNTIFS('別紙（介護施設等整備事業交付金）'!$B$7:$B50,"交付金",'別紙（介護施設等整備事業交付金）'!$J$7:$J50,AX$1,'別紙（介護施設等整備事業交付金）'!$K$7:$K50,$B38)</f>
        <v>0</v>
      </c>
      <c r="AY38" s="64">
        <f>SUMIFS('別紙（介護施設等整備事業交付金）'!$T$7:$T51,'別紙（介護施設等整備事業交付金）'!$B$7:$B51,"交付金",'別紙（介護施設等整備事業交付金）'!$J$7:$J51,AX$1,'別紙（介護施設等整備事業交付金）'!$K$7:$K51,$B38)</f>
        <v>0</v>
      </c>
      <c r="AZ38" s="55">
        <f>SUMIFS('別紙（介護施設等整備事業交付金）'!$P$7:$P50,'別紙（介護施設等整備事業交付金）'!$B$7:$B50,"交付金",'別紙（介護施設等整備事業交付金）'!$J$7:$J50,AX$1,'別紙（介護施設等整備事業交付金）'!$K$7:$K50,$B38)</f>
        <v>0</v>
      </c>
      <c r="BA38" s="47">
        <f>COUNTIFS('別紙（介護施設等整備事業交付金）'!$B$7:$B50,"交付金",'別紙（介護施設等整備事業交付金）'!$J$7:$J50,BA$1,'別紙（介護施設等整備事業交付金）'!$K$7:$K50,$B38)</f>
        <v>0</v>
      </c>
      <c r="BB38" s="55">
        <f>SUMIFS('別紙（介護施設等整備事業交付金）'!$P$7:$P50,'別紙（介護施設等整備事業交付金）'!$B$7:$B50,"交付金",'別紙（介護施設等整備事業交付金）'!$J$7:$J50,BA$1,'別紙（介護施設等整備事業交付金）'!$K$7:$K50,$B38)</f>
        <v>0</v>
      </c>
      <c r="BC38" s="47">
        <f>COUNTIFS('別紙（介護施設等整備事業交付金）'!$B$7:$B50,"交付金",'別紙（介護施設等整備事業交付金）'!$J$7:$J50,BC$1,'別紙（介護施設等整備事業交付金）'!$K$7:$K50,$B38)</f>
        <v>0</v>
      </c>
      <c r="BD38" s="55">
        <f>SUMIFS('別紙（介護施設等整備事業交付金）'!$P$7:$P50,'別紙（介護施設等整備事業交付金）'!$B$7:$B50,"交付金",'別紙（介護施設等整備事業交付金）'!$J$7:$J50,BC$1,'別紙（介護施設等整備事業交付金）'!$K$7:$K50,$B38)</f>
        <v>0</v>
      </c>
      <c r="BE38" s="47">
        <f>COUNTIFS('別紙（介護施設等整備事業交付金）'!$B$7:$B50,"交付金",'別紙（介護施設等整備事業交付金）'!$J$7:$J50,BE$1,'別紙（介護施設等整備事業交付金）'!$K$7:$K50,$B38)</f>
        <v>0</v>
      </c>
      <c r="BF38" s="55">
        <f>SUMIFS('別紙（介護施設等整備事業交付金）'!$P$7:$P50,'別紙（介護施設等整備事業交付金）'!$B$7:$B50,"交付金",'別紙（介護施設等整備事業交付金）'!$J$7:$J50,BE$1,'別紙（介護施設等整備事業交付金）'!$K$7:$K50,$B38)</f>
        <v>0</v>
      </c>
      <c r="BG38" s="47">
        <f t="shared" si="0"/>
        <v>0</v>
      </c>
      <c r="BH38" s="55">
        <f t="shared" si="1"/>
        <v>0</v>
      </c>
    </row>
    <row r="39" spans="1:60" x14ac:dyDescent="0.4">
      <c r="A39" s="45"/>
      <c r="B39" s="45" t="s">
        <v>326</v>
      </c>
      <c r="C39" s="47">
        <f>COUNTIFS('別紙（介護施設等整備事業交付金）'!$B$7:$B51,"交付金",'別紙（介護施設等整備事業交付金）'!$J$7:$J51,C$1,'別紙（介護施設等整備事業交付金）'!$K$7:$K51,$B39)</f>
        <v>0</v>
      </c>
      <c r="D39" s="65">
        <f>SUMIFS('別紙（介護施設等整備事業交付金）'!$T$7:$T52,'別紙（介護施設等整備事業交付金）'!$B$7:$B52,"交付金",'別紙（介護施設等整備事業交付金）'!$J$7:$J52,C$1,'別紙（介護施設等整備事業交付金）'!$K$7:$K52,$B39)</f>
        <v>0</v>
      </c>
      <c r="E39" s="55">
        <f>SUMIFS('別紙（介護施設等整備事業交付金）'!$P$7:$P51,'別紙（介護施設等整備事業交付金）'!$B$7:$B51,"交付金",'別紙（介護施設等整備事業交付金）'!$J$7:$J51,C$1,'別紙（介護施設等整備事業交付金）'!$K$7:$K51,$B39)</f>
        <v>0</v>
      </c>
      <c r="F39" s="47">
        <f>COUNTIFS('別紙（介護施設等整備事業交付金）'!$B$7:$B51,"交付金",'別紙（介護施設等整備事業交付金）'!$J$7:$J51,F$1,'別紙（介護施設等整備事業交付金）'!$K$7:$K51,$B39)</f>
        <v>0</v>
      </c>
      <c r="G39" s="65">
        <f>SUMIFS('別紙（介護施設等整備事業交付金）'!$T$7:$T52,'別紙（介護施設等整備事業交付金）'!$B$7:$B52,"交付金",'別紙（介護施設等整備事業交付金）'!$J$7:$J52,F$1,'別紙（介護施設等整備事業交付金）'!$K$7:$K52,$B39)</f>
        <v>0</v>
      </c>
      <c r="H39" s="55">
        <f>SUMIFS('別紙（介護施設等整備事業交付金）'!$P$7:$P51,'別紙（介護施設等整備事業交付金）'!$B$7:$B51,"交付金",'別紙（介護施設等整備事業交付金）'!$J$7:$J51,F$1,'別紙（介護施設等整備事業交付金）'!$K$7:$K51,$B39)</f>
        <v>0</v>
      </c>
      <c r="I39" s="47">
        <f>COUNTIFS('別紙（介護施設等整備事業交付金）'!$B$7:$B51,"交付金",'別紙（介護施設等整備事業交付金）'!$J$7:$J51,I$1,'別紙（介護施設等整備事業交付金）'!$K$7:$K51,$B39)</f>
        <v>0</v>
      </c>
      <c r="J39" s="47">
        <f>SUMIFS('別紙（介護施設等整備事業交付金）'!$T$7:$T52,'別紙（介護施設等整備事業交付金）'!$B$7:$B52,"交付金",'別紙（介護施設等整備事業交付金）'!$J$7:$J52,I$1,'別紙（介護施設等整備事業交付金）'!$K$7:$K52,$B39)</f>
        <v>0</v>
      </c>
      <c r="K39" s="55">
        <f>SUMIFS('別紙（介護施設等整備事業交付金）'!$P$7:$P51,'別紙（介護施設等整備事業交付金）'!$B$7:$B51,"交付金",'別紙（介護施設等整備事業交付金）'!$J$7:$J51,I$1,'別紙（介護施設等整備事業交付金）'!$K$7:$K51,$B39)</f>
        <v>0</v>
      </c>
      <c r="L39" s="47">
        <f>COUNTIFS('別紙（介護施設等整備事業交付金）'!$B$7:$B51,"交付金",'別紙（介護施設等整備事業交付金）'!$J$7:$J51,L$1,'別紙（介護施設等整備事業交付金）'!$K$7:$K51,$B39)</f>
        <v>0</v>
      </c>
      <c r="M39" s="55">
        <f>SUMIFS('別紙（介護施設等整備事業交付金）'!$P$7:$P51,'別紙（介護施設等整備事業交付金）'!$B$7:$B51,"交付金",'別紙（介護施設等整備事業交付金）'!$J$7:$J51,L$1,'別紙（介護施設等整備事業交付金）'!$K$7:$K51,$B39)</f>
        <v>0</v>
      </c>
      <c r="N39" s="47">
        <f>COUNTIFS('別紙（介護施設等整備事業交付金）'!$B$7:$B51,"交付金",'別紙（介護施設等整備事業交付金）'!$J$7:$J51,N$1,'別紙（介護施設等整備事業交付金）'!$K$7:$K51,$B39)</f>
        <v>0</v>
      </c>
      <c r="O39" s="55">
        <f>SUMIFS('別紙（介護施設等整備事業交付金）'!$P$7:$P51,'別紙（介護施設等整備事業交付金）'!$B$7:$B51,"交付金",'別紙（介護施設等整備事業交付金）'!$J$7:$J51,N$1,'別紙（介護施設等整備事業交付金）'!$K$7:$K51,$B39)</f>
        <v>0</v>
      </c>
      <c r="P39" s="47">
        <f>COUNTIFS('別紙（介護施設等整備事業交付金）'!$B$7:$B66,"交付金",'別紙（介護施設等整備事業交付金）'!$J$7:$J66,"⑦_①*",'別紙（介護施設等整備事業交付金）'!$K$7:$K66,$B39)</f>
        <v>0</v>
      </c>
      <c r="Q39" s="47">
        <f>SUMIFS('別紙（介護施設等整備事業交付金）'!$T$7:$T67,'別紙（介護施設等整備事業交付金）'!$B$7:$B67,"交付金",'別紙（介護施設等整備事業交付金）'!$J$7:$J67,"⑦_①*",'別紙（介護施設等整備事業交付金）'!$K$7:$K67,$B39)</f>
        <v>0</v>
      </c>
      <c r="R39" s="55">
        <f>SUMIFS('別紙（介護施設等整備事業交付金）'!$P$7:$P66,'別紙（介護施設等整備事業交付金）'!$B$7:$B66,"交付金",'別紙（介護施設等整備事業交付金）'!$J$7:$J66,"⑦_①*",'別紙（介護施設等整備事業交付金）'!$K$7:$K66,$B39)</f>
        <v>0</v>
      </c>
      <c r="S39" s="47">
        <f>COUNTIFS('別紙（介護施設等整備事業交付金）'!$B$7:$B51,"交付金",'別紙（介護施設等整備事業交付金）'!$J$7:$J51,S$1,'別紙（介護施設等整備事業交付金）'!$K$7:$K51,$B39)</f>
        <v>0</v>
      </c>
      <c r="T39" s="47">
        <f>SUMIFS('別紙（介護施設等整備事業交付金）'!$T$7:$T52,'別紙（介護施設等整備事業交付金）'!$B$7:$B52,"交付金",'別紙（介護施設等整備事業交付金）'!$J$7:$J52,S$1,'別紙（介護施設等整備事業交付金）'!$K$7:$K52,$B39)</f>
        <v>0</v>
      </c>
      <c r="U39" s="55">
        <f>SUMIFS('別紙（介護施設等整備事業交付金）'!$P$7:$P51,'別紙（介護施設等整備事業交付金）'!$B$7:$B51,"交付金",'別紙（介護施設等整備事業交付金）'!$J$7:$J51,S$1,'別紙（介護施設等整備事業交付金）'!$K$7:$K51,$B39)</f>
        <v>0</v>
      </c>
      <c r="V39" s="47">
        <f>COUNTIFS('別紙（介護施設等整備事業交付金）'!$B$7:$B66,"交付金",'別紙（介護施設等整備事業交付金）'!$J$7:$J66,"⑦_③*",'別紙（介護施設等整備事業交付金）'!$K$7:$K66,$B39)</f>
        <v>0</v>
      </c>
      <c r="W39" s="47">
        <f>SUMIFS('別紙（介護施設等整備事業交付金）'!$T$7:$T67,'別紙（介護施設等整備事業交付金）'!$B$7:$B67,"交付金",'別紙（介護施設等整備事業交付金）'!$J$7:$J67,"⑦_③*",'別紙（介護施設等整備事業交付金）'!$K$7:$K67,$B39)</f>
        <v>0</v>
      </c>
      <c r="X39" s="55">
        <f>SUMIFS('別紙（介護施設等整備事業交付金）'!$P$7:$P66,'別紙（介護施設等整備事業交付金）'!$B$7:$B66,"交付金",'別紙（介護施設等整備事業交付金）'!$J$7:$J66,"⑦_③*",'別紙（介護施設等整備事業交付金）'!$K$7:$K66,$B39)</f>
        <v>0</v>
      </c>
      <c r="Y39" s="47">
        <f>COUNTIFS('別紙（介護施設等整備事業交付金）'!$B$7:$B51,"交付金",'別紙（介護施設等整備事業交付金）'!$J$7:$J51,Y$1,'別紙（介護施設等整備事業交付金）'!$K$7:$K51,$B39)</f>
        <v>0</v>
      </c>
      <c r="Z39" s="55">
        <f>SUMIFS('別紙（介護施設等整備事業交付金）'!$P$7:$P51,'別紙（介護施設等整備事業交付金）'!$B$7:$B51,"交付金",'別紙（介護施設等整備事業交付金）'!$J$7:$J51,Y$1,'別紙（介護施設等整備事業交付金）'!$K$7:$K51,$B39)</f>
        <v>0</v>
      </c>
      <c r="AA39" s="47">
        <f>COUNTIFS('別紙（介護施設等整備事業交付金）'!$B$7:$B51,"交付金",'別紙（介護施設等整備事業交付金）'!$J$7:$J51,AA$1,'別紙（介護施設等整備事業交付金）'!$K$7:$K51,$B39)</f>
        <v>0</v>
      </c>
      <c r="AB39" s="55">
        <f>SUMIFS('別紙（介護施設等整備事業交付金）'!$P$7:$P51,'別紙（介護施設等整備事業交付金）'!$B$7:$B51,"交付金",'別紙（介護施設等整備事業交付金）'!$J$7:$J51,AA$1,'別紙（介護施設等整備事業交付金）'!$K$7:$K51,$B39)</f>
        <v>0</v>
      </c>
      <c r="AC39" s="47">
        <f>COUNTIFS('別紙（介護施設等整備事業交付金）'!$B$7:$B51,"交付金",'別紙（介護施設等整備事業交付金）'!$J$7:$J51,AC$1,'別紙（介護施設等整備事業交付金）'!$K$7:$K51,$B39)</f>
        <v>0</v>
      </c>
      <c r="AD39" s="55">
        <f>SUMIFS('別紙（介護施設等整備事業交付金）'!$P$7:$P51,'別紙（介護施設等整備事業交付金）'!$B$7:$B51,"交付金",'別紙（介護施設等整備事業交付金）'!$J$7:$J51,AC$1,'別紙（介護施設等整備事業交付金）'!$K$7:$K51,$B39)</f>
        <v>0</v>
      </c>
      <c r="AE39" s="47">
        <f>COUNTIFS('別紙（介護施設等整備事業交付金）'!$B$7:$B51,"交付金",'別紙（介護施設等整備事業交付金）'!$J$7:$J51,AE$1,'別紙（介護施設等整備事業交付金）'!$K$7:$K51,$B39)</f>
        <v>0</v>
      </c>
      <c r="AF39" s="47">
        <f>SUMIFS('別紙（介護施設等整備事業交付金）'!$T$7:$T52,'別紙（介護施設等整備事業交付金）'!$B$7:$B52,"交付金",'別紙（介護施設等整備事業交付金）'!$J$7:$J52,AE$1,'別紙（介護施設等整備事業交付金）'!$K$7:$K52,$B39)</f>
        <v>0</v>
      </c>
      <c r="AG39" s="55">
        <f>SUMIFS('別紙（介護施設等整備事業交付金）'!$P$7:$P51,'別紙（介護施設等整備事業交付金）'!$B$7:$B51,"交付金",'別紙（介護施設等整備事業交付金）'!$J$7:$J51,AE$1,'別紙（介護施設等整備事業交付金）'!$K$7:$K51,$B39)</f>
        <v>0</v>
      </c>
      <c r="AH39" s="47">
        <f>COUNTIFS('別紙（介護施設等整備事業交付金）'!$B$7:$B51,"交付金",'別紙（介護施設等整備事業交付金）'!$J$7:$J51,AH$1,'別紙（介護施設等整備事業交付金）'!$K$7:$K51,$B39)</f>
        <v>0</v>
      </c>
      <c r="AI39" s="47">
        <f>SUMIFS('別紙（介護施設等整備事業交付金）'!$T$7:$T52,'別紙（介護施設等整備事業交付金）'!$B$7:$B52,"交付金",'別紙（介護施設等整備事業交付金）'!$J$7:$J52,AH$1,'別紙（介護施設等整備事業交付金）'!$K$7:$K52,$B39)</f>
        <v>0</v>
      </c>
      <c r="AJ39" s="55">
        <f>SUMIFS('別紙（介護施設等整備事業交付金）'!$P$7:$P51,'別紙（介護施設等整備事業交付金）'!$B$7:$B51,"交付金",'別紙（介護施設等整備事業交付金）'!$J$7:$J51,AH$1,'別紙（介護施設等整備事業交付金）'!$K$7:$K51,$B39)</f>
        <v>0</v>
      </c>
      <c r="AK39" s="47">
        <f>COUNTIFS('別紙（介護施設等整備事業交付金）'!$B$7:$B51,"交付金",'別紙（介護施設等整備事業交付金）'!$J$7:$J51,AK$1,'別紙（介護施設等整備事業交付金）'!$K$7:$K51,$B39)</f>
        <v>0</v>
      </c>
      <c r="AL39" s="55">
        <f>SUMIFS('別紙（介護施設等整備事業交付金）'!$P$7:$P51,'別紙（介護施設等整備事業交付金）'!$B$7:$B51,"交付金",'別紙（介護施設等整備事業交付金）'!$J$7:$J51,AK$1,'別紙（介護施設等整備事業交付金）'!$K$7:$K51,$B39)</f>
        <v>0</v>
      </c>
      <c r="AM39" s="47">
        <f>COUNTIFS('別紙（介護施設等整備事業交付金）'!$B$7:$B51,"交付金",'別紙（介護施設等整備事業交付金）'!$J$7:$J51,AM$1,'別紙（介護施設等整備事業交付金）'!$K$7:$K51,$B39)</f>
        <v>0</v>
      </c>
      <c r="AN39" s="55">
        <f>SUMIFS('別紙（介護施設等整備事業交付金）'!$P$7:$P51,'別紙（介護施設等整備事業交付金）'!$B$7:$B51,"交付金",'別紙（介護施設等整備事業交付金）'!$J$7:$J51,AM$1,'別紙（介護施設等整備事業交付金）'!$K$7:$K51,$B39)</f>
        <v>0</v>
      </c>
      <c r="AO39" s="47">
        <f>COUNTIFS('別紙（介護施設等整備事業交付金）'!$B$7:$B51,"交付金",'別紙（介護施設等整備事業交付金）'!$J$7:$J51,AO$1,'別紙（介護施設等整備事業交付金）'!$K$7:$K51,$B39)</f>
        <v>0</v>
      </c>
      <c r="AP39" s="47">
        <f>SUMIFS('別紙（介護施設等整備事業交付金）'!$T$7:$T52,'別紙（介護施設等整備事業交付金）'!$B$7:$B52,"交付金",'別紙（介護施設等整備事業交付金）'!$J$7:$J52,AO$1,'別紙（介護施設等整備事業交付金）'!$K$7:$K52,$B39)</f>
        <v>0</v>
      </c>
      <c r="AQ39" s="55">
        <f>SUMIFS('別紙（介護施設等整備事業交付金）'!$P$7:$P51,'別紙（介護施設等整備事業交付金）'!$B$7:$B51,"交付金",'別紙（介護施設等整備事業交付金）'!$J$7:$J51,AO$1,'別紙（介護施設等整備事業交付金）'!$K$7:$K51,$B39)</f>
        <v>0</v>
      </c>
      <c r="AR39" s="47">
        <f>COUNTIFS('別紙（介護施設等整備事業交付金）'!$B$7:$B51,"交付金",'別紙（介護施設等整備事業交付金）'!$J$7:$J51,AR$1,'別紙（介護施設等整備事業交付金）'!$K$7:$K51,$B39)</f>
        <v>0</v>
      </c>
      <c r="AS39" s="64">
        <f>SUMIFS('別紙（介護施設等整備事業交付金）'!$T$7:$T52,'別紙（介護施設等整備事業交付金）'!$B$7:$B52,"交付金",'別紙（介護施設等整備事業交付金）'!$J$7:$J52,AR$1,'別紙（介護施設等整備事業交付金）'!$K$7:$K52,$B39)</f>
        <v>0</v>
      </c>
      <c r="AT39" s="55">
        <f>SUMIFS('別紙（介護施設等整備事業交付金）'!$P$7:$P51,'別紙（介護施設等整備事業交付金）'!$B$7:$B51,"交付金",'別紙（介護施設等整備事業交付金）'!$J$7:$J51,AR$1,'別紙（介護施設等整備事業交付金）'!$K$7:$K51,$B39)</f>
        <v>0</v>
      </c>
      <c r="AU39" s="47">
        <f>COUNTIFS('別紙（介護施設等整備事業交付金）'!$B$7:$B51,"交付金",'別紙（介護施設等整備事業交付金）'!$J$7:$J51,AU$1,'別紙（介護施設等整備事業交付金）'!$K$7:$K51,$B39)</f>
        <v>0</v>
      </c>
      <c r="AV39" s="64">
        <f>SUMIFS('別紙（介護施設等整備事業交付金）'!$T$7:$T52,'別紙（介護施設等整備事業交付金）'!$B$7:$B52,"交付金",'別紙（介護施設等整備事業交付金）'!$J$7:$J52,AU$1,'別紙（介護施設等整備事業交付金）'!$K$7:$K52,$B39)</f>
        <v>0</v>
      </c>
      <c r="AW39" s="55">
        <f>SUMIFS('別紙（介護施設等整備事業交付金）'!$P$7:$P51,'別紙（介護施設等整備事業交付金）'!$B$7:$B51,"交付金",'別紙（介護施設等整備事業交付金）'!$J$7:$J51,AU$1,'別紙（介護施設等整備事業交付金）'!$K$7:$K51,$B39)</f>
        <v>0</v>
      </c>
      <c r="AX39" s="47">
        <f>COUNTIFS('別紙（介護施設等整備事業交付金）'!$B$7:$B51,"交付金",'別紙（介護施設等整備事業交付金）'!$J$7:$J51,AX$1,'別紙（介護施設等整備事業交付金）'!$K$7:$K51,$B39)</f>
        <v>0</v>
      </c>
      <c r="AY39" s="64">
        <f>SUMIFS('別紙（介護施設等整備事業交付金）'!$T$7:$T52,'別紙（介護施設等整備事業交付金）'!$B$7:$B52,"交付金",'別紙（介護施設等整備事業交付金）'!$J$7:$J52,AX$1,'別紙（介護施設等整備事業交付金）'!$K$7:$K52,$B39)</f>
        <v>0</v>
      </c>
      <c r="AZ39" s="55">
        <f>SUMIFS('別紙（介護施設等整備事業交付金）'!$P$7:$P51,'別紙（介護施設等整備事業交付金）'!$B$7:$B51,"交付金",'別紙（介護施設等整備事業交付金）'!$J$7:$J51,AX$1,'別紙（介護施設等整備事業交付金）'!$K$7:$K51,$B39)</f>
        <v>0</v>
      </c>
      <c r="BA39" s="47">
        <f>COUNTIFS('別紙（介護施設等整備事業交付金）'!$B$7:$B51,"交付金",'別紙（介護施設等整備事業交付金）'!$J$7:$J51,BA$1,'別紙（介護施設等整備事業交付金）'!$K$7:$K51,$B39)</f>
        <v>0</v>
      </c>
      <c r="BB39" s="55">
        <f>SUMIFS('別紙（介護施設等整備事業交付金）'!$P$7:$P51,'別紙（介護施設等整備事業交付金）'!$B$7:$B51,"交付金",'別紙（介護施設等整備事業交付金）'!$J$7:$J51,BA$1,'別紙（介護施設等整備事業交付金）'!$K$7:$K51,$B39)</f>
        <v>0</v>
      </c>
      <c r="BC39" s="47">
        <f>COUNTIFS('別紙（介護施設等整備事業交付金）'!$B$7:$B51,"交付金",'別紙（介護施設等整備事業交付金）'!$J$7:$J51,BC$1,'別紙（介護施設等整備事業交付金）'!$K$7:$K51,$B39)</f>
        <v>0</v>
      </c>
      <c r="BD39" s="55">
        <f>SUMIFS('別紙（介護施設等整備事業交付金）'!$P$7:$P51,'別紙（介護施設等整備事業交付金）'!$B$7:$B51,"交付金",'別紙（介護施設等整備事業交付金）'!$J$7:$J51,BC$1,'別紙（介護施設等整備事業交付金）'!$K$7:$K51,$B39)</f>
        <v>0</v>
      </c>
      <c r="BE39" s="47">
        <f>COUNTIFS('別紙（介護施設等整備事業交付金）'!$B$7:$B51,"交付金",'別紙（介護施設等整備事業交付金）'!$J$7:$J51,BE$1,'別紙（介護施設等整備事業交付金）'!$K$7:$K51,$B39)</f>
        <v>0</v>
      </c>
      <c r="BF39" s="55">
        <f>SUMIFS('別紙（介護施設等整備事業交付金）'!$P$7:$P51,'別紙（介護施設等整備事業交付金）'!$B$7:$B51,"交付金",'別紙（介護施設等整備事業交付金）'!$J$7:$J51,BE$1,'別紙（介護施設等整備事業交付金）'!$K$7:$K51,$B39)</f>
        <v>0</v>
      </c>
      <c r="BG39" s="47">
        <f t="shared" si="0"/>
        <v>0</v>
      </c>
      <c r="BH39" s="55">
        <f t="shared" si="1"/>
        <v>0</v>
      </c>
    </row>
    <row r="40" spans="1:60" x14ac:dyDescent="0.4">
      <c r="A40" s="45"/>
      <c r="B40" s="45" t="s">
        <v>328</v>
      </c>
      <c r="C40" s="47">
        <f>COUNTIFS('別紙（介護施設等整備事業交付金）'!$B$7:$B52,"交付金",'別紙（介護施設等整備事業交付金）'!$J$7:$J52,C$1,'別紙（介護施設等整備事業交付金）'!$K$7:$K52,$B40)</f>
        <v>0</v>
      </c>
      <c r="D40" s="65">
        <f>SUMIFS('別紙（介護施設等整備事業交付金）'!$T$7:$T53,'別紙（介護施設等整備事業交付金）'!$B$7:$B53,"交付金",'別紙（介護施設等整備事業交付金）'!$J$7:$J53,C$1,'別紙（介護施設等整備事業交付金）'!$K$7:$K53,$B40)</f>
        <v>0</v>
      </c>
      <c r="E40" s="55">
        <f>SUMIFS('別紙（介護施設等整備事業交付金）'!$P$7:$P52,'別紙（介護施設等整備事業交付金）'!$B$7:$B52,"交付金",'別紙（介護施設等整備事業交付金）'!$J$7:$J52,C$1,'別紙（介護施設等整備事業交付金）'!$K$7:$K52,$B40)</f>
        <v>0</v>
      </c>
      <c r="F40" s="47">
        <f>COUNTIFS('別紙（介護施設等整備事業交付金）'!$B$7:$B52,"交付金",'別紙（介護施設等整備事業交付金）'!$J$7:$J52,F$1,'別紙（介護施設等整備事業交付金）'!$K$7:$K52,$B40)</f>
        <v>0</v>
      </c>
      <c r="G40" s="65">
        <f>SUMIFS('別紙（介護施設等整備事業交付金）'!$T$7:$T53,'別紙（介護施設等整備事業交付金）'!$B$7:$B53,"交付金",'別紙（介護施設等整備事業交付金）'!$J$7:$J53,F$1,'別紙（介護施設等整備事業交付金）'!$K$7:$K53,$B40)</f>
        <v>0</v>
      </c>
      <c r="H40" s="55">
        <f>SUMIFS('別紙（介護施設等整備事業交付金）'!$P$7:$P52,'別紙（介護施設等整備事業交付金）'!$B$7:$B52,"交付金",'別紙（介護施設等整備事業交付金）'!$J$7:$J52,F$1,'別紙（介護施設等整備事業交付金）'!$K$7:$K52,$B40)</f>
        <v>0</v>
      </c>
      <c r="I40" s="47">
        <f>COUNTIFS('別紙（介護施設等整備事業交付金）'!$B$7:$B52,"交付金",'別紙（介護施設等整備事業交付金）'!$J$7:$J52,I$1,'別紙（介護施設等整備事業交付金）'!$K$7:$K52,$B40)</f>
        <v>0</v>
      </c>
      <c r="J40" s="47">
        <f>SUMIFS('別紙（介護施設等整備事業交付金）'!$T$7:$T53,'別紙（介護施設等整備事業交付金）'!$B$7:$B53,"交付金",'別紙（介護施設等整備事業交付金）'!$J$7:$J53,I$1,'別紙（介護施設等整備事業交付金）'!$K$7:$K53,$B40)</f>
        <v>0</v>
      </c>
      <c r="K40" s="55">
        <f>SUMIFS('別紙（介護施設等整備事業交付金）'!$P$7:$P52,'別紙（介護施設等整備事業交付金）'!$B$7:$B52,"交付金",'別紙（介護施設等整備事業交付金）'!$J$7:$J52,I$1,'別紙（介護施設等整備事業交付金）'!$K$7:$K52,$B40)</f>
        <v>0</v>
      </c>
      <c r="L40" s="47">
        <f>COUNTIFS('別紙（介護施設等整備事業交付金）'!$B$7:$B52,"交付金",'別紙（介護施設等整備事業交付金）'!$J$7:$J52,L$1,'別紙（介護施設等整備事業交付金）'!$K$7:$K52,$B40)</f>
        <v>0</v>
      </c>
      <c r="M40" s="55">
        <f>SUMIFS('別紙（介護施設等整備事業交付金）'!$P$7:$P52,'別紙（介護施設等整備事業交付金）'!$B$7:$B52,"交付金",'別紙（介護施設等整備事業交付金）'!$J$7:$J52,L$1,'別紙（介護施設等整備事業交付金）'!$K$7:$K52,$B40)</f>
        <v>0</v>
      </c>
      <c r="N40" s="47">
        <f>COUNTIFS('別紙（介護施設等整備事業交付金）'!$B$7:$B52,"交付金",'別紙（介護施設等整備事業交付金）'!$J$7:$J52,N$1,'別紙（介護施設等整備事業交付金）'!$K$7:$K52,$B40)</f>
        <v>0</v>
      </c>
      <c r="O40" s="55">
        <f>SUMIFS('別紙（介護施設等整備事業交付金）'!$P$7:$P52,'別紙（介護施設等整備事業交付金）'!$B$7:$B52,"交付金",'別紙（介護施設等整備事業交付金）'!$J$7:$J52,N$1,'別紙（介護施設等整備事業交付金）'!$K$7:$K52,$B40)</f>
        <v>0</v>
      </c>
      <c r="P40" s="47">
        <f>COUNTIFS('別紙（介護施設等整備事業交付金）'!$B$7:$B67,"交付金",'別紙（介護施設等整備事業交付金）'!$J$7:$J67,"⑦_①*",'別紙（介護施設等整備事業交付金）'!$K$7:$K67,$B40)</f>
        <v>0</v>
      </c>
      <c r="Q40" s="47">
        <f>SUMIFS('別紙（介護施設等整備事業交付金）'!$T$7:$T68,'別紙（介護施設等整備事業交付金）'!$B$7:$B68,"交付金",'別紙（介護施設等整備事業交付金）'!$J$7:$J68,"⑦_①*",'別紙（介護施設等整備事業交付金）'!$K$7:$K68,$B40)</f>
        <v>0</v>
      </c>
      <c r="R40" s="55">
        <f>SUMIFS('別紙（介護施設等整備事業交付金）'!$P$7:$P67,'別紙（介護施設等整備事業交付金）'!$B$7:$B67,"交付金",'別紙（介護施設等整備事業交付金）'!$J$7:$J67,"⑦_①*",'別紙（介護施設等整備事業交付金）'!$K$7:$K67,$B40)</f>
        <v>0</v>
      </c>
      <c r="S40" s="47">
        <f>COUNTIFS('別紙（介護施設等整備事業交付金）'!$B$7:$B52,"交付金",'別紙（介護施設等整備事業交付金）'!$J$7:$J52,S$1,'別紙（介護施設等整備事業交付金）'!$K$7:$K52,$B40)</f>
        <v>0</v>
      </c>
      <c r="T40" s="47">
        <f>SUMIFS('別紙（介護施設等整備事業交付金）'!$T$7:$T53,'別紙（介護施設等整備事業交付金）'!$B$7:$B53,"交付金",'別紙（介護施設等整備事業交付金）'!$J$7:$J53,S$1,'別紙（介護施設等整備事業交付金）'!$K$7:$K53,$B40)</f>
        <v>0</v>
      </c>
      <c r="U40" s="55">
        <f>SUMIFS('別紙（介護施設等整備事業交付金）'!$P$7:$P52,'別紙（介護施設等整備事業交付金）'!$B$7:$B52,"交付金",'別紙（介護施設等整備事業交付金）'!$J$7:$J52,S$1,'別紙（介護施設等整備事業交付金）'!$K$7:$K52,$B40)</f>
        <v>0</v>
      </c>
      <c r="V40" s="47">
        <f>COUNTIFS('別紙（介護施設等整備事業交付金）'!$B$7:$B67,"交付金",'別紙（介護施設等整備事業交付金）'!$J$7:$J67,"⑦_③*",'別紙（介護施設等整備事業交付金）'!$K$7:$K67,$B40)</f>
        <v>0</v>
      </c>
      <c r="W40" s="47">
        <f>SUMIFS('別紙（介護施設等整備事業交付金）'!$T$7:$T68,'別紙（介護施設等整備事業交付金）'!$B$7:$B68,"交付金",'別紙（介護施設等整備事業交付金）'!$J$7:$J68,"⑦_③*",'別紙（介護施設等整備事業交付金）'!$K$7:$K68,$B40)</f>
        <v>0</v>
      </c>
      <c r="X40" s="55">
        <f>SUMIFS('別紙（介護施設等整備事業交付金）'!$P$7:$P67,'別紙（介護施設等整備事業交付金）'!$B$7:$B67,"交付金",'別紙（介護施設等整備事業交付金）'!$J$7:$J67,"⑦_③*",'別紙（介護施設等整備事業交付金）'!$K$7:$K67,$B40)</f>
        <v>0</v>
      </c>
      <c r="Y40" s="47">
        <f>COUNTIFS('別紙（介護施設等整備事業交付金）'!$B$7:$B52,"交付金",'別紙（介護施設等整備事業交付金）'!$J$7:$J52,Y$1,'別紙（介護施設等整備事業交付金）'!$K$7:$K52,$B40)</f>
        <v>0</v>
      </c>
      <c r="Z40" s="55">
        <f>SUMIFS('別紙（介護施設等整備事業交付金）'!$P$7:$P52,'別紙（介護施設等整備事業交付金）'!$B$7:$B52,"交付金",'別紙（介護施設等整備事業交付金）'!$J$7:$J52,Y$1,'別紙（介護施設等整備事業交付金）'!$K$7:$K52,$B40)</f>
        <v>0</v>
      </c>
      <c r="AA40" s="47">
        <f>COUNTIFS('別紙（介護施設等整備事業交付金）'!$B$7:$B52,"交付金",'別紙（介護施設等整備事業交付金）'!$J$7:$J52,AA$1,'別紙（介護施設等整備事業交付金）'!$K$7:$K52,$B40)</f>
        <v>0</v>
      </c>
      <c r="AB40" s="55">
        <f>SUMIFS('別紙（介護施設等整備事業交付金）'!$P$7:$P52,'別紙（介護施設等整備事業交付金）'!$B$7:$B52,"交付金",'別紙（介護施設等整備事業交付金）'!$J$7:$J52,AA$1,'別紙（介護施設等整備事業交付金）'!$K$7:$K52,$B40)</f>
        <v>0</v>
      </c>
      <c r="AC40" s="47">
        <f>COUNTIFS('別紙（介護施設等整備事業交付金）'!$B$7:$B52,"交付金",'別紙（介護施設等整備事業交付金）'!$J$7:$J52,AC$1,'別紙（介護施設等整備事業交付金）'!$K$7:$K52,$B40)</f>
        <v>0</v>
      </c>
      <c r="AD40" s="55">
        <f>SUMIFS('別紙（介護施設等整備事業交付金）'!$P$7:$P52,'別紙（介護施設等整備事業交付金）'!$B$7:$B52,"交付金",'別紙（介護施設等整備事業交付金）'!$J$7:$J52,AC$1,'別紙（介護施設等整備事業交付金）'!$K$7:$K52,$B40)</f>
        <v>0</v>
      </c>
      <c r="AE40" s="47">
        <f>COUNTIFS('別紙（介護施設等整備事業交付金）'!$B$7:$B52,"交付金",'別紙（介護施設等整備事業交付金）'!$J$7:$J52,AE$1,'別紙（介護施設等整備事業交付金）'!$K$7:$K52,$B40)</f>
        <v>0</v>
      </c>
      <c r="AF40" s="47">
        <f>SUMIFS('別紙（介護施設等整備事業交付金）'!$T$7:$T53,'別紙（介護施設等整備事業交付金）'!$B$7:$B53,"交付金",'別紙（介護施設等整備事業交付金）'!$J$7:$J53,AE$1,'別紙（介護施設等整備事業交付金）'!$K$7:$K53,$B40)</f>
        <v>0</v>
      </c>
      <c r="AG40" s="55">
        <f>SUMIFS('別紙（介護施設等整備事業交付金）'!$P$7:$P52,'別紙（介護施設等整備事業交付金）'!$B$7:$B52,"交付金",'別紙（介護施設等整備事業交付金）'!$J$7:$J52,AE$1,'別紙（介護施設等整備事業交付金）'!$K$7:$K52,$B40)</f>
        <v>0</v>
      </c>
      <c r="AH40" s="47">
        <f>COUNTIFS('別紙（介護施設等整備事業交付金）'!$B$7:$B52,"交付金",'別紙（介護施設等整備事業交付金）'!$J$7:$J52,AH$1,'別紙（介護施設等整備事業交付金）'!$K$7:$K52,$B40)</f>
        <v>0</v>
      </c>
      <c r="AI40" s="47">
        <f>SUMIFS('別紙（介護施設等整備事業交付金）'!$T$7:$T53,'別紙（介護施設等整備事業交付金）'!$B$7:$B53,"交付金",'別紙（介護施設等整備事業交付金）'!$J$7:$J53,AH$1,'別紙（介護施設等整備事業交付金）'!$K$7:$K53,$B40)</f>
        <v>0</v>
      </c>
      <c r="AJ40" s="55">
        <f>SUMIFS('別紙（介護施設等整備事業交付金）'!$P$7:$P52,'別紙（介護施設等整備事業交付金）'!$B$7:$B52,"交付金",'別紙（介護施設等整備事業交付金）'!$J$7:$J52,AH$1,'別紙（介護施設等整備事業交付金）'!$K$7:$K52,$B40)</f>
        <v>0</v>
      </c>
      <c r="AK40" s="47">
        <f>COUNTIFS('別紙（介護施設等整備事業交付金）'!$B$7:$B52,"交付金",'別紙（介護施設等整備事業交付金）'!$J$7:$J52,AK$1,'別紙（介護施設等整備事業交付金）'!$K$7:$K52,$B40)</f>
        <v>0</v>
      </c>
      <c r="AL40" s="55">
        <f>SUMIFS('別紙（介護施設等整備事業交付金）'!$P$7:$P52,'別紙（介護施設等整備事業交付金）'!$B$7:$B52,"交付金",'別紙（介護施設等整備事業交付金）'!$J$7:$J52,AK$1,'別紙（介護施設等整備事業交付金）'!$K$7:$K52,$B40)</f>
        <v>0</v>
      </c>
      <c r="AM40" s="47">
        <f>COUNTIFS('別紙（介護施設等整備事業交付金）'!$B$7:$B52,"交付金",'別紙（介護施設等整備事業交付金）'!$J$7:$J52,AM$1,'別紙（介護施設等整備事業交付金）'!$K$7:$K52,$B40)</f>
        <v>0</v>
      </c>
      <c r="AN40" s="55">
        <f>SUMIFS('別紙（介護施設等整備事業交付金）'!$P$7:$P52,'別紙（介護施設等整備事業交付金）'!$B$7:$B52,"交付金",'別紙（介護施設等整備事業交付金）'!$J$7:$J52,AM$1,'別紙（介護施設等整備事業交付金）'!$K$7:$K52,$B40)</f>
        <v>0</v>
      </c>
      <c r="AO40" s="47">
        <f>COUNTIFS('別紙（介護施設等整備事業交付金）'!$B$7:$B52,"交付金",'別紙（介護施設等整備事業交付金）'!$J$7:$J52,AO$1,'別紙（介護施設等整備事業交付金）'!$K$7:$K52,$B40)</f>
        <v>0</v>
      </c>
      <c r="AP40" s="47">
        <f>SUMIFS('別紙（介護施設等整備事業交付金）'!$T$7:$T53,'別紙（介護施設等整備事業交付金）'!$B$7:$B53,"交付金",'別紙（介護施設等整備事業交付金）'!$J$7:$J53,AO$1,'別紙（介護施設等整備事業交付金）'!$K$7:$K53,$B40)</f>
        <v>0</v>
      </c>
      <c r="AQ40" s="55">
        <f>SUMIFS('別紙（介護施設等整備事業交付金）'!$P$7:$P52,'別紙（介護施設等整備事業交付金）'!$B$7:$B52,"交付金",'別紙（介護施設等整備事業交付金）'!$J$7:$J52,AO$1,'別紙（介護施設等整備事業交付金）'!$K$7:$K52,$B40)</f>
        <v>0</v>
      </c>
      <c r="AR40" s="47">
        <f>COUNTIFS('別紙（介護施設等整備事業交付金）'!$B$7:$B52,"交付金",'別紙（介護施設等整備事業交付金）'!$J$7:$J52,AR$1,'別紙（介護施設等整備事業交付金）'!$K$7:$K52,$B40)</f>
        <v>0</v>
      </c>
      <c r="AS40" s="64">
        <f>SUMIFS('別紙（介護施設等整備事業交付金）'!$T$7:$T53,'別紙（介護施設等整備事業交付金）'!$B$7:$B53,"交付金",'別紙（介護施設等整備事業交付金）'!$J$7:$J53,AR$1,'別紙（介護施設等整備事業交付金）'!$K$7:$K53,$B40)</f>
        <v>0</v>
      </c>
      <c r="AT40" s="55">
        <f>SUMIFS('別紙（介護施設等整備事業交付金）'!$P$7:$P52,'別紙（介護施設等整備事業交付金）'!$B$7:$B52,"交付金",'別紙（介護施設等整備事業交付金）'!$J$7:$J52,AR$1,'別紙（介護施設等整備事業交付金）'!$K$7:$K52,$B40)</f>
        <v>0</v>
      </c>
      <c r="AU40" s="47">
        <f>COUNTIFS('別紙（介護施設等整備事業交付金）'!$B$7:$B52,"交付金",'別紙（介護施設等整備事業交付金）'!$J$7:$J52,AU$1,'別紙（介護施設等整備事業交付金）'!$K$7:$K52,$B40)</f>
        <v>0</v>
      </c>
      <c r="AV40" s="64">
        <f>SUMIFS('別紙（介護施設等整備事業交付金）'!$T$7:$T53,'別紙（介護施設等整備事業交付金）'!$B$7:$B53,"交付金",'別紙（介護施設等整備事業交付金）'!$J$7:$J53,AU$1,'別紙（介護施設等整備事業交付金）'!$K$7:$K53,$B40)</f>
        <v>0</v>
      </c>
      <c r="AW40" s="55">
        <f>SUMIFS('別紙（介護施設等整備事業交付金）'!$P$7:$P52,'別紙（介護施設等整備事業交付金）'!$B$7:$B52,"交付金",'別紙（介護施設等整備事業交付金）'!$J$7:$J52,AU$1,'別紙（介護施設等整備事業交付金）'!$K$7:$K52,$B40)</f>
        <v>0</v>
      </c>
      <c r="AX40" s="47">
        <f>COUNTIFS('別紙（介護施設等整備事業交付金）'!$B$7:$B52,"交付金",'別紙（介護施設等整備事業交付金）'!$J$7:$J52,AX$1,'別紙（介護施設等整備事業交付金）'!$K$7:$K52,$B40)</f>
        <v>0</v>
      </c>
      <c r="AY40" s="64">
        <f>SUMIFS('別紙（介護施設等整備事業交付金）'!$T$7:$T53,'別紙（介護施設等整備事業交付金）'!$B$7:$B53,"交付金",'別紙（介護施設等整備事業交付金）'!$J$7:$J53,AX$1,'別紙（介護施設等整備事業交付金）'!$K$7:$K53,$B40)</f>
        <v>0</v>
      </c>
      <c r="AZ40" s="55">
        <f>SUMIFS('別紙（介護施設等整備事業交付金）'!$P$7:$P52,'別紙（介護施設等整備事業交付金）'!$B$7:$B52,"交付金",'別紙（介護施設等整備事業交付金）'!$J$7:$J52,AX$1,'別紙（介護施設等整備事業交付金）'!$K$7:$K52,$B40)</f>
        <v>0</v>
      </c>
      <c r="BA40" s="47">
        <f>COUNTIFS('別紙（介護施設等整備事業交付金）'!$B$7:$B52,"交付金",'別紙（介護施設等整備事業交付金）'!$J$7:$J52,BA$1,'別紙（介護施設等整備事業交付金）'!$K$7:$K52,$B40)</f>
        <v>0</v>
      </c>
      <c r="BB40" s="55">
        <f>SUMIFS('別紙（介護施設等整備事業交付金）'!$P$7:$P52,'別紙（介護施設等整備事業交付金）'!$B$7:$B52,"交付金",'別紙（介護施設等整備事業交付金）'!$J$7:$J52,BA$1,'別紙（介護施設等整備事業交付金）'!$K$7:$K52,$B40)</f>
        <v>0</v>
      </c>
      <c r="BC40" s="47">
        <f>COUNTIFS('別紙（介護施設等整備事業交付金）'!$B$7:$B52,"交付金",'別紙（介護施設等整備事業交付金）'!$J$7:$J52,BC$1,'別紙（介護施設等整備事業交付金）'!$K$7:$K52,$B40)</f>
        <v>0</v>
      </c>
      <c r="BD40" s="55">
        <f>SUMIFS('別紙（介護施設等整備事業交付金）'!$P$7:$P52,'別紙（介護施設等整備事業交付金）'!$B$7:$B52,"交付金",'別紙（介護施設等整備事業交付金）'!$J$7:$J52,BC$1,'別紙（介護施設等整備事業交付金）'!$K$7:$K52,$B40)</f>
        <v>0</v>
      </c>
      <c r="BE40" s="47">
        <f>COUNTIFS('別紙（介護施設等整備事業交付金）'!$B$7:$B52,"交付金",'別紙（介護施設等整備事業交付金）'!$J$7:$J52,BE$1,'別紙（介護施設等整備事業交付金）'!$K$7:$K52,$B40)</f>
        <v>0</v>
      </c>
      <c r="BF40" s="55">
        <f>SUMIFS('別紙（介護施設等整備事業交付金）'!$P$7:$P52,'別紙（介護施設等整備事業交付金）'!$B$7:$B52,"交付金",'別紙（介護施設等整備事業交付金）'!$J$7:$J52,BE$1,'別紙（介護施設等整備事業交付金）'!$K$7:$K52,$B40)</f>
        <v>0</v>
      </c>
      <c r="BG40" s="47">
        <f t="shared" si="0"/>
        <v>0</v>
      </c>
      <c r="BH40" s="55">
        <f t="shared" si="1"/>
        <v>0</v>
      </c>
    </row>
    <row r="41" spans="1:60" x14ac:dyDescent="0.4">
      <c r="A41" s="45"/>
      <c r="B41" s="66" t="s">
        <v>180</v>
      </c>
      <c r="C41" s="67">
        <f t="shared" ref="C41:I41" si="6">SUM(C4:C40)</f>
        <v>0</v>
      </c>
      <c r="D41" s="67">
        <f t="shared" si="6"/>
        <v>0</v>
      </c>
      <c r="E41" s="68">
        <f t="shared" si="6"/>
        <v>0</v>
      </c>
      <c r="F41" s="67">
        <f t="shared" si="6"/>
        <v>0</v>
      </c>
      <c r="G41" s="67">
        <f t="shared" si="6"/>
        <v>0</v>
      </c>
      <c r="H41" s="68">
        <f t="shared" si="6"/>
        <v>0</v>
      </c>
      <c r="I41" s="67">
        <f t="shared" si="6"/>
        <v>0</v>
      </c>
      <c r="J41" s="67"/>
      <c r="K41" s="68">
        <f t="shared" ref="K41:BH41" si="7">SUM(K4:K40)</f>
        <v>0</v>
      </c>
      <c r="L41" s="67">
        <f t="shared" si="7"/>
        <v>0</v>
      </c>
      <c r="M41" s="68">
        <f t="shared" si="7"/>
        <v>0</v>
      </c>
      <c r="N41" s="67">
        <f t="shared" si="7"/>
        <v>0</v>
      </c>
      <c r="O41" s="68">
        <f t="shared" si="7"/>
        <v>0</v>
      </c>
      <c r="P41" s="67">
        <f t="shared" si="7"/>
        <v>0</v>
      </c>
      <c r="Q41" s="67">
        <f t="shared" si="7"/>
        <v>0</v>
      </c>
      <c r="R41" s="68">
        <f t="shared" si="7"/>
        <v>0</v>
      </c>
      <c r="S41" s="67">
        <f t="shared" si="7"/>
        <v>0</v>
      </c>
      <c r="T41" s="67">
        <f t="shared" si="7"/>
        <v>0</v>
      </c>
      <c r="U41" s="68">
        <f t="shared" si="7"/>
        <v>0</v>
      </c>
      <c r="V41" s="67">
        <f t="shared" si="7"/>
        <v>0</v>
      </c>
      <c r="W41" s="67">
        <f t="shared" si="7"/>
        <v>0</v>
      </c>
      <c r="X41" s="68">
        <f t="shared" si="7"/>
        <v>0</v>
      </c>
      <c r="Y41" s="67">
        <f t="shared" si="7"/>
        <v>0</v>
      </c>
      <c r="Z41" s="68">
        <f t="shared" si="7"/>
        <v>0</v>
      </c>
      <c r="AA41" s="67">
        <f t="shared" si="7"/>
        <v>0</v>
      </c>
      <c r="AB41" s="68">
        <f t="shared" si="7"/>
        <v>0</v>
      </c>
      <c r="AC41" s="67">
        <f t="shared" si="7"/>
        <v>0</v>
      </c>
      <c r="AD41" s="68">
        <f t="shared" si="7"/>
        <v>0</v>
      </c>
      <c r="AE41" s="67">
        <f t="shared" si="7"/>
        <v>0</v>
      </c>
      <c r="AF41" s="67">
        <f t="shared" si="7"/>
        <v>0</v>
      </c>
      <c r="AG41" s="68">
        <f t="shared" si="7"/>
        <v>0</v>
      </c>
      <c r="AH41" s="67">
        <f t="shared" si="7"/>
        <v>0</v>
      </c>
      <c r="AI41" s="67">
        <f t="shared" si="7"/>
        <v>0</v>
      </c>
      <c r="AJ41" s="68">
        <f t="shared" si="7"/>
        <v>0</v>
      </c>
      <c r="AK41" s="67">
        <f t="shared" si="7"/>
        <v>0</v>
      </c>
      <c r="AL41" s="68">
        <f t="shared" si="7"/>
        <v>0</v>
      </c>
      <c r="AM41" s="67">
        <f t="shared" si="7"/>
        <v>0</v>
      </c>
      <c r="AN41" s="68">
        <f t="shared" si="7"/>
        <v>0</v>
      </c>
      <c r="AO41" s="67">
        <f t="shared" si="7"/>
        <v>0</v>
      </c>
      <c r="AP41" s="67">
        <f t="shared" si="7"/>
        <v>0</v>
      </c>
      <c r="AQ41" s="68">
        <f t="shared" si="7"/>
        <v>0</v>
      </c>
      <c r="AR41" s="67">
        <f t="shared" si="7"/>
        <v>0</v>
      </c>
      <c r="AS41" s="68">
        <f t="shared" si="7"/>
        <v>0</v>
      </c>
      <c r="AT41" s="68">
        <f t="shared" si="7"/>
        <v>0</v>
      </c>
      <c r="AU41" s="67">
        <f t="shared" ref="AU41:AW41" si="8">SUM(AU4:AU40)</f>
        <v>0</v>
      </c>
      <c r="AV41" s="68">
        <f t="shared" si="8"/>
        <v>0</v>
      </c>
      <c r="AW41" s="68">
        <f t="shared" si="8"/>
        <v>0</v>
      </c>
      <c r="AX41" s="67">
        <f t="shared" si="7"/>
        <v>0</v>
      </c>
      <c r="AY41" s="68">
        <f t="shared" si="7"/>
        <v>0</v>
      </c>
      <c r="AZ41" s="68">
        <f t="shared" si="7"/>
        <v>0</v>
      </c>
      <c r="BA41" s="67">
        <f t="shared" si="7"/>
        <v>0</v>
      </c>
      <c r="BB41" s="68">
        <f t="shared" si="7"/>
        <v>0</v>
      </c>
      <c r="BC41" s="67">
        <f t="shared" ref="BC41:BF41" si="9">SUM(BC4:BC40)</f>
        <v>0</v>
      </c>
      <c r="BD41" s="68">
        <f t="shared" si="9"/>
        <v>0</v>
      </c>
      <c r="BE41" s="67">
        <f t="shared" si="9"/>
        <v>0</v>
      </c>
      <c r="BF41" s="68">
        <f t="shared" si="9"/>
        <v>0</v>
      </c>
      <c r="BG41" s="67">
        <f>SUM(BG4:BG40)</f>
        <v>0</v>
      </c>
      <c r="BH41" s="68">
        <f t="shared" si="7"/>
        <v>0</v>
      </c>
    </row>
    <row r="42" spans="1:60" x14ac:dyDescent="0.4">
      <c r="A42" s="45" t="s">
        <v>103</v>
      </c>
      <c r="B42" s="45" t="s">
        <v>185</v>
      </c>
      <c r="C42" s="69"/>
      <c r="D42" s="69"/>
      <c r="E42" s="70"/>
      <c r="F42" s="69"/>
      <c r="G42" s="69"/>
      <c r="H42" s="70"/>
      <c r="I42" s="47">
        <f>COUNTIFS('別紙（介護施設等整備事業交付金）'!$B$7:$B$51,$A$42,'別紙（介護施設等整備事業交付金）'!$J$7:$J$51,I$1,'別紙（介護施設等整備事業交付金）'!$K$7:$K$51,$B42)</f>
        <v>0</v>
      </c>
      <c r="J42" s="47">
        <f>SUMIFS('別紙（介護施設等整備事業交付金）'!$T$7:$T53,'別紙（介護施設等整備事業交付金）'!$B$7:$B53,"補助金",'別紙（介護施設等整備事業交付金）'!$J$7:$J53,I$1,'別紙（介護施設等整備事業交付金）'!$K$7:$K53,$B42)</f>
        <v>0</v>
      </c>
      <c r="K42" s="55">
        <f>SUMIFS('別紙（介護施設等整備事業交付金）'!$P$7:$P$51,'別紙（介護施設等整備事業交付金）'!$B$7:$B$51,"補助金",'別紙（介護施設等整備事業交付金）'!$J$7:$J$51,I$1,'別紙（介護施設等整備事業交付金）'!$K$7:$K$51,$B42)</f>
        <v>0</v>
      </c>
      <c r="L42" s="47">
        <f>COUNTIFS('別紙（介護施設等整備事業交付金）'!$B$7:$B51,$A$42,'別紙（介護施設等整備事業交付金）'!$J$7:$J51,L$1,'別紙（介護施設等整備事業交付金）'!$K$7:$K51,$B42)</f>
        <v>0</v>
      </c>
      <c r="M42" s="55">
        <f>SUMIFS('別紙（介護施設等整備事業交付金）'!$P$7:$P$51,'別紙（介護施設等整備事業交付金）'!$B$7:$B$51,"補助金",'別紙（介護施設等整備事業交付金）'!$J$7:$J$51,K$1,'別紙（介護施設等整備事業交付金）'!$K$7:$K$51,$B42)</f>
        <v>0</v>
      </c>
      <c r="N42" s="47">
        <f>COUNTIFS('別紙（介護施設等整備事業交付金）'!$B$7:$B51,$A$42,'別紙（介護施設等整備事業交付金）'!$J$7:$J51,N$1,'別紙（介護施設等整備事業交付金）'!$K$7:$K51,$B42)</f>
        <v>0</v>
      </c>
      <c r="O42" s="55">
        <f>SUMIFS('別紙（介護施設等整備事業交付金）'!$P$7:$P$51,'別紙（介護施設等整備事業交付金）'!$B$7:$B$51,"補助金",'別紙（介護施設等整備事業交付金）'!$J$7:$J$51,M$1,'別紙（介護施設等整備事業交付金）'!$K$7:$K$51,$B42)</f>
        <v>0</v>
      </c>
      <c r="P42" s="47">
        <f>COUNTIFS('別紙（介護施設等整備事業交付金）'!$B$7:$B51,$A$42,'別紙（介護施設等整備事業交付金）'!$J$7:$J51,"⑦_①*",'別紙（介護施設等整備事業交付金）'!$K$7:$K51,$B42)</f>
        <v>0</v>
      </c>
      <c r="Q42" s="47">
        <f>SUMIFS('別紙（介護施設等整備事業交付金）'!$T$7:$T53,'別紙（介護施設等整備事業交付金）'!$B$7:$B53,"補助金",'別紙（介護施設等整備事業交付金）'!$J$7:$J53,"⑦_①*",'別紙（介護施設等整備事業交付金）'!$K$7:$K53,$B42)</f>
        <v>0</v>
      </c>
      <c r="R42" s="55">
        <f>SUMIFS('別紙（介護施設等整備事業交付金）'!$P$7:$P$51,'別紙（介護施設等整備事業交付金）'!$B$7:$B$51,"補助金",'別紙（介護施設等整備事業交付金）'!$J$7:$J$51,"⑦_①*",'別紙（介護施設等整備事業交付金）'!$K$7:$K$51,$B42)</f>
        <v>0</v>
      </c>
      <c r="S42" s="47">
        <f>COUNTIFS('別紙（介護施設等整備事業交付金）'!$B$7:$B51,$A$42,'別紙（介護施設等整備事業交付金）'!$J$7:$J51,S$1,'別紙（介護施設等整備事業交付金）'!$K$7:$K51,$B42)</f>
        <v>0</v>
      </c>
      <c r="T42" s="47">
        <f>SUMIFS('別紙（介護施設等整備事業交付金）'!$T$7:$T53,'別紙（介護施設等整備事業交付金）'!$B$7:$B53,"補助金",'別紙（介護施設等整備事業交付金）'!$J$7:$J53,S$1,'別紙（介護施設等整備事業交付金）'!$K$7:$K53,$B42)</f>
        <v>0</v>
      </c>
      <c r="U42" s="55">
        <f>SUMIFS('別紙（介護施設等整備事業交付金）'!$P$7:$P$51,'別紙（介護施設等整備事業交付金）'!$B$7:$B$51,"補助金",'別紙（介護施設等整備事業交付金）'!$J$7:$J$51,S$1,'別紙（介護施設等整備事業交付金）'!$K$7:$K$51,$B42)</f>
        <v>0</v>
      </c>
      <c r="V42" s="47">
        <f>COUNTIFS('別紙（介護施設等整備事業交付金）'!$B$7:$B51,$A$42,'別紙（介護施設等整備事業交付金）'!$J$7:$J51,"⑦_③*",'別紙（介護施設等整備事業交付金）'!$K$7:$K51,$B42)</f>
        <v>0</v>
      </c>
      <c r="W42" s="47">
        <f>SUMIFS('別紙（介護施設等整備事業交付金）'!$T$7:$T53,'別紙（介護施設等整備事業交付金）'!$B$7:$B53,"補助金",'別紙（介護施設等整備事業交付金）'!$J$7:$J53,"⑦_③*",'別紙（介護施設等整備事業交付金）'!$K$7:$K53,$B42)</f>
        <v>0</v>
      </c>
      <c r="X42" s="55">
        <f>SUMIFS('別紙（介護施設等整備事業交付金）'!$P$7:$P$51,'別紙（介護施設等整備事業交付金）'!$B$7:$B$51,"補助金",'別紙（介護施設等整備事業交付金）'!$J$7:$J$51,"⑦_③*",'別紙（介護施設等整備事業交付金）'!$K$7:$K$51,$B42)</f>
        <v>0</v>
      </c>
      <c r="Y42" s="47">
        <f>COUNTIFS('別紙（介護施設等整備事業交付金）'!$B$7:$B51,$A$42,'別紙（介護施設等整備事業交付金）'!$J$7:$J51,Y$1,'別紙（介護施設等整備事業交付金）'!$K$7:$K51,$B42)</f>
        <v>0</v>
      </c>
      <c r="Z42" s="55">
        <f>SUMIFS('別紙（介護施設等整備事業交付金）'!$P$7:$P$51,'別紙（介護施設等整備事業交付金）'!$B$7:$B$51,"補助金",'別紙（介護施設等整備事業交付金）'!$J$7:$J$51,Y$1,'別紙（介護施設等整備事業交付金）'!$K$7:$K$51,$B42)</f>
        <v>0</v>
      </c>
      <c r="AA42" s="47">
        <f>COUNTIFS('別紙（介護施設等整備事業交付金）'!$B$7:$B51,$A$42,'別紙（介護施設等整備事業交付金）'!$J$7:$J51,AA$1,'別紙（介護施設等整備事業交付金）'!$K$7:$K51,$B42)</f>
        <v>0</v>
      </c>
      <c r="AB42" s="55">
        <f>SUMIFS('別紙（介護施設等整備事業交付金）'!$P$7:$P$51,'別紙（介護施設等整備事業交付金）'!$B$7:$B$51,"補助金",'別紙（介護施設等整備事業交付金）'!$J$7:$J$51,AA$1,'別紙（介護施設等整備事業交付金）'!$K$7:$K$51,$B42)</f>
        <v>0</v>
      </c>
      <c r="AC42" s="47">
        <f>COUNTIFS('別紙（介護施設等整備事業交付金）'!$B$7:$B51,$A$42,'別紙（介護施設等整備事業交付金）'!$J$7:$J51,AC$1,'別紙（介護施設等整備事業交付金）'!$K$7:$K51,$B42)</f>
        <v>0</v>
      </c>
      <c r="AD42" s="55">
        <f>SUMIFS('別紙（介護施設等整備事業交付金）'!$P$7:$P$51,'別紙（介護施設等整備事業交付金）'!$B$7:$B$51,"補助金",'別紙（介護施設等整備事業交付金）'!$J$7:$J$51,AB$1,'別紙（介護施設等整備事業交付金）'!$K$7:$K$51,$B42)</f>
        <v>0</v>
      </c>
      <c r="AE42" s="47">
        <f>COUNTIFS('別紙（介護施設等整備事業交付金）'!$B$7:$B51,$A$42,'別紙（介護施設等整備事業交付金）'!$J$7:$J51,AE$1,'別紙（介護施設等整備事業交付金）'!$K$7:$K51,$B42)</f>
        <v>0</v>
      </c>
      <c r="AF42" s="47">
        <f>SUMIFS('別紙（介護施設等整備事業交付金）'!$T$7:$T53,'別紙（介護施設等整備事業交付金）'!$B$7:$B53,"補助金",'別紙（介護施設等整備事業交付金）'!$J$7:$J53,AE$1,'別紙（介護施設等整備事業交付金）'!$K$7:$K53,$B42)</f>
        <v>0</v>
      </c>
      <c r="AG42" s="55">
        <f>SUMIFS('別紙（介護施設等整備事業交付金）'!$P$7:$P$51,'別紙（介護施設等整備事業交付金）'!$B$7:$B$51,"補助金",'別紙（介護施設等整備事業交付金）'!$J$7:$J$51,AE$1,'別紙（介護施設等整備事業交付金）'!$K$7:$K$51,$B42)</f>
        <v>0</v>
      </c>
      <c r="AH42" s="47">
        <f>COUNTIFS('別紙（介護施設等整備事業交付金）'!$B$7:$B51,$A$42,'別紙（介護施設等整備事業交付金）'!$J$7:$J51,AH$1,'別紙（介護施設等整備事業交付金）'!$K$7:$K51,$B42)</f>
        <v>0</v>
      </c>
      <c r="AI42" s="47">
        <f>SUMIFS('別紙（介護施設等整備事業交付金）'!$T$7:$T53,'別紙（介護施設等整備事業交付金）'!$B$7:$B53,"補助金",'別紙（介護施設等整備事業交付金）'!$J$7:$J53,AH$1,'別紙（介護施設等整備事業交付金）'!$K$7:$K53,$B42)</f>
        <v>0</v>
      </c>
      <c r="AJ42" s="55">
        <f>SUMIFS('別紙（介護施設等整備事業交付金）'!$P$7:$P$51,'別紙（介護施設等整備事業交付金）'!$B$7:$B$51,"補助金",'別紙（介護施設等整備事業交付金）'!$J$7:$J$51,AH$1,'別紙（介護施設等整備事業交付金）'!$K$7:$K$51,$B42)</f>
        <v>0</v>
      </c>
      <c r="AK42" s="47">
        <f>COUNTIFS('別紙（介護施設等整備事業交付金）'!$B$7:$B51,$A$42,'別紙（介護施設等整備事業交付金）'!$J$7:$J51,AK$1,'別紙（介護施設等整備事業交付金）'!$K$7:$K51,$B42)</f>
        <v>0</v>
      </c>
      <c r="AL42" s="55">
        <f>SUMIFS('別紙（介護施設等整備事業交付金）'!$P$7:$P$51,'別紙（介護施設等整備事業交付金）'!$B$7:$B$51,"補助金",'別紙（介護施設等整備事業交付金）'!$J$7:$J$51,AK$1,'別紙（介護施設等整備事業交付金）'!$K$7:$K$51,$B42)</f>
        <v>0</v>
      </c>
      <c r="AM42" s="47">
        <f>COUNTIFS('別紙（介護施設等整備事業交付金）'!$B$7:$B51,$A$42,'別紙（介護施設等整備事業交付金）'!$J$7:$J51,AM$1,'別紙（介護施設等整備事業交付金）'!$K$7:$K51,$B42)</f>
        <v>0</v>
      </c>
      <c r="AN42" s="55">
        <f>SUMIFS('別紙（介護施設等整備事業交付金）'!$P$7:$P$51,'別紙（介護施設等整備事業交付金）'!$B$7:$B$51,"補助金",'別紙（介護施設等整備事業交付金）'!$J$7:$J$51,AL$1,'別紙（介護施設等整備事業交付金）'!$K$7:$K$51,$B42)</f>
        <v>0</v>
      </c>
      <c r="AO42" s="47">
        <f>COUNTIFS('別紙（介護施設等整備事業交付金）'!$B$7:$B51,$A$42,'別紙（介護施設等整備事業交付金）'!$J$7:$J51,AO$1,'別紙（介護施設等整備事業交付金）'!$K$7:$K51,$B42)</f>
        <v>0</v>
      </c>
      <c r="AP42" s="47">
        <f>SUMIFS('別紙（介護施設等整備事業交付金）'!$T$7:$T53,'別紙（介護施設等整備事業交付金）'!$B$7:$B53,"補助金",'別紙（介護施設等整備事業交付金）'!$J$7:$J53,AO$1,'別紙（介護施設等整備事業交付金）'!$K$7:$K53,$B42)</f>
        <v>0</v>
      </c>
      <c r="AQ42" s="55">
        <f>SUMIFS('別紙（介護施設等整備事業交付金）'!$P$7:$P$51,'別紙（介護施設等整備事業交付金）'!$B$7:$B$51,"補助金",'別紙（介護施設等整備事業交付金）'!$J$7:$J$51,AO$1,'別紙（介護施設等整備事業交付金）'!$K$7:$K$51,$B42)</f>
        <v>0</v>
      </c>
      <c r="AR42" s="47">
        <f>COUNTIFS('別紙（介護施設等整備事業交付金）'!$B$7:$B51,$A$42,'別紙（介護施設等整備事業交付金）'!$J$7:$J51,AR$1,'別紙（介護施設等整備事業交付金）'!$K$7:$K51,$B42)</f>
        <v>0</v>
      </c>
      <c r="AS42" s="64">
        <f>SUMIFS('別紙（介護施設等整備事業交付金）'!$T$7:$T53,'別紙（介護施設等整備事業交付金）'!$B$7:$B53,"補助金",'別紙（介護施設等整備事業交付金）'!$J$7:$J53,AR$1,'別紙（介護施設等整備事業交付金）'!$K$7:$K53,$B42)</f>
        <v>0</v>
      </c>
      <c r="AT42" s="55">
        <f>SUMIFS('別紙（介護施設等整備事業交付金）'!$P$7:$P$51,'別紙（介護施設等整備事業交付金）'!$B$7:$B$51,"補助金",'別紙（介護施設等整備事業交付金）'!$J$7:$J$51,AR$1,'別紙（介護施設等整備事業交付金）'!$K$7:$K$51,$B42)</f>
        <v>0</v>
      </c>
      <c r="AU42" s="47">
        <f>COUNTIFS('別紙（介護施設等整備事業交付金）'!$B$7:$B51,$A$42,'別紙（介護施設等整備事業交付金）'!$J$7:$J51,AU$1,'別紙（介護施設等整備事業交付金）'!$K$7:$K51,$B42)</f>
        <v>0</v>
      </c>
      <c r="AV42" s="64">
        <f>SUMIFS('別紙（介護施設等整備事業交付金）'!$T$7:$T53,'別紙（介護施設等整備事業交付金）'!$B$7:$B53,"補助金",'別紙（介護施設等整備事業交付金）'!$J$7:$J53,AU$1,'別紙（介護施設等整備事業交付金）'!$K$7:$K53,$B42)</f>
        <v>0</v>
      </c>
      <c r="AW42" s="55">
        <f>SUMIFS('別紙（介護施設等整備事業交付金）'!$P$7:$P$51,'別紙（介護施設等整備事業交付金）'!$B$7:$B$51,"補助金",'別紙（介護施設等整備事業交付金）'!$J$7:$J$51,AU$1,'別紙（介護施設等整備事業交付金）'!$K$7:$K$51,$B42)</f>
        <v>0</v>
      </c>
      <c r="AX42" s="47">
        <f>COUNTIFS('別紙（介護施設等整備事業交付金）'!$B$7:$B51,$A$42,'別紙（介護施設等整備事業交付金）'!$J$7:$J51,AX$1,'別紙（介護施設等整備事業交付金）'!$K$7:$K51,$B42)</f>
        <v>0</v>
      </c>
      <c r="AY42" s="64">
        <f>SUMIFS('別紙（介護施設等整備事業交付金）'!$T$7:$T53,'別紙（介護施設等整備事業交付金）'!$B$7:$B53,"補助金",'別紙（介護施設等整備事業交付金）'!$J$7:$J53,AX$1,'別紙（介護施設等整備事業交付金）'!$K$7:$K53,$B42)</f>
        <v>0</v>
      </c>
      <c r="AZ42" s="55">
        <f>SUMIFS('別紙（介護施設等整備事業交付金）'!$P$7:$P$51,'別紙（介護施設等整備事業交付金）'!$B$7:$B$51,"補助金",'別紙（介護施設等整備事業交付金）'!$J$7:$J$51,AX$1,'別紙（介護施設等整備事業交付金）'!$K$7:$K$51,$B42)</f>
        <v>0</v>
      </c>
      <c r="BA42" s="47">
        <f>COUNTIFS('別紙（介護施設等整備事業交付金）'!$B$7:$B51,$A$42,'別紙（介護施設等整備事業交付金）'!$J$7:$J51,BA$1,'別紙（介護施設等整備事業交付金）'!$K$7:$K51,$B42)</f>
        <v>0</v>
      </c>
      <c r="BB42" s="55">
        <f>SUMIFS('別紙（介護施設等整備事業交付金）'!$P$7:$P$51,'別紙（介護施設等整備事業交付金）'!$B$7:$B$51,"補助金",'別紙（介護施設等整備事業交付金）'!$J$7:$J$51,BA$1,'別紙（介護施設等整備事業交付金）'!$K$7:$K$51,$B42)</f>
        <v>0</v>
      </c>
      <c r="BC42" s="47">
        <f>COUNTIFS('別紙（介護施設等整備事業交付金）'!$B$7:$B51,$A$42,'別紙（介護施設等整備事業交付金）'!$J$7:$J51,BC$1,'別紙（介護施設等整備事業交付金）'!$K$7:$K51,$B42)</f>
        <v>0</v>
      </c>
      <c r="BD42" s="55">
        <f>SUMIFS('別紙（介護施設等整備事業交付金）'!$P$7:$P$51,'別紙（介護施設等整備事業交付金）'!$B$7:$B$51,"補助金",'別紙（介護施設等整備事業交付金）'!$J$7:$J$51,BC$1,'別紙（介護施設等整備事業交付金）'!$K$7:$K$51,$B42)</f>
        <v>0</v>
      </c>
      <c r="BE42" s="47">
        <f>COUNTIFS('別紙（介護施設等整備事業交付金）'!$B$7:$B51,$A$42,'別紙（介護施設等整備事業交付金）'!$J$7:$J51,BE$1,'別紙（介護施設等整備事業交付金）'!$K$7:$K51,$B42)</f>
        <v>0</v>
      </c>
      <c r="BF42" s="55">
        <f>SUMIFS('別紙（介護施設等整備事業交付金）'!$P$7:$P$51,'別紙（介護施設等整備事業交付金）'!$B$7:$B$51,"補助金",'別紙（介護施設等整備事業交付金）'!$J$7:$J$51,BE$1,'別紙（介護施設等整備事業交付金）'!$K$7:$K$51,$B42)</f>
        <v>0</v>
      </c>
      <c r="BG42" s="47">
        <f t="shared" ref="BG42:BG65" si="10">C42+F42+I42+L42+N42+P42+S42+V42+Y42+AA42+AC42+AE42+AH42+AK42+AM42+AO42+AR42+AU42+AX42+BA42</f>
        <v>0</v>
      </c>
      <c r="BH42" s="55">
        <f t="shared" ref="BH42:BH65" si="11">E42+H42+K42+M42+O42+R42+U42+X42+Z42+AB42+AD42+AG42+AJ42+AL42+AN42+AQ42+AT42+AW42+AZ42+BB42</f>
        <v>0</v>
      </c>
    </row>
    <row r="43" spans="1:60" x14ac:dyDescent="0.4">
      <c r="A43" s="45"/>
      <c r="B43" s="45" t="s">
        <v>1</v>
      </c>
      <c r="C43" s="69"/>
      <c r="D43" s="69"/>
      <c r="E43" s="70"/>
      <c r="F43" s="69"/>
      <c r="G43" s="69"/>
      <c r="H43" s="70"/>
      <c r="I43" s="47">
        <f>COUNTIFS('別紙（介護施設等整備事業交付金）'!$B$7:$B$51,$A$42,'別紙（介護施設等整備事業交付金）'!$J$7:$J$51,I$1,'別紙（介護施設等整備事業交付金）'!$K$7:$K$51,$B43)</f>
        <v>0</v>
      </c>
      <c r="J43" s="47">
        <f>SUMIFS('別紙（介護施設等整備事業交付金）'!$T$7:$T54,'別紙（介護施設等整備事業交付金）'!$B$7:$B54,"補助金",'別紙（介護施設等整備事業交付金）'!$J$7:$J54,I$1,'別紙（介護施設等整備事業交付金）'!$K$7:$K54,$B43)</f>
        <v>0</v>
      </c>
      <c r="K43" s="55">
        <f>SUMIFS('別紙（介護施設等整備事業交付金）'!$P$7:$P$51,'別紙（介護施設等整備事業交付金）'!$B$7:$B$51,$A$42,'別紙（介護施設等整備事業交付金）'!$J$7:$J$51,I$1,'別紙（介護施設等整備事業交付金）'!$K$7:$K$51,$B43)</f>
        <v>0</v>
      </c>
      <c r="L43" s="47">
        <f>COUNTIFS('別紙（介護施設等整備事業交付金）'!$B$7:$B51,$A$42,'別紙（介護施設等整備事業交付金）'!$J$7:$J51,L$1,'別紙（介護施設等整備事業交付金）'!$K$7:$K51,$B43)</f>
        <v>0</v>
      </c>
      <c r="M43" s="55">
        <f>SUMIFS('別紙（介護施設等整備事業交付金）'!$P$7:$P$51,'別紙（介護施設等整備事業交付金）'!$B$7:$B$51,"補助金",'別紙（介護施設等整備事業交付金）'!$J$7:$J$51,K$1,'別紙（介護施設等整備事業交付金）'!$K$7:$K$51,$B43)</f>
        <v>0</v>
      </c>
      <c r="N43" s="47">
        <f>COUNTIFS('別紙（介護施設等整備事業交付金）'!$B$7:$B51,$A$42,'別紙（介護施設等整備事業交付金）'!$J$7:$J51,N$1,'別紙（介護施設等整備事業交付金）'!$K$7:$K51,$B43)</f>
        <v>0</v>
      </c>
      <c r="O43" s="55">
        <f>SUMIFS('別紙（介護施設等整備事業交付金）'!$P$7:$P$51,'別紙（介護施設等整備事業交付金）'!$B$7:$B$51,"補助金",'別紙（介護施設等整備事業交付金）'!$J$7:$J$51,M$1,'別紙（介護施設等整備事業交付金）'!$K$7:$K$51,$B43)</f>
        <v>0</v>
      </c>
      <c r="P43" s="47">
        <f>COUNTIFS('別紙（介護施設等整備事業交付金）'!$B$7:$B52,$A$42,'別紙（介護施設等整備事業交付金）'!$J$7:$J52,"⑦_①*",'別紙（介護施設等整備事業交付金）'!$K$7:$K52,$B43)</f>
        <v>0</v>
      </c>
      <c r="Q43" s="47">
        <f>SUMIFS('別紙（介護施設等整備事業交付金）'!$T$7:$T54,'別紙（介護施設等整備事業交付金）'!$B$7:$B54,"補助金",'別紙（介護施設等整備事業交付金）'!$J$7:$J54,"⑦_①*",'別紙（介護施設等整備事業交付金）'!$K$7:$K54,$B43)</f>
        <v>0</v>
      </c>
      <c r="R43" s="55">
        <f>SUMIFS('別紙（介護施設等整備事業交付金）'!$P$7:$P$51,'別紙（介護施設等整備事業交付金）'!$B$7:$B$51,"補助金",'別紙（介護施設等整備事業交付金）'!$J$7:$J$51,"⑦_①*",'別紙（介護施設等整備事業交付金）'!$K$7:$K$51,$B43)</f>
        <v>0</v>
      </c>
      <c r="S43" s="47">
        <f>COUNTIFS('別紙（介護施設等整備事業交付金）'!$B$7:$B51,$A$42,'別紙（介護施設等整備事業交付金）'!$J$7:$J51,S$1,'別紙（介護施設等整備事業交付金）'!$K$7:$K51,$B43)</f>
        <v>0</v>
      </c>
      <c r="T43" s="47">
        <f>SUMIFS('別紙（介護施設等整備事業交付金）'!$T$7:$T54,'別紙（介護施設等整備事業交付金）'!$B$7:$B54,"補助金",'別紙（介護施設等整備事業交付金）'!$J$7:$J54,S$1,'別紙（介護施設等整備事業交付金）'!$K$7:$K54,$B43)</f>
        <v>0</v>
      </c>
      <c r="U43" s="55">
        <f>SUMIFS('別紙（介護施設等整備事業交付金）'!$P$7:$P$51,'別紙（介護施設等整備事業交付金）'!$B$7:$B$51,"補助金",'別紙（介護施設等整備事業交付金）'!$J$7:$J$51,S$1,'別紙（介護施設等整備事業交付金）'!$K$7:$K$51,$B43)</f>
        <v>0</v>
      </c>
      <c r="V43" s="47">
        <f>COUNTIFS('別紙（介護施設等整備事業交付金）'!$B$7:$B52,$A$42,'別紙（介護施設等整備事業交付金）'!$J$7:$J52,"⑦_③*",'別紙（介護施設等整備事業交付金）'!$K$7:$K52,$B43)</f>
        <v>0</v>
      </c>
      <c r="W43" s="47">
        <f>SUMIFS('別紙（介護施設等整備事業交付金）'!$T$7:$T54,'別紙（介護施設等整備事業交付金）'!$B$7:$B54,"補助金",'別紙（介護施設等整備事業交付金）'!$J$7:$J54,"⑦_③*",'別紙（介護施設等整備事業交付金）'!$K$7:$K54,$B43)</f>
        <v>0</v>
      </c>
      <c r="X43" s="55">
        <f>SUMIFS('別紙（介護施設等整備事業交付金）'!$P$7:$P$51,'別紙（介護施設等整備事業交付金）'!$B$7:$B$51,"補助金",'別紙（介護施設等整備事業交付金）'!$J$7:$J$51,"⑦_③*",'別紙（介護施設等整備事業交付金）'!$K$7:$K$51,$B43)</f>
        <v>0</v>
      </c>
      <c r="Y43" s="47">
        <f>COUNTIFS('別紙（介護施設等整備事業交付金）'!$B$7:$B51,$A$42,'別紙（介護施設等整備事業交付金）'!$J$7:$J51,Y$1,'別紙（介護施設等整備事業交付金）'!$K$7:$K51,$B43)</f>
        <v>0</v>
      </c>
      <c r="Z43" s="55">
        <f>SUMIFS('別紙（介護施設等整備事業交付金）'!$P$7:$P$51,'別紙（介護施設等整備事業交付金）'!$B$7:$B$51,"補助金",'別紙（介護施設等整備事業交付金）'!$J$7:$J$51,Y$1,'別紙（介護施設等整備事業交付金）'!$K$7:$K$51,$B43)</f>
        <v>0</v>
      </c>
      <c r="AA43" s="47">
        <f>COUNTIFS('別紙（介護施設等整備事業交付金）'!$B$7:$B51,$A$42,'別紙（介護施設等整備事業交付金）'!$J$7:$J51,AA$1,'別紙（介護施設等整備事業交付金）'!$K$7:$K51,$B43)</f>
        <v>0</v>
      </c>
      <c r="AB43" s="55">
        <f>SUMIFS('別紙（介護施設等整備事業交付金）'!$P$7:$P$51,'別紙（介護施設等整備事業交付金）'!$B$7:$B$51,"補助金",'別紙（介護施設等整備事業交付金）'!$J$7:$J$51,AA$1,'別紙（介護施設等整備事業交付金）'!$K$7:$K$51,$B43)</f>
        <v>0</v>
      </c>
      <c r="AC43" s="47">
        <f>COUNTIFS('別紙（介護施設等整備事業交付金）'!$B$7:$B51,$A$42,'別紙（介護施設等整備事業交付金）'!$J$7:$J51,AC$1,'別紙（介護施設等整備事業交付金）'!$K$7:$K51,$B43)</f>
        <v>0</v>
      </c>
      <c r="AD43" s="55">
        <f>SUMIFS('別紙（介護施設等整備事業交付金）'!$P$7:$P$51,'別紙（介護施設等整備事業交付金）'!$B$7:$B$51,"補助金",'別紙（介護施設等整備事業交付金）'!$J$7:$J$51,AB$1,'別紙（介護施設等整備事業交付金）'!$K$7:$K$51,$B43)</f>
        <v>0</v>
      </c>
      <c r="AE43" s="47">
        <f>COUNTIFS('別紙（介護施設等整備事業交付金）'!$B$7:$B51,$A$42,'別紙（介護施設等整備事業交付金）'!$J$7:$J51,AE$1,'別紙（介護施設等整備事業交付金）'!$K$7:$K51,$B43)</f>
        <v>0</v>
      </c>
      <c r="AF43" s="47">
        <f>SUMIFS('別紙（介護施設等整備事業交付金）'!$T$7:$T54,'別紙（介護施設等整備事業交付金）'!$B$7:$B54,"補助金",'別紙（介護施設等整備事業交付金）'!$J$7:$J54,AE$1,'別紙（介護施設等整備事業交付金）'!$K$7:$K54,$B43)</f>
        <v>0</v>
      </c>
      <c r="AG43" s="55">
        <f>SUMIFS('別紙（介護施設等整備事業交付金）'!$P$7:$P$51,'別紙（介護施設等整備事業交付金）'!$B$7:$B$51,"補助金",'別紙（介護施設等整備事業交付金）'!$J$7:$J$51,AE$1,'別紙（介護施設等整備事業交付金）'!$K$7:$K$51,$B43)</f>
        <v>0</v>
      </c>
      <c r="AH43" s="47">
        <f>COUNTIFS('別紙（介護施設等整備事業交付金）'!$B$7:$B51,$A$42,'別紙（介護施設等整備事業交付金）'!$J$7:$J51,AH$1,'別紙（介護施設等整備事業交付金）'!$K$7:$K51,$B43)</f>
        <v>0</v>
      </c>
      <c r="AI43" s="47">
        <f>SUMIFS('別紙（介護施設等整備事業交付金）'!$T$7:$T54,'別紙（介護施設等整備事業交付金）'!$B$7:$B54,"補助金",'別紙（介護施設等整備事業交付金）'!$J$7:$J54,AH$1,'別紙（介護施設等整備事業交付金）'!$K$7:$K54,$B43)</f>
        <v>0</v>
      </c>
      <c r="AJ43" s="55">
        <f>SUMIFS('別紙（介護施設等整備事業交付金）'!$P$7:$P$51,'別紙（介護施設等整備事業交付金）'!$B$7:$B$51,"補助金",'別紙（介護施設等整備事業交付金）'!$J$7:$J$51,AH$1,'別紙（介護施設等整備事業交付金）'!$K$7:$K$51,$B43)</f>
        <v>0</v>
      </c>
      <c r="AK43" s="47">
        <f>COUNTIFS('別紙（介護施設等整備事業交付金）'!$B$7:$B51,$A$42,'別紙（介護施設等整備事業交付金）'!$J$7:$J51,AK$1,'別紙（介護施設等整備事業交付金）'!$K$7:$K51,$B43)</f>
        <v>0</v>
      </c>
      <c r="AL43" s="55">
        <f>SUMIFS('別紙（介護施設等整備事業交付金）'!$P$7:$P$51,'別紙（介護施設等整備事業交付金）'!$B$7:$B$51,"補助金",'別紙（介護施設等整備事業交付金）'!$J$7:$J$51,AK$1,'別紙（介護施設等整備事業交付金）'!$K$7:$K$51,$B43)</f>
        <v>0</v>
      </c>
      <c r="AM43" s="47">
        <f>COUNTIFS('別紙（介護施設等整備事業交付金）'!$B$7:$B51,$A$42,'別紙（介護施設等整備事業交付金）'!$J$7:$J51,AM$1,'別紙（介護施設等整備事業交付金）'!$K$7:$K51,$B43)</f>
        <v>0</v>
      </c>
      <c r="AN43" s="55">
        <f>SUMIFS('別紙（介護施設等整備事業交付金）'!$P$7:$P$51,'別紙（介護施設等整備事業交付金）'!$B$7:$B$51,"補助金",'別紙（介護施設等整備事業交付金）'!$J$7:$J$51,AL$1,'別紙（介護施設等整備事業交付金）'!$K$7:$K$51,$B43)</f>
        <v>0</v>
      </c>
      <c r="AO43" s="47">
        <f>COUNTIFS('別紙（介護施設等整備事業交付金）'!$B$7:$B51,$A$42,'別紙（介護施設等整備事業交付金）'!$J$7:$J51,AO$1,'別紙（介護施設等整備事業交付金）'!$K$7:$K51,$B43)</f>
        <v>0</v>
      </c>
      <c r="AP43" s="47">
        <f>SUMIFS('別紙（介護施設等整備事業交付金）'!$T$7:$T54,'別紙（介護施設等整備事業交付金）'!$B$7:$B54,"補助金",'別紙（介護施設等整備事業交付金）'!$J$7:$J54,AO$1,'別紙（介護施設等整備事業交付金）'!$K$7:$K54,$B43)</f>
        <v>0</v>
      </c>
      <c r="AQ43" s="55">
        <f>SUMIFS('別紙（介護施設等整備事業交付金）'!$P$7:$P$51,'別紙（介護施設等整備事業交付金）'!$B$7:$B$51,"補助金",'別紙（介護施設等整備事業交付金）'!$J$7:$J$51,AO$1,'別紙（介護施設等整備事業交付金）'!$K$7:$K$51,$B43)</f>
        <v>0</v>
      </c>
      <c r="AR43" s="47">
        <f>COUNTIFS('別紙（介護施設等整備事業交付金）'!$B$7:$B51,$A$42,'別紙（介護施設等整備事業交付金）'!$J$7:$J51,AR$1,'別紙（介護施設等整備事業交付金）'!$K$7:$K51,$B43)</f>
        <v>0</v>
      </c>
      <c r="AS43" s="64">
        <f>SUMIFS('別紙（介護施設等整備事業交付金）'!$T$7:$T54,'別紙（介護施設等整備事業交付金）'!$B$7:$B54,"補助金",'別紙（介護施設等整備事業交付金）'!$J$7:$J54,AR$1,'別紙（介護施設等整備事業交付金）'!$K$7:$K54,$B43)</f>
        <v>0</v>
      </c>
      <c r="AT43" s="55">
        <f>SUMIFS('別紙（介護施設等整備事業交付金）'!$P$7:$P$51,'別紙（介護施設等整備事業交付金）'!$B$7:$B$51,"補助金",'別紙（介護施設等整備事業交付金）'!$J$7:$J$51,AR$1,'別紙（介護施設等整備事業交付金）'!$K$7:$K$51,$B43)</f>
        <v>0</v>
      </c>
      <c r="AU43" s="47">
        <f>COUNTIFS('別紙（介護施設等整備事業交付金）'!$B$7:$B51,$A$42,'別紙（介護施設等整備事業交付金）'!$J$7:$J51,AU$1,'別紙（介護施設等整備事業交付金）'!$K$7:$K51,$B43)</f>
        <v>0</v>
      </c>
      <c r="AV43" s="64">
        <f>SUMIFS('別紙（介護施設等整備事業交付金）'!$T$7:$T54,'別紙（介護施設等整備事業交付金）'!$B$7:$B54,"補助金",'別紙（介護施設等整備事業交付金）'!$J$7:$J54,AU$1,'別紙（介護施設等整備事業交付金）'!$K$7:$K54,$B43)</f>
        <v>0</v>
      </c>
      <c r="AW43" s="55">
        <f>SUMIFS('別紙（介護施設等整備事業交付金）'!$P$7:$P$51,'別紙（介護施設等整備事業交付金）'!$B$7:$B$51,"補助金",'別紙（介護施設等整備事業交付金）'!$J$7:$J$51,AU$1,'別紙（介護施設等整備事業交付金）'!$K$7:$K$51,$B43)</f>
        <v>0</v>
      </c>
      <c r="AX43" s="47">
        <f>COUNTIFS('別紙（介護施設等整備事業交付金）'!$B$7:$B51,$A$42,'別紙（介護施設等整備事業交付金）'!$J$7:$J51,AX$1,'別紙（介護施設等整備事業交付金）'!$K$7:$K51,$B43)</f>
        <v>0</v>
      </c>
      <c r="AY43" s="64">
        <f>SUMIFS('別紙（介護施設等整備事業交付金）'!$T$7:$T54,'別紙（介護施設等整備事業交付金）'!$B$7:$B54,"補助金",'別紙（介護施設等整備事業交付金）'!$J$7:$J54,AX$1,'別紙（介護施設等整備事業交付金）'!$K$7:$K54,$B43)</f>
        <v>0</v>
      </c>
      <c r="AZ43" s="55">
        <f>SUMIFS('別紙（介護施設等整備事業交付金）'!$P$7:$P$51,'別紙（介護施設等整備事業交付金）'!$B$7:$B$51,"補助金",'別紙（介護施設等整備事業交付金）'!$J$7:$J$51,AX$1,'別紙（介護施設等整備事業交付金）'!$K$7:$K$51,$B43)</f>
        <v>0</v>
      </c>
      <c r="BA43" s="47">
        <f>COUNTIFS('別紙（介護施設等整備事業交付金）'!$B$7:$B51,$A$42,'別紙（介護施設等整備事業交付金）'!$J$7:$J51,BA$1,'別紙（介護施設等整備事業交付金）'!$K$7:$K51,$B43)</f>
        <v>0</v>
      </c>
      <c r="BB43" s="55">
        <f>SUMIFS('別紙（介護施設等整備事業交付金）'!$P$7:$P$51,'別紙（介護施設等整備事業交付金）'!$B$7:$B$51,"補助金",'別紙（介護施設等整備事業交付金）'!$J$7:$J$51,BA$1,'別紙（介護施設等整備事業交付金）'!$K$7:$K$51,$B43)</f>
        <v>0</v>
      </c>
      <c r="BC43" s="47">
        <f>COUNTIFS('別紙（介護施設等整備事業交付金）'!$B$7:$B51,$A$42,'別紙（介護施設等整備事業交付金）'!$J$7:$J51,BC$1,'別紙（介護施設等整備事業交付金）'!$K$7:$K51,$B43)</f>
        <v>0</v>
      </c>
      <c r="BD43" s="55">
        <f>SUMIFS('別紙（介護施設等整備事業交付金）'!$P$7:$P$51,'別紙（介護施設等整備事業交付金）'!$B$7:$B$51,"補助金",'別紙（介護施設等整備事業交付金）'!$J$7:$J$51,BC$1,'別紙（介護施設等整備事業交付金）'!$K$7:$K$51,$B43)</f>
        <v>0</v>
      </c>
      <c r="BE43" s="47">
        <f>COUNTIFS('別紙（介護施設等整備事業交付金）'!$B$7:$B51,$A$42,'別紙（介護施設等整備事業交付金）'!$J$7:$J51,BE$1,'別紙（介護施設等整備事業交付金）'!$K$7:$K51,$B43)</f>
        <v>0</v>
      </c>
      <c r="BF43" s="55">
        <f>SUMIFS('別紙（介護施設等整備事業交付金）'!$P$7:$P$51,'別紙（介護施設等整備事業交付金）'!$B$7:$B$51,"補助金",'別紙（介護施設等整備事業交付金）'!$J$7:$J$51,BE$1,'別紙（介護施設等整備事業交付金）'!$K$7:$K$51,$B43)</f>
        <v>0</v>
      </c>
      <c r="BG43" s="47">
        <f t="shared" si="10"/>
        <v>0</v>
      </c>
      <c r="BH43" s="55">
        <f t="shared" si="11"/>
        <v>0</v>
      </c>
    </row>
    <row r="44" spans="1:60" x14ac:dyDescent="0.4">
      <c r="A44" s="45"/>
      <c r="B44" s="45" t="s">
        <v>203</v>
      </c>
      <c r="C44" s="69"/>
      <c r="D44" s="69"/>
      <c r="E44" s="70"/>
      <c r="F44" s="69"/>
      <c r="G44" s="69"/>
      <c r="H44" s="70"/>
      <c r="I44" s="47">
        <f>COUNTIFS('別紙（介護施設等整備事業交付金）'!$B$7:$B$51,$A$42,'別紙（介護施設等整備事業交付金）'!$J$7:$J$51,I$1,'別紙（介護施設等整備事業交付金）'!$K$7:$K$51,$B44)</f>
        <v>0</v>
      </c>
      <c r="J44" s="47">
        <f>SUMIFS('別紙（介護施設等整備事業交付金）'!$T$7:$T55,'別紙（介護施設等整備事業交付金）'!$B$7:$B55,"補助金",'別紙（介護施設等整備事業交付金）'!$J$7:$J55,I$1,'別紙（介護施設等整備事業交付金）'!$K$7:$K55,$B44)</f>
        <v>0</v>
      </c>
      <c r="K44" s="55">
        <f>SUMIFS('別紙（介護施設等整備事業交付金）'!$P$7:$P$51,'別紙（介護施設等整備事業交付金）'!$B$7:$B$51,$A$42,'別紙（介護施設等整備事業交付金）'!$J$7:$J$51,I$1,'別紙（介護施設等整備事業交付金）'!$K$7:$K$51,$B44)</f>
        <v>0</v>
      </c>
      <c r="L44" s="47">
        <f>COUNTIFS('別紙（介護施設等整備事業交付金）'!$B$7:$B52,$A$42,'別紙（介護施設等整備事業交付金）'!$J$7:$J52,L$1,'別紙（介護施設等整備事業交付金）'!$K$7:$K52,$B44)</f>
        <v>0</v>
      </c>
      <c r="M44" s="55">
        <f>SUMIFS('別紙（介護施設等整備事業交付金）'!$P$7:$P$51,'別紙（介護施設等整備事業交付金）'!$B$7:$B$51,"補助金",'別紙（介護施設等整備事業交付金）'!$J$7:$J$51,K$1,'別紙（介護施設等整備事業交付金）'!$K$7:$K$51,$B44)</f>
        <v>0</v>
      </c>
      <c r="N44" s="47">
        <f>COUNTIFS('別紙（介護施設等整備事業交付金）'!$B$7:$B52,$A$42,'別紙（介護施設等整備事業交付金）'!$J$7:$J52,N$1,'別紙（介護施設等整備事業交付金）'!$K$7:$K52,$B44)</f>
        <v>0</v>
      </c>
      <c r="O44" s="55">
        <f>SUMIFS('別紙（介護施設等整備事業交付金）'!$P$7:$P$51,'別紙（介護施設等整備事業交付金）'!$B$7:$B$51,"補助金",'別紙（介護施設等整備事業交付金）'!$J$7:$J$51,M$1,'別紙（介護施設等整備事業交付金）'!$K$7:$K$51,$B44)</f>
        <v>0</v>
      </c>
      <c r="P44" s="47">
        <f>COUNTIFS('別紙（介護施設等整備事業交付金）'!$B$7:$B53,$A$42,'別紙（介護施設等整備事業交付金）'!$J$7:$J53,"⑦_①*",'別紙（介護施設等整備事業交付金）'!$K$7:$K53,$B44)</f>
        <v>0</v>
      </c>
      <c r="Q44" s="47">
        <f>SUMIFS('別紙（介護施設等整備事業交付金）'!$T$7:$T55,'別紙（介護施設等整備事業交付金）'!$B$7:$B55,"補助金",'別紙（介護施設等整備事業交付金）'!$J$7:$J55,"⑦_①*",'別紙（介護施設等整備事業交付金）'!$K$7:$K55,$B44)</f>
        <v>0</v>
      </c>
      <c r="R44" s="55">
        <f>SUMIFS('別紙（介護施設等整備事業交付金）'!$P$7:$P$51,'別紙（介護施設等整備事業交付金）'!$B$7:$B$51,"補助金",'別紙（介護施設等整備事業交付金）'!$J$7:$J$51,"⑦_①*",'別紙（介護施設等整備事業交付金）'!$K$7:$K$51,$B44)</f>
        <v>0</v>
      </c>
      <c r="S44" s="47">
        <f>COUNTIFS('別紙（介護施設等整備事業交付金）'!$B$7:$B52,$A$42,'別紙（介護施設等整備事業交付金）'!$J$7:$J52,S$1,'別紙（介護施設等整備事業交付金）'!$K$7:$K52,$B44)</f>
        <v>0</v>
      </c>
      <c r="T44" s="47">
        <f>SUMIFS('別紙（介護施設等整備事業交付金）'!$T$7:$T55,'別紙（介護施設等整備事業交付金）'!$B$7:$B55,"補助金",'別紙（介護施設等整備事業交付金）'!$J$7:$J55,S$1,'別紙（介護施設等整備事業交付金）'!$K$7:$K55,$B44)</f>
        <v>0</v>
      </c>
      <c r="U44" s="55">
        <f>SUMIFS('別紙（介護施設等整備事業交付金）'!$P$7:$P$51,'別紙（介護施設等整備事業交付金）'!$B$7:$B$51,"補助金",'別紙（介護施設等整備事業交付金）'!$J$7:$J$51,S$1,'別紙（介護施設等整備事業交付金）'!$K$7:$K$51,$B44)</f>
        <v>0</v>
      </c>
      <c r="V44" s="47">
        <f>COUNTIFS('別紙（介護施設等整備事業交付金）'!$B$7:$B53,$A$42,'別紙（介護施設等整備事業交付金）'!$J$7:$J53,"⑦_③*",'別紙（介護施設等整備事業交付金）'!$K$7:$K53,$B44)</f>
        <v>0</v>
      </c>
      <c r="W44" s="47">
        <f>SUMIFS('別紙（介護施設等整備事業交付金）'!$T$7:$T55,'別紙（介護施設等整備事業交付金）'!$B$7:$B55,"補助金",'別紙（介護施設等整備事業交付金）'!$J$7:$J55,"⑦_③*",'別紙（介護施設等整備事業交付金）'!$K$7:$K55,$B44)</f>
        <v>0</v>
      </c>
      <c r="X44" s="55">
        <f>SUMIFS('別紙（介護施設等整備事業交付金）'!$P$7:$P$51,'別紙（介護施設等整備事業交付金）'!$B$7:$B$51,"補助金",'別紙（介護施設等整備事業交付金）'!$J$7:$J$51,"⑦_③*",'別紙（介護施設等整備事業交付金）'!$K$7:$K$51,$B44)</f>
        <v>0</v>
      </c>
      <c r="Y44" s="47">
        <f>COUNTIFS('別紙（介護施設等整備事業交付金）'!$B$7:$B52,$A$42,'別紙（介護施設等整備事業交付金）'!$J$7:$J52,Y$1,'別紙（介護施設等整備事業交付金）'!$K$7:$K52,$B44)</f>
        <v>0</v>
      </c>
      <c r="Z44" s="55">
        <f>SUMIFS('別紙（介護施設等整備事業交付金）'!$P$7:$P$51,'別紙（介護施設等整備事業交付金）'!$B$7:$B$51,"補助金",'別紙（介護施設等整備事業交付金）'!$J$7:$J$51,Y$1,'別紙（介護施設等整備事業交付金）'!$K$7:$K$51,$B44)</f>
        <v>0</v>
      </c>
      <c r="AA44" s="47">
        <f>COUNTIFS('別紙（介護施設等整備事業交付金）'!$B$7:$B52,$A$42,'別紙（介護施設等整備事業交付金）'!$J$7:$J52,AA$1,'別紙（介護施設等整備事業交付金）'!$K$7:$K52,$B44)</f>
        <v>0</v>
      </c>
      <c r="AB44" s="55">
        <f>SUMIFS('別紙（介護施設等整備事業交付金）'!$P$7:$P$51,'別紙（介護施設等整備事業交付金）'!$B$7:$B$51,"補助金",'別紙（介護施設等整備事業交付金）'!$J$7:$J$51,AA$1,'別紙（介護施設等整備事業交付金）'!$K$7:$K$51,$B44)</f>
        <v>0</v>
      </c>
      <c r="AC44" s="47">
        <f>COUNTIFS('別紙（介護施設等整備事業交付金）'!$B$7:$B52,$A$42,'別紙（介護施設等整備事業交付金）'!$J$7:$J52,AC$1,'別紙（介護施設等整備事業交付金）'!$K$7:$K52,$B44)</f>
        <v>0</v>
      </c>
      <c r="AD44" s="55">
        <f>SUMIFS('別紙（介護施設等整備事業交付金）'!$P$7:$P$51,'別紙（介護施設等整備事業交付金）'!$B$7:$B$51,"補助金",'別紙（介護施設等整備事業交付金）'!$J$7:$J$51,AB$1,'別紙（介護施設等整備事業交付金）'!$K$7:$K$51,$B44)</f>
        <v>0</v>
      </c>
      <c r="AE44" s="47">
        <f>COUNTIFS('別紙（介護施設等整備事業交付金）'!$B$7:$B52,$A$42,'別紙（介護施設等整備事業交付金）'!$J$7:$J52,AE$1,'別紙（介護施設等整備事業交付金）'!$K$7:$K52,$B44)</f>
        <v>0</v>
      </c>
      <c r="AF44" s="47">
        <f>SUMIFS('別紙（介護施設等整備事業交付金）'!$T$7:$T55,'別紙（介護施設等整備事業交付金）'!$B$7:$B55,"補助金",'別紙（介護施設等整備事業交付金）'!$J$7:$J55,AE$1,'別紙（介護施設等整備事業交付金）'!$K$7:$K55,$B44)</f>
        <v>0</v>
      </c>
      <c r="AG44" s="55">
        <f>SUMIFS('別紙（介護施設等整備事業交付金）'!$P$7:$P$51,'別紙（介護施設等整備事業交付金）'!$B$7:$B$51,"補助金",'別紙（介護施設等整備事業交付金）'!$J$7:$J$51,AE$1,'別紙（介護施設等整備事業交付金）'!$K$7:$K$51,$B44)</f>
        <v>0</v>
      </c>
      <c r="AH44" s="47">
        <f>COUNTIFS('別紙（介護施設等整備事業交付金）'!$B$7:$B52,$A$42,'別紙（介護施設等整備事業交付金）'!$J$7:$J52,AH$1,'別紙（介護施設等整備事業交付金）'!$K$7:$K52,$B44)</f>
        <v>0</v>
      </c>
      <c r="AI44" s="47">
        <f>SUMIFS('別紙（介護施設等整備事業交付金）'!$T$7:$T55,'別紙（介護施設等整備事業交付金）'!$B$7:$B55,"補助金",'別紙（介護施設等整備事業交付金）'!$J$7:$J55,AH$1,'別紙（介護施設等整備事業交付金）'!$K$7:$K55,$B44)</f>
        <v>0</v>
      </c>
      <c r="AJ44" s="55">
        <f>SUMIFS('別紙（介護施設等整備事業交付金）'!$P$7:$P$51,'別紙（介護施設等整備事業交付金）'!$B$7:$B$51,"補助金",'別紙（介護施設等整備事業交付金）'!$J$7:$J$51,AH$1,'別紙（介護施設等整備事業交付金）'!$K$7:$K$51,$B44)</f>
        <v>0</v>
      </c>
      <c r="AK44" s="47">
        <f>COUNTIFS('別紙（介護施設等整備事業交付金）'!$B$7:$B52,$A$42,'別紙（介護施設等整備事業交付金）'!$J$7:$J52,AK$1,'別紙（介護施設等整備事業交付金）'!$K$7:$K52,$B44)</f>
        <v>0</v>
      </c>
      <c r="AL44" s="55">
        <f>SUMIFS('別紙（介護施設等整備事業交付金）'!$P$7:$P$51,'別紙（介護施設等整備事業交付金）'!$B$7:$B$51,"補助金",'別紙（介護施設等整備事業交付金）'!$J$7:$J$51,AK$1,'別紙（介護施設等整備事業交付金）'!$K$7:$K$51,$B44)</f>
        <v>0</v>
      </c>
      <c r="AM44" s="47">
        <f>COUNTIFS('別紙（介護施設等整備事業交付金）'!$B$7:$B52,$A$42,'別紙（介護施設等整備事業交付金）'!$J$7:$J52,AM$1,'別紙（介護施設等整備事業交付金）'!$K$7:$K52,$B44)</f>
        <v>0</v>
      </c>
      <c r="AN44" s="55">
        <f>SUMIFS('別紙（介護施設等整備事業交付金）'!$P$7:$P$51,'別紙（介護施設等整備事業交付金）'!$B$7:$B$51,"補助金",'別紙（介護施設等整備事業交付金）'!$J$7:$J$51,AL$1,'別紙（介護施設等整備事業交付金）'!$K$7:$K$51,$B44)</f>
        <v>0</v>
      </c>
      <c r="AO44" s="47">
        <f>COUNTIFS('別紙（介護施設等整備事業交付金）'!$B$7:$B52,$A$42,'別紙（介護施設等整備事業交付金）'!$J$7:$J52,AO$1,'別紙（介護施設等整備事業交付金）'!$K$7:$K52,$B44)</f>
        <v>0</v>
      </c>
      <c r="AP44" s="47">
        <f>SUMIFS('別紙（介護施設等整備事業交付金）'!$T$7:$T55,'別紙（介護施設等整備事業交付金）'!$B$7:$B55,"補助金",'別紙（介護施設等整備事業交付金）'!$J$7:$J55,AO$1,'別紙（介護施設等整備事業交付金）'!$K$7:$K55,$B44)</f>
        <v>0</v>
      </c>
      <c r="AQ44" s="55">
        <f>SUMIFS('別紙（介護施設等整備事業交付金）'!$P$7:$P$51,'別紙（介護施設等整備事業交付金）'!$B$7:$B$51,"補助金",'別紙（介護施設等整備事業交付金）'!$J$7:$J$51,AO$1,'別紙（介護施設等整備事業交付金）'!$K$7:$K$51,$B44)</f>
        <v>0</v>
      </c>
      <c r="AR44" s="47">
        <f>COUNTIFS('別紙（介護施設等整備事業交付金）'!$B$7:$B52,$A$42,'別紙（介護施設等整備事業交付金）'!$J$7:$J52,AR$1,'別紙（介護施設等整備事業交付金）'!$K$7:$K52,$B44)</f>
        <v>0</v>
      </c>
      <c r="AS44" s="64">
        <f>SUMIFS('別紙（介護施設等整備事業交付金）'!$T$7:$T55,'別紙（介護施設等整備事業交付金）'!$B$7:$B55,"補助金",'別紙（介護施設等整備事業交付金）'!$J$7:$J55,AR$1,'別紙（介護施設等整備事業交付金）'!$K$7:$K55,$B44)</f>
        <v>0</v>
      </c>
      <c r="AT44" s="55">
        <f>SUMIFS('別紙（介護施設等整備事業交付金）'!$P$7:$P$51,'別紙（介護施設等整備事業交付金）'!$B$7:$B$51,"補助金",'別紙（介護施設等整備事業交付金）'!$J$7:$J$51,AR$1,'別紙（介護施設等整備事業交付金）'!$K$7:$K$51,$B44)</f>
        <v>0</v>
      </c>
      <c r="AU44" s="47">
        <f>COUNTIFS('別紙（介護施設等整備事業交付金）'!$B$7:$B52,$A$42,'別紙（介護施設等整備事業交付金）'!$J$7:$J52,AU$1,'別紙（介護施設等整備事業交付金）'!$K$7:$K52,$B44)</f>
        <v>0</v>
      </c>
      <c r="AV44" s="64">
        <f>SUMIFS('別紙（介護施設等整備事業交付金）'!$T$7:$T55,'別紙（介護施設等整備事業交付金）'!$B$7:$B55,"補助金",'別紙（介護施設等整備事業交付金）'!$J$7:$J55,AU$1,'別紙（介護施設等整備事業交付金）'!$K$7:$K55,$B44)</f>
        <v>0</v>
      </c>
      <c r="AW44" s="55">
        <f>SUMIFS('別紙（介護施設等整備事業交付金）'!$P$7:$P$51,'別紙（介護施設等整備事業交付金）'!$B$7:$B$51,"補助金",'別紙（介護施設等整備事業交付金）'!$J$7:$J$51,AU$1,'別紙（介護施設等整備事業交付金）'!$K$7:$K$51,$B44)</f>
        <v>0</v>
      </c>
      <c r="AX44" s="47">
        <f>COUNTIFS('別紙（介護施設等整備事業交付金）'!$B$7:$B52,$A$42,'別紙（介護施設等整備事業交付金）'!$J$7:$J52,AX$1,'別紙（介護施設等整備事業交付金）'!$K$7:$K52,$B44)</f>
        <v>0</v>
      </c>
      <c r="AY44" s="64">
        <f>SUMIFS('別紙（介護施設等整備事業交付金）'!$T$7:$T55,'別紙（介護施設等整備事業交付金）'!$B$7:$B55,"補助金",'別紙（介護施設等整備事業交付金）'!$J$7:$J55,AX$1,'別紙（介護施設等整備事業交付金）'!$K$7:$K55,$B44)</f>
        <v>0</v>
      </c>
      <c r="AZ44" s="55">
        <f>SUMIFS('別紙（介護施設等整備事業交付金）'!$P$7:$P$51,'別紙（介護施設等整備事業交付金）'!$B$7:$B$51,"補助金",'別紙（介護施設等整備事業交付金）'!$J$7:$J$51,AX$1,'別紙（介護施設等整備事業交付金）'!$K$7:$K$51,$B44)</f>
        <v>0</v>
      </c>
      <c r="BA44" s="47">
        <f>COUNTIFS('別紙（介護施設等整備事業交付金）'!$B$7:$B52,$A$42,'別紙（介護施設等整備事業交付金）'!$J$7:$J52,BA$1,'別紙（介護施設等整備事業交付金）'!$K$7:$K52,$B44)</f>
        <v>0</v>
      </c>
      <c r="BB44" s="55">
        <f>SUMIFS('別紙（介護施設等整備事業交付金）'!$P$7:$P$51,'別紙（介護施設等整備事業交付金）'!$B$7:$B$51,"補助金",'別紙（介護施設等整備事業交付金）'!$J$7:$J$51,BA$1,'別紙（介護施設等整備事業交付金）'!$K$7:$K$51,$B44)</f>
        <v>0</v>
      </c>
      <c r="BC44" s="47">
        <f>COUNTIFS('別紙（介護施設等整備事業交付金）'!$B$7:$B52,$A$42,'別紙（介護施設等整備事業交付金）'!$J$7:$J52,BC$1,'別紙（介護施設等整備事業交付金）'!$K$7:$K52,$B44)</f>
        <v>0</v>
      </c>
      <c r="BD44" s="55">
        <f>SUMIFS('別紙（介護施設等整備事業交付金）'!$P$7:$P$51,'別紙（介護施設等整備事業交付金）'!$B$7:$B$51,"補助金",'別紙（介護施設等整備事業交付金）'!$J$7:$J$51,BC$1,'別紙（介護施設等整備事業交付金）'!$K$7:$K$51,$B44)</f>
        <v>0</v>
      </c>
      <c r="BE44" s="47">
        <f>COUNTIFS('別紙（介護施設等整備事業交付金）'!$B$7:$B52,$A$42,'別紙（介護施設等整備事業交付金）'!$J$7:$J52,BE$1,'別紙（介護施設等整備事業交付金）'!$K$7:$K52,$B44)</f>
        <v>0</v>
      </c>
      <c r="BF44" s="55">
        <f>SUMIFS('別紙（介護施設等整備事業交付金）'!$P$7:$P$51,'別紙（介護施設等整備事業交付金）'!$B$7:$B$51,"補助金",'別紙（介護施設等整備事業交付金）'!$J$7:$J$51,BE$1,'別紙（介護施設等整備事業交付金）'!$K$7:$K$51,$B44)</f>
        <v>0</v>
      </c>
      <c r="BG44" s="47">
        <f t="shared" si="10"/>
        <v>0</v>
      </c>
      <c r="BH44" s="55">
        <f t="shared" si="11"/>
        <v>0</v>
      </c>
    </row>
    <row r="45" spans="1:60" x14ac:dyDescent="0.4">
      <c r="A45" s="45"/>
      <c r="B45" s="45" t="s">
        <v>187</v>
      </c>
      <c r="C45" s="69"/>
      <c r="D45" s="69"/>
      <c r="E45" s="70"/>
      <c r="F45" s="69"/>
      <c r="G45" s="69"/>
      <c r="H45" s="70"/>
      <c r="I45" s="47">
        <f>COUNTIFS('別紙（介護施設等整備事業交付金）'!$B$7:$B$51,$A$42,'別紙（介護施設等整備事業交付金）'!$J$7:$J$51,I$1,'別紙（介護施設等整備事業交付金）'!$K$7:$K$51,$B45)</f>
        <v>0</v>
      </c>
      <c r="J45" s="47">
        <f>SUMIFS('別紙（介護施設等整備事業交付金）'!$T$7:$T54,'別紙（介護施設等整備事業交付金）'!$B$7:$B54,"補助金",'別紙（介護施設等整備事業交付金）'!$J$7:$J54,I$1,'別紙（介護施設等整備事業交付金）'!$K$7:$K54,$B45)</f>
        <v>0</v>
      </c>
      <c r="K45" s="55">
        <f>SUMIFS('別紙（介護施設等整備事業交付金）'!$P$7:$P$51,'別紙（介護施設等整備事業交付金）'!$B$7:$B$51,$A$42,'別紙（介護施設等整備事業交付金）'!$J$7:$J$51,I$1,'別紙（介護施設等整備事業交付金）'!$K$7:$K$51,$B45)</f>
        <v>0</v>
      </c>
      <c r="L45" s="47">
        <f>COUNTIFS('別紙（介護施設等整備事業交付金）'!$B$7:$B51,$A$42,'別紙（介護施設等整備事業交付金）'!$J$7:$J51,L$1,'別紙（介護施設等整備事業交付金）'!$K$7:$K51,$B45)</f>
        <v>0</v>
      </c>
      <c r="M45" s="55">
        <f>SUMIFS('別紙（介護施設等整備事業交付金）'!$P$7:$P$51,'別紙（介護施設等整備事業交付金）'!$B$7:$B$51,"補助金",'別紙（介護施設等整備事業交付金）'!$J$7:$J$51,K$1,'別紙（介護施設等整備事業交付金）'!$K$7:$K$51,$B45)</f>
        <v>0</v>
      </c>
      <c r="N45" s="47">
        <f>COUNTIFS('別紙（介護施設等整備事業交付金）'!$B$7:$B51,$A$42,'別紙（介護施設等整備事業交付金）'!$J$7:$J51,N$1,'別紙（介護施設等整備事業交付金）'!$K$7:$K51,$B45)</f>
        <v>0</v>
      </c>
      <c r="O45" s="55">
        <f>SUMIFS('別紙（介護施設等整備事業交付金）'!$P$7:$P$51,'別紙（介護施設等整備事業交付金）'!$B$7:$B$51,"補助金",'別紙（介護施設等整備事業交付金）'!$J$7:$J$51,M$1,'別紙（介護施設等整備事業交付金）'!$K$7:$K$51,$B45)</f>
        <v>0</v>
      </c>
      <c r="P45" s="47">
        <f>COUNTIFS('別紙（介護施設等整備事業交付金）'!$B$7:$B54,$A$42,'別紙（介護施設等整備事業交付金）'!$J$7:$J54,"⑦_①*",'別紙（介護施設等整備事業交付金）'!$K$7:$K54,$B45)</f>
        <v>0</v>
      </c>
      <c r="Q45" s="47">
        <f>SUMIFS('別紙（介護施設等整備事業交付金）'!$T$7:$T56,'別紙（介護施設等整備事業交付金）'!$B$7:$B56,"補助金",'別紙（介護施設等整備事業交付金）'!$J$7:$J56,"⑦_①*",'別紙（介護施設等整備事業交付金）'!$K$7:$K56,$B45)</f>
        <v>0</v>
      </c>
      <c r="R45" s="55">
        <f>SUMIFS('別紙（介護施設等整備事業交付金）'!$P$7:$P$51,'別紙（介護施設等整備事業交付金）'!$B$7:$B$51,"補助金",'別紙（介護施設等整備事業交付金）'!$J$7:$J$51,"⑦_①*",'別紙（介護施設等整備事業交付金）'!$K$7:$K$51,$B45)</f>
        <v>0</v>
      </c>
      <c r="S45" s="47">
        <f>COUNTIFS('別紙（介護施設等整備事業交付金）'!$B$7:$B51,$A$42,'別紙（介護施設等整備事業交付金）'!$J$7:$J51,S$1,'別紙（介護施設等整備事業交付金）'!$K$7:$K51,$B45)</f>
        <v>0</v>
      </c>
      <c r="T45" s="47">
        <f>SUMIFS('別紙（介護施設等整備事業交付金）'!$T$7:$T54,'別紙（介護施設等整備事業交付金）'!$B$7:$B54,"補助金",'別紙（介護施設等整備事業交付金）'!$J$7:$J54,S$1,'別紙（介護施設等整備事業交付金）'!$K$7:$K54,$B45)</f>
        <v>0</v>
      </c>
      <c r="U45" s="55">
        <f>SUMIFS('別紙（介護施設等整備事業交付金）'!$P$7:$P$51,'別紙（介護施設等整備事業交付金）'!$B$7:$B$51,"補助金",'別紙（介護施設等整備事業交付金）'!$J$7:$J$51,S$1,'別紙（介護施設等整備事業交付金）'!$K$7:$K$51,$B45)</f>
        <v>0</v>
      </c>
      <c r="V45" s="47">
        <f>COUNTIFS('別紙（介護施設等整備事業交付金）'!$B$7:$B54,$A$42,'別紙（介護施設等整備事業交付金）'!$J$7:$J54,"⑦_③*",'別紙（介護施設等整備事業交付金）'!$K$7:$K54,$B45)</f>
        <v>0</v>
      </c>
      <c r="W45" s="47">
        <f>SUMIFS('別紙（介護施設等整備事業交付金）'!$T$7:$T56,'別紙（介護施設等整備事業交付金）'!$B$7:$B56,"補助金",'別紙（介護施設等整備事業交付金）'!$J$7:$J56,"⑦_③*",'別紙（介護施設等整備事業交付金）'!$K$7:$K56,$B45)</f>
        <v>0</v>
      </c>
      <c r="X45" s="55">
        <f>SUMIFS('別紙（介護施設等整備事業交付金）'!$P$7:$P$51,'別紙（介護施設等整備事業交付金）'!$B$7:$B$51,"補助金",'別紙（介護施設等整備事業交付金）'!$J$7:$J$51,"⑦_③*",'別紙（介護施設等整備事業交付金）'!$K$7:$K$51,$B45)</f>
        <v>0</v>
      </c>
      <c r="Y45" s="47">
        <f>COUNTIFS('別紙（介護施設等整備事業交付金）'!$B$7:$B51,$A$42,'別紙（介護施設等整備事業交付金）'!$J$7:$J51,Y$1,'別紙（介護施設等整備事業交付金）'!$K$7:$K51,$B45)</f>
        <v>0</v>
      </c>
      <c r="Z45" s="55">
        <f>SUMIFS('別紙（介護施設等整備事業交付金）'!$P$7:$P$51,'別紙（介護施設等整備事業交付金）'!$B$7:$B$51,"補助金",'別紙（介護施設等整備事業交付金）'!$J$7:$J$51,Y$1,'別紙（介護施設等整備事業交付金）'!$K$7:$K$51,$B45)</f>
        <v>0</v>
      </c>
      <c r="AA45" s="47">
        <f>COUNTIFS('別紙（介護施設等整備事業交付金）'!$B$7:$B51,$A$42,'別紙（介護施設等整備事業交付金）'!$J$7:$J51,AA$1,'別紙（介護施設等整備事業交付金）'!$K$7:$K51,$B45)</f>
        <v>0</v>
      </c>
      <c r="AB45" s="55">
        <f>SUMIFS('別紙（介護施設等整備事業交付金）'!$P$7:$P$51,'別紙（介護施設等整備事業交付金）'!$B$7:$B$51,"補助金",'別紙（介護施設等整備事業交付金）'!$J$7:$J$51,AA$1,'別紙（介護施設等整備事業交付金）'!$K$7:$K$51,$B45)</f>
        <v>0</v>
      </c>
      <c r="AC45" s="47">
        <f>COUNTIFS('別紙（介護施設等整備事業交付金）'!$B$7:$B51,$A$42,'別紙（介護施設等整備事業交付金）'!$J$7:$J51,AC$1,'別紙（介護施設等整備事業交付金）'!$K$7:$K51,$B45)</f>
        <v>0</v>
      </c>
      <c r="AD45" s="55">
        <f>SUMIFS('別紙（介護施設等整備事業交付金）'!$P$7:$P$51,'別紙（介護施設等整備事業交付金）'!$B$7:$B$51,"補助金",'別紙（介護施設等整備事業交付金）'!$J$7:$J$51,AB$1,'別紙（介護施設等整備事業交付金）'!$K$7:$K$51,$B45)</f>
        <v>0</v>
      </c>
      <c r="AE45" s="47">
        <f>COUNTIFS('別紙（介護施設等整備事業交付金）'!$B$7:$B51,$A$42,'別紙（介護施設等整備事業交付金）'!$J$7:$J51,AE$1,'別紙（介護施設等整備事業交付金）'!$K$7:$K51,$B45)</f>
        <v>0</v>
      </c>
      <c r="AF45" s="47">
        <f>SUMIFS('別紙（介護施設等整備事業交付金）'!$T$7:$T54,'別紙（介護施設等整備事業交付金）'!$B$7:$B54,"補助金",'別紙（介護施設等整備事業交付金）'!$J$7:$J54,AE$1,'別紙（介護施設等整備事業交付金）'!$K$7:$K54,$B45)</f>
        <v>0</v>
      </c>
      <c r="AG45" s="55">
        <f>SUMIFS('別紙（介護施設等整備事業交付金）'!$P$7:$P$51,'別紙（介護施設等整備事業交付金）'!$B$7:$B$51,"補助金",'別紙（介護施設等整備事業交付金）'!$J$7:$J$51,AE$1,'別紙（介護施設等整備事業交付金）'!$K$7:$K$51,$B45)</f>
        <v>0</v>
      </c>
      <c r="AH45" s="47">
        <f>COUNTIFS('別紙（介護施設等整備事業交付金）'!$B$7:$B51,$A$42,'別紙（介護施設等整備事業交付金）'!$J$7:$J51,AH$1,'別紙（介護施設等整備事業交付金）'!$K$7:$K51,$B45)</f>
        <v>0</v>
      </c>
      <c r="AI45" s="47">
        <f>SUMIFS('別紙（介護施設等整備事業交付金）'!$T$7:$T54,'別紙（介護施設等整備事業交付金）'!$B$7:$B54,"補助金",'別紙（介護施設等整備事業交付金）'!$J$7:$J54,AH$1,'別紙（介護施設等整備事業交付金）'!$K$7:$K54,$B45)</f>
        <v>0</v>
      </c>
      <c r="AJ45" s="55">
        <f>SUMIFS('別紙（介護施設等整備事業交付金）'!$P$7:$P$51,'別紙（介護施設等整備事業交付金）'!$B$7:$B$51,"補助金",'別紙（介護施設等整備事業交付金）'!$J$7:$J$51,AH$1,'別紙（介護施設等整備事業交付金）'!$K$7:$K$51,$B45)</f>
        <v>0</v>
      </c>
      <c r="AK45" s="47">
        <f>COUNTIFS('別紙（介護施設等整備事業交付金）'!$B$7:$B51,$A$42,'別紙（介護施設等整備事業交付金）'!$J$7:$J51,AK$1,'別紙（介護施設等整備事業交付金）'!$K$7:$K51,$B45)</f>
        <v>0</v>
      </c>
      <c r="AL45" s="55">
        <f>SUMIFS('別紙（介護施設等整備事業交付金）'!$P$7:$P$51,'別紙（介護施設等整備事業交付金）'!$B$7:$B$51,"補助金",'別紙（介護施設等整備事業交付金）'!$J$7:$J$51,AK$1,'別紙（介護施設等整備事業交付金）'!$K$7:$K$51,$B45)</f>
        <v>0</v>
      </c>
      <c r="AM45" s="47">
        <f>COUNTIFS('別紙（介護施設等整備事業交付金）'!$B$7:$B51,$A$42,'別紙（介護施設等整備事業交付金）'!$J$7:$J51,AM$1,'別紙（介護施設等整備事業交付金）'!$K$7:$K51,$B45)</f>
        <v>0</v>
      </c>
      <c r="AN45" s="55">
        <f>SUMIFS('別紙（介護施設等整備事業交付金）'!$P$7:$P$51,'別紙（介護施設等整備事業交付金）'!$B$7:$B$51,"補助金",'別紙（介護施設等整備事業交付金）'!$J$7:$J$51,AL$1,'別紙（介護施設等整備事業交付金）'!$K$7:$K$51,$B45)</f>
        <v>0</v>
      </c>
      <c r="AO45" s="47">
        <f>COUNTIFS('別紙（介護施設等整備事業交付金）'!$B$7:$B51,$A$42,'別紙（介護施設等整備事業交付金）'!$J$7:$J51,AO$1,'別紙（介護施設等整備事業交付金）'!$K$7:$K51,$B45)</f>
        <v>0</v>
      </c>
      <c r="AP45" s="47">
        <f>SUMIFS('別紙（介護施設等整備事業交付金）'!$T$7:$T54,'別紙（介護施設等整備事業交付金）'!$B$7:$B54,"補助金",'別紙（介護施設等整備事業交付金）'!$J$7:$J54,AO$1,'別紙（介護施設等整備事業交付金）'!$K$7:$K54,$B45)</f>
        <v>0</v>
      </c>
      <c r="AQ45" s="55">
        <f>SUMIFS('別紙（介護施設等整備事業交付金）'!$P$7:$P$51,'別紙（介護施設等整備事業交付金）'!$B$7:$B$51,"補助金",'別紙（介護施設等整備事業交付金）'!$J$7:$J$51,AO$1,'別紙（介護施設等整備事業交付金）'!$K$7:$K$51,$B45)</f>
        <v>0</v>
      </c>
      <c r="AR45" s="47">
        <f>COUNTIFS('別紙（介護施設等整備事業交付金）'!$B$7:$B51,$A$42,'別紙（介護施設等整備事業交付金）'!$J$7:$J51,AR$1,'別紙（介護施設等整備事業交付金）'!$K$7:$K51,$B45)</f>
        <v>0</v>
      </c>
      <c r="AS45" s="64">
        <f>SUMIFS('別紙（介護施設等整備事業交付金）'!$T$7:$T54,'別紙（介護施設等整備事業交付金）'!$B$7:$B54,"補助金",'別紙（介護施設等整備事業交付金）'!$J$7:$J54,AR$1,'別紙（介護施設等整備事業交付金）'!$K$7:$K54,$B45)</f>
        <v>0</v>
      </c>
      <c r="AT45" s="55">
        <f>SUMIFS('別紙（介護施設等整備事業交付金）'!$P$7:$P$51,'別紙（介護施設等整備事業交付金）'!$B$7:$B$51,"補助金",'別紙（介護施設等整備事業交付金）'!$J$7:$J$51,AR$1,'別紙（介護施設等整備事業交付金）'!$K$7:$K$51,$B45)</f>
        <v>0</v>
      </c>
      <c r="AU45" s="47">
        <f>COUNTIFS('別紙（介護施設等整備事業交付金）'!$B$7:$B51,$A$42,'別紙（介護施設等整備事業交付金）'!$J$7:$J51,AU$1,'別紙（介護施設等整備事業交付金）'!$K$7:$K51,$B45)</f>
        <v>0</v>
      </c>
      <c r="AV45" s="64">
        <f>SUMIFS('別紙（介護施設等整備事業交付金）'!$T$7:$T54,'別紙（介護施設等整備事業交付金）'!$B$7:$B54,"補助金",'別紙（介護施設等整備事業交付金）'!$J$7:$J54,AU$1,'別紙（介護施設等整備事業交付金）'!$K$7:$K54,$B45)</f>
        <v>0</v>
      </c>
      <c r="AW45" s="55">
        <f>SUMIFS('別紙（介護施設等整備事業交付金）'!$P$7:$P$51,'別紙（介護施設等整備事業交付金）'!$B$7:$B$51,"補助金",'別紙（介護施設等整備事業交付金）'!$J$7:$J$51,AU$1,'別紙（介護施設等整備事業交付金）'!$K$7:$K$51,$B45)</f>
        <v>0</v>
      </c>
      <c r="AX45" s="47">
        <f>COUNTIFS('別紙（介護施設等整備事業交付金）'!$B$7:$B51,$A$42,'別紙（介護施設等整備事業交付金）'!$J$7:$J51,AX$1,'別紙（介護施設等整備事業交付金）'!$K$7:$K51,$B45)</f>
        <v>0</v>
      </c>
      <c r="AY45" s="64">
        <f>SUMIFS('別紙（介護施設等整備事業交付金）'!$T$7:$T54,'別紙（介護施設等整備事業交付金）'!$B$7:$B54,"補助金",'別紙（介護施設等整備事業交付金）'!$J$7:$J54,AX$1,'別紙（介護施設等整備事業交付金）'!$K$7:$K54,$B45)</f>
        <v>0</v>
      </c>
      <c r="AZ45" s="55">
        <f>SUMIFS('別紙（介護施設等整備事業交付金）'!$P$7:$P$51,'別紙（介護施設等整備事業交付金）'!$B$7:$B$51,"補助金",'別紙（介護施設等整備事業交付金）'!$J$7:$J$51,AX$1,'別紙（介護施設等整備事業交付金）'!$K$7:$K$51,$B45)</f>
        <v>0</v>
      </c>
      <c r="BA45" s="47">
        <f>COUNTIFS('別紙（介護施設等整備事業交付金）'!$B$7:$B51,$A$42,'別紙（介護施設等整備事業交付金）'!$J$7:$J51,BA$1,'別紙（介護施設等整備事業交付金）'!$K$7:$K51,$B45)</f>
        <v>0</v>
      </c>
      <c r="BB45" s="55">
        <f>SUMIFS('別紙（介護施設等整備事業交付金）'!$P$7:$P$51,'別紙（介護施設等整備事業交付金）'!$B$7:$B$51,"補助金",'別紙（介護施設等整備事業交付金）'!$J$7:$J$51,BA$1,'別紙（介護施設等整備事業交付金）'!$K$7:$K$51,$B45)</f>
        <v>0</v>
      </c>
      <c r="BC45" s="47">
        <f>COUNTIFS('別紙（介護施設等整備事業交付金）'!$B$7:$B51,$A$42,'別紙（介護施設等整備事業交付金）'!$J$7:$J51,BC$1,'別紙（介護施設等整備事業交付金）'!$K$7:$K51,$B45)</f>
        <v>0</v>
      </c>
      <c r="BD45" s="55">
        <f>SUMIFS('別紙（介護施設等整備事業交付金）'!$P$7:$P$51,'別紙（介護施設等整備事業交付金）'!$B$7:$B$51,"補助金",'別紙（介護施設等整備事業交付金）'!$J$7:$J$51,BC$1,'別紙（介護施設等整備事業交付金）'!$K$7:$K$51,$B45)</f>
        <v>0</v>
      </c>
      <c r="BE45" s="47">
        <f>COUNTIFS('別紙（介護施設等整備事業交付金）'!$B$7:$B51,$A$42,'別紙（介護施設等整備事業交付金）'!$J$7:$J51,BE$1,'別紙（介護施設等整備事業交付金）'!$K$7:$K51,$B45)</f>
        <v>0</v>
      </c>
      <c r="BF45" s="55">
        <f>SUMIFS('別紙（介護施設等整備事業交付金）'!$P$7:$P$51,'別紙（介護施設等整備事業交付金）'!$B$7:$B$51,"補助金",'別紙（介護施設等整備事業交付金）'!$J$7:$J$51,BE$1,'別紙（介護施設等整備事業交付金）'!$K$7:$K$51,$B45)</f>
        <v>0</v>
      </c>
      <c r="BG45" s="47">
        <f t="shared" si="10"/>
        <v>0</v>
      </c>
      <c r="BH45" s="55">
        <f t="shared" si="11"/>
        <v>0</v>
      </c>
    </row>
    <row r="46" spans="1:60" x14ac:dyDescent="0.4">
      <c r="A46" s="45"/>
      <c r="B46" s="45" t="s">
        <v>2</v>
      </c>
      <c r="C46" s="69"/>
      <c r="D46" s="69"/>
      <c r="E46" s="70"/>
      <c r="F46" s="69"/>
      <c r="G46" s="69"/>
      <c r="H46" s="70"/>
      <c r="I46" s="47">
        <f>COUNTIFS('別紙（介護施設等整備事業交付金）'!$B$7:$B$51,$A$42,'別紙（介護施設等整備事業交付金）'!$J$7:$J$51,I$1,'別紙（介護施設等整備事業交付金）'!$K$7:$K$51,$B46)</f>
        <v>0</v>
      </c>
      <c r="J46" s="47">
        <f>SUMIFS('別紙（介護施設等整備事業交付金）'!$T$7:$T55,'別紙（介護施設等整備事業交付金）'!$B$7:$B55,"補助金",'別紙（介護施設等整備事業交付金）'!$J$7:$J55,I$1,'別紙（介護施設等整備事業交付金）'!$K$7:$K55,$B46)</f>
        <v>0</v>
      </c>
      <c r="K46" s="55">
        <f>SUMIFS('別紙（介護施設等整備事業交付金）'!$P$7:$P$51,'別紙（介護施設等整備事業交付金）'!$B$7:$B$51,$A$42,'別紙（介護施設等整備事業交付金）'!$J$7:$J$51,I$1,'別紙（介護施設等整備事業交付金）'!$K$7:$K$51,$B46)</f>
        <v>0</v>
      </c>
      <c r="L46" s="47">
        <f>COUNTIFS('別紙（介護施設等整備事業交付金）'!$B$7:$B52,$A$42,'別紙（介護施設等整備事業交付金）'!$J$7:$J52,L$1,'別紙（介護施設等整備事業交付金）'!$K$7:$K52,$B46)</f>
        <v>0</v>
      </c>
      <c r="M46" s="55">
        <f>SUMIFS('別紙（介護施設等整備事業交付金）'!$P$7:$P$51,'別紙（介護施設等整備事業交付金）'!$B$7:$B$51,"補助金",'別紙（介護施設等整備事業交付金）'!$J$7:$J$51,K$1,'別紙（介護施設等整備事業交付金）'!$K$7:$K$51,$B46)</f>
        <v>0</v>
      </c>
      <c r="N46" s="47">
        <f>COUNTIFS('別紙（介護施設等整備事業交付金）'!$B$7:$B52,$A$42,'別紙（介護施設等整備事業交付金）'!$J$7:$J52,N$1,'別紙（介護施設等整備事業交付金）'!$K$7:$K52,$B46)</f>
        <v>0</v>
      </c>
      <c r="O46" s="55">
        <f>SUMIFS('別紙（介護施設等整備事業交付金）'!$P$7:$P$51,'別紙（介護施設等整備事業交付金）'!$B$7:$B$51,"補助金",'別紙（介護施設等整備事業交付金）'!$J$7:$J$51,M$1,'別紙（介護施設等整備事業交付金）'!$K$7:$K$51,$B46)</f>
        <v>0</v>
      </c>
      <c r="P46" s="47">
        <f>COUNTIFS('別紙（介護施設等整備事業交付金）'!$B$7:$B55,$A$42,'別紙（介護施設等整備事業交付金）'!$J$7:$J55,"⑦_①*",'別紙（介護施設等整備事業交付金）'!$K$7:$K55,$B46)</f>
        <v>0</v>
      </c>
      <c r="Q46" s="47">
        <f>SUMIFS('別紙（介護施設等整備事業交付金）'!$T$7:$T57,'別紙（介護施設等整備事業交付金）'!$B$7:$B57,"補助金",'別紙（介護施設等整備事業交付金）'!$J$7:$J57,"⑦_①*",'別紙（介護施設等整備事業交付金）'!$K$7:$K57,$B46)</f>
        <v>0</v>
      </c>
      <c r="R46" s="55">
        <f>SUMIFS('別紙（介護施設等整備事業交付金）'!$P$7:$P$51,'別紙（介護施設等整備事業交付金）'!$B$7:$B$51,"補助金",'別紙（介護施設等整備事業交付金）'!$J$7:$J$51,"⑦_①*",'別紙（介護施設等整備事業交付金）'!$K$7:$K$51,$B46)</f>
        <v>0</v>
      </c>
      <c r="S46" s="47">
        <f>COUNTIFS('別紙（介護施設等整備事業交付金）'!$B$7:$B52,$A$42,'別紙（介護施設等整備事業交付金）'!$J$7:$J52,S$1,'別紙（介護施設等整備事業交付金）'!$K$7:$K52,$B46)</f>
        <v>0</v>
      </c>
      <c r="T46" s="47">
        <f>SUMIFS('別紙（介護施設等整備事業交付金）'!$T$7:$T55,'別紙（介護施設等整備事業交付金）'!$B$7:$B55,"補助金",'別紙（介護施設等整備事業交付金）'!$J$7:$J55,S$1,'別紙（介護施設等整備事業交付金）'!$K$7:$K55,$B46)</f>
        <v>0</v>
      </c>
      <c r="U46" s="55">
        <f>SUMIFS('別紙（介護施設等整備事業交付金）'!$P$7:$P$51,'別紙（介護施設等整備事業交付金）'!$B$7:$B$51,"補助金",'別紙（介護施設等整備事業交付金）'!$J$7:$J$51,S$1,'別紙（介護施設等整備事業交付金）'!$K$7:$K$51,$B46)</f>
        <v>0</v>
      </c>
      <c r="V46" s="47">
        <f>COUNTIFS('別紙（介護施設等整備事業交付金）'!$B$7:$B55,$A$42,'別紙（介護施設等整備事業交付金）'!$J$7:$J55,"⑦_③*",'別紙（介護施設等整備事業交付金）'!$K$7:$K55,$B46)</f>
        <v>0</v>
      </c>
      <c r="W46" s="47">
        <f>SUMIFS('別紙（介護施設等整備事業交付金）'!$T$7:$T57,'別紙（介護施設等整備事業交付金）'!$B$7:$B57,"補助金",'別紙（介護施設等整備事業交付金）'!$J$7:$J57,"⑦_③*",'別紙（介護施設等整備事業交付金）'!$K$7:$K57,$B46)</f>
        <v>0</v>
      </c>
      <c r="X46" s="55">
        <f>SUMIFS('別紙（介護施設等整備事業交付金）'!$P$7:$P$51,'別紙（介護施設等整備事業交付金）'!$B$7:$B$51,"補助金",'別紙（介護施設等整備事業交付金）'!$J$7:$J$51,"⑦_③*",'別紙（介護施設等整備事業交付金）'!$K$7:$K$51,$B46)</f>
        <v>0</v>
      </c>
      <c r="Y46" s="47">
        <f>COUNTIFS('別紙（介護施設等整備事業交付金）'!$B$7:$B52,$A$42,'別紙（介護施設等整備事業交付金）'!$J$7:$J52,Y$1,'別紙（介護施設等整備事業交付金）'!$K$7:$K52,$B46)</f>
        <v>0</v>
      </c>
      <c r="Z46" s="55">
        <f>SUMIFS('別紙（介護施設等整備事業交付金）'!$P$7:$P$51,'別紙（介護施設等整備事業交付金）'!$B$7:$B$51,"補助金",'別紙（介護施設等整備事業交付金）'!$J$7:$J$51,Y$1,'別紙（介護施設等整備事業交付金）'!$K$7:$K$51,$B46)</f>
        <v>0</v>
      </c>
      <c r="AA46" s="47">
        <f>COUNTIFS('別紙（介護施設等整備事業交付金）'!$B$7:$B52,$A$42,'別紙（介護施設等整備事業交付金）'!$J$7:$J52,AA$1,'別紙（介護施設等整備事業交付金）'!$K$7:$K52,$B46)</f>
        <v>0</v>
      </c>
      <c r="AB46" s="55">
        <f>SUMIFS('別紙（介護施設等整備事業交付金）'!$P$7:$P$51,'別紙（介護施設等整備事業交付金）'!$B$7:$B$51,"補助金",'別紙（介護施設等整備事業交付金）'!$J$7:$J$51,AA$1,'別紙（介護施設等整備事業交付金）'!$K$7:$K$51,$B46)</f>
        <v>0</v>
      </c>
      <c r="AC46" s="47">
        <f>COUNTIFS('別紙（介護施設等整備事業交付金）'!$B$7:$B52,$A$42,'別紙（介護施設等整備事業交付金）'!$J$7:$J52,AC$1,'別紙（介護施設等整備事業交付金）'!$K$7:$K52,$B46)</f>
        <v>0</v>
      </c>
      <c r="AD46" s="55">
        <f>SUMIFS('別紙（介護施設等整備事業交付金）'!$P$7:$P$51,'別紙（介護施設等整備事業交付金）'!$B$7:$B$51,"補助金",'別紙（介護施設等整備事業交付金）'!$J$7:$J$51,AB$1,'別紙（介護施設等整備事業交付金）'!$K$7:$K$51,$B46)</f>
        <v>0</v>
      </c>
      <c r="AE46" s="47">
        <f>COUNTIFS('別紙（介護施設等整備事業交付金）'!$B$7:$B52,$A$42,'別紙（介護施設等整備事業交付金）'!$J$7:$J52,AE$1,'別紙（介護施設等整備事業交付金）'!$K$7:$K52,$B46)</f>
        <v>0</v>
      </c>
      <c r="AF46" s="47">
        <f>SUMIFS('別紙（介護施設等整備事業交付金）'!$T$7:$T55,'別紙（介護施設等整備事業交付金）'!$B$7:$B55,"補助金",'別紙（介護施設等整備事業交付金）'!$J$7:$J55,AE$1,'別紙（介護施設等整備事業交付金）'!$K$7:$K55,$B46)</f>
        <v>0</v>
      </c>
      <c r="AG46" s="55">
        <f>SUMIFS('別紙（介護施設等整備事業交付金）'!$P$7:$P$51,'別紙（介護施設等整備事業交付金）'!$B$7:$B$51,"補助金",'別紙（介護施設等整備事業交付金）'!$J$7:$J$51,AE$1,'別紙（介護施設等整備事業交付金）'!$K$7:$K$51,$B46)</f>
        <v>0</v>
      </c>
      <c r="AH46" s="47">
        <f>COUNTIFS('別紙（介護施設等整備事業交付金）'!$B$7:$B52,$A$42,'別紙（介護施設等整備事業交付金）'!$J$7:$J52,AH$1,'別紙（介護施設等整備事業交付金）'!$K$7:$K52,$B46)</f>
        <v>0</v>
      </c>
      <c r="AI46" s="47">
        <f>SUMIFS('別紙（介護施設等整備事業交付金）'!$T$7:$T55,'別紙（介護施設等整備事業交付金）'!$B$7:$B55,"補助金",'別紙（介護施設等整備事業交付金）'!$J$7:$J55,AH$1,'別紙（介護施設等整備事業交付金）'!$K$7:$K55,$B46)</f>
        <v>0</v>
      </c>
      <c r="AJ46" s="55">
        <f>SUMIFS('別紙（介護施設等整備事業交付金）'!$P$7:$P$51,'別紙（介護施設等整備事業交付金）'!$B$7:$B$51,"補助金",'別紙（介護施設等整備事業交付金）'!$J$7:$J$51,AH$1,'別紙（介護施設等整備事業交付金）'!$K$7:$K$51,$B46)</f>
        <v>0</v>
      </c>
      <c r="AK46" s="47">
        <f>COUNTIFS('別紙（介護施設等整備事業交付金）'!$B$7:$B52,$A$42,'別紙（介護施設等整備事業交付金）'!$J$7:$J52,AK$1,'別紙（介護施設等整備事業交付金）'!$K$7:$K52,$B46)</f>
        <v>0</v>
      </c>
      <c r="AL46" s="55">
        <f>SUMIFS('別紙（介護施設等整備事業交付金）'!$P$7:$P$51,'別紙（介護施設等整備事業交付金）'!$B$7:$B$51,"補助金",'別紙（介護施設等整備事業交付金）'!$J$7:$J$51,AK$1,'別紙（介護施設等整備事業交付金）'!$K$7:$K$51,$B46)</f>
        <v>0</v>
      </c>
      <c r="AM46" s="47">
        <f>COUNTIFS('別紙（介護施設等整備事業交付金）'!$B$7:$B52,$A$42,'別紙（介護施設等整備事業交付金）'!$J$7:$J52,AM$1,'別紙（介護施設等整備事業交付金）'!$K$7:$K52,$B46)</f>
        <v>0</v>
      </c>
      <c r="AN46" s="55">
        <f>SUMIFS('別紙（介護施設等整備事業交付金）'!$P$7:$P$51,'別紙（介護施設等整備事業交付金）'!$B$7:$B$51,"補助金",'別紙（介護施設等整備事業交付金）'!$J$7:$J$51,AL$1,'別紙（介護施設等整備事業交付金）'!$K$7:$K$51,$B46)</f>
        <v>0</v>
      </c>
      <c r="AO46" s="47">
        <f>COUNTIFS('別紙（介護施設等整備事業交付金）'!$B$7:$B52,$A$42,'別紙（介護施設等整備事業交付金）'!$J$7:$J52,AO$1,'別紙（介護施設等整備事業交付金）'!$K$7:$K52,$B46)</f>
        <v>0</v>
      </c>
      <c r="AP46" s="47">
        <f>SUMIFS('別紙（介護施設等整備事業交付金）'!$T$7:$T55,'別紙（介護施設等整備事業交付金）'!$B$7:$B55,"補助金",'別紙（介護施設等整備事業交付金）'!$J$7:$J55,AO$1,'別紙（介護施設等整備事業交付金）'!$K$7:$K55,$B46)</f>
        <v>0</v>
      </c>
      <c r="AQ46" s="55">
        <f>SUMIFS('別紙（介護施設等整備事業交付金）'!$P$7:$P$51,'別紙（介護施設等整備事業交付金）'!$B$7:$B$51,"補助金",'別紙（介護施設等整備事業交付金）'!$J$7:$J$51,AO$1,'別紙（介護施設等整備事業交付金）'!$K$7:$K$51,$B46)</f>
        <v>0</v>
      </c>
      <c r="AR46" s="47">
        <f>COUNTIFS('別紙（介護施設等整備事業交付金）'!$B$7:$B52,$A$42,'別紙（介護施設等整備事業交付金）'!$J$7:$J52,AR$1,'別紙（介護施設等整備事業交付金）'!$K$7:$K52,$B46)</f>
        <v>0</v>
      </c>
      <c r="AS46" s="64">
        <f>SUMIFS('別紙（介護施設等整備事業交付金）'!$T$7:$T55,'別紙（介護施設等整備事業交付金）'!$B$7:$B55,"補助金",'別紙（介護施設等整備事業交付金）'!$J$7:$J55,AR$1,'別紙（介護施設等整備事業交付金）'!$K$7:$K55,$B46)</f>
        <v>0</v>
      </c>
      <c r="AT46" s="55">
        <f>SUMIFS('別紙（介護施設等整備事業交付金）'!$P$7:$P$51,'別紙（介護施設等整備事業交付金）'!$B$7:$B$51,"補助金",'別紙（介護施設等整備事業交付金）'!$J$7:$J$51,AR$1,'別紙（介護施設等整備事業交付金）'!$K$7:$K$51,$B46)</f>
        <v>0</v>
      </c>
      <c r="AU46" s="47">
        <f>COUNTIFS('別紙（介護施設等整備事業交付金）'!$B$7:$B52,$A$42,'別紙（介護施設等整備事業交付金）'!$J$7:$J52,AU$1,'別紙（介護施設等整備事業交付金）'!$K$7:$K52,$B46)</f>
        <v>0</v>
      </c>
      <c r="AV46" s="64">
        <f>SUMIFS('別紙（介護施設等整備事業交付金）'!$T$7:$T55,'別紙（介護施設等整備事業交付金）'!$B$7:$B55,"補助金",'別紙（介護施設等整備事業交付金）'!$J$7:$J55,AU$1,'別紙（介護施設等整備事業交付金）'!$K$7:$K55,$B46)</f>
        <v>0</v>
      </c>
      <c r="AW46" s="55">
        <f>SUMIFS('別紙（介護施設等整備事業交付金）'!$P$7:$P$51,'別紙（介護施設等整備事業交付金）'!$B$7:$B$51,"補助金",'別紙（介護施設等整備事業交付金）'!$J$7:$J$51,AU$1,'別紙（介護施設等整備事業交付金）'!$K$7:$K$51,$B46)</f>
        <v>0</v>
      </c>
      <c r="AX46" s="47">
        <f>COUNTIFS('別紙（介護施設等整備事業交付金）'!$B$7:$B52,$A$42,'別紙（介護施設等整備事業交付金）'!$J$7:$J52,AX$1,'別紙（介護施設等整備事業交付金）'!$K$7:$K52,$B46)</f>
        <v>0</v>
      </c>
      <c r="AY46" s="64">
        <f>SUMIFS('別紙（介護施設等整備事業交付金）'!$T$7:$T55,'別紙（介護施設等整備事業交付金）'!$B$7:$B55,"補助金",'別紙（介護施設等整備事業交付金）'!$J$7:$J55,AX$1,'別紙（介護施設等整備事業交付金）'!$K$7:$K55,$B46)</f>
        <v>0</v>
      </c>
      <c r="AZ46" s="55">
        <f>SUMIFS('別紙（介護施設等整備事業交付金）'!$P$7:$P$51,'別紙（介護施設等整備事業交付金）'!$B$7:$B$51,"補助金",'別紙（介護施設等整備事業交付金）'!$J$7:$J$51,AX$1,'別紙（介護施設等整備事業交付金）'!$K$7:$K$51,$B46)</f>
        <v>0</v>
      </c>
      <c r="BA46" s="47">
        <f>COUNTIFS('別紙（介護施設等整備事業交付金）'!$B$7:$B52,$A$42,'別紙（介護施設等整備事業交付金）'!$J$7:$J52,BA$1,'別紙（介護施設等整備事業交付金）'!$K$7:$K52,$B46)</f>
        <v>0</v>
      </c>
      <c r="BB46" s="55">
        <f>SUMIFS('別紙（介護施設等整備事業交付金）'!$P$7:$P$51,'別紙（介護施設等整備事業交付金）'!$B$7:$B$51,"補助金",'別紙（介護施設等整備事業交付金）'!$J$7:$J$51,BA$1,'別紙（介護施設等整備事業交付金）'!$K$7:$K$51,$B46)</f>
        <v>0</v>
      </c>
      <c r="BC46" s="47">
        <f>COUNTIFS('別紙（介護施設等整備事業交付金）'!$B$7:$B52,$A$42,'別紙（介護施設等整備事業交付金）'!$J$7:$J52,BC$1,'別紙（介護施設等整備事業交付金）'!$K$7:$K52,$B46)</f>
        <v>0</v>
      </c>
      <c r="BD46" s="55">
        <f>SUMIFS('別紙（介護施設等整備事業交付金）'!$P$7:$P$51,'別紙（介護施設等整備事業交付金）'!$B$7:$B$51,"補助金",'別紙（介護施設等整備事業交付金）'!$J$7:$J$51,BC$1,'別紙（介護施設等整備事業交付金）'!$K$7:$K$51,$B46)</f>
        <v>0</v>
      </c>
      <c r="BE46" s="47">
        <f>COUNTIFS('別紙（介護施設等整備事業交付金）'!$B$7:$B52,$A$42,'別紙（介護施設等整備事業交付金）'!$J$7:$J52,BE$1,'別紙（介護施設等整備事業交付金）'!$K$7:$K52,$B46)</f>
        <v>0</v>
      </c>
      <c r="BF46" s="55">
        <f>SUMIFS('別紙（介護施設等整備事業交付金）'!$P$7:$P$51,'別紙（介護施設等整備事業交付金）'!$B$7:$B$51,"補助金",'別紙（介護施設等整備事業交付金）'!$J$7:$J$51,BE$1,'別紙（介護施設等整備事業交付金）'!$K$7:$K$51,$B46)</f>
        <v>0</v>
      </c>
      <c r="BG46" s="47">
        <f t="shared" si="10"/>
        <v>0</v>
      </c>
      <c r="BH46" s="55">
        <f t="shared" si="11"/>
        <v>0</v>
      </c>
    </row>
    <row r="47" spans="1:60" x14ac:dyDescent="0.4">
      <c r="A47" s="45"/>
      <c r="B47" s="45" t="s">
        <v>3</v>
      </c>
      <c r="C47" s="69"/>
      <c r="D47" s="69"/>
      <c r="E47" s="70"/>
      <c r="F47" s="69"/>
      <c r="G47" s="69"/>
      <c r="H47" s="70"/>
      <c r="I47" s="47">
        <f>COUNTIFS('別紙（介護施設等整備事業交付金）'!$B$7:$B$51,$A$42,'別紙（介護施設等整備事業交付金）'!$J$7:$J$51,I$1,'別紙（介護施設等整備事業交付金）'!$K$7:$K$51,$B47)</f>
        <v>0</v>
      </c>
      <c r="J47" s="47">
        <f>SUMIFS('別紙（介護施設等整備事業交付金）'!$T$7:$T56,'別紙（介護施設等整備事業交付金）'!$B$7:$B56,"補助金",'別紙（介護施設等整備事業交付金）'!$J$7:$J56,I$1,'別紙（介護施設等整備事業交付金）'!$K$7:$K56,$B47)</f>
        <v>0</v>
      </c>
      <c r="K47" s="55">
        <f>SUMIFS('別紙（介護施設等整備事業交付金）'!$P$7:$P$51,'別紙（介護施設等整備事業交付金）'!$B$7:$B$51,$A$42,'別紙（介護施設等整備事業交付金）'!$J$7:$J$51,I$1,'別紙（介護施設等整備事業交付金）'!$K$7:$K$51,$B47)</f>
        <v>0</v>
      </c>
      <c r="L47" s="47">
        <f>COUNTIFS('別紙（介護施設等整備事業交付金）'!$B$7:$B53,$A$42,'別紙（介護施設等整備事業交付金）'!$J$7:$J53,L$1,'別紙（介護施設等整備事業交付金）'!$K$7:$K53,$B47)</f>
        <v>0</v>
      </c>
      <c r="M47" s="55">
        <f>SUMIFS('別紙（介護施設等整備事業交付金）'!$P$7:$P$51,'別紙（介護施設等整備事業交付金）'!$B$7:$B$51,"補助金",'別紙（介護施設等整備事業交付金）'!$J$7:$J$51,K$1,'別紙（介護施設等整備事業交付金）'!$K$7:$K$51,$B47)</f>
        <v>0</v>
      </c>
      <c r="N47" s="47">
        <f>COUNTIFS('別紙（介護施設等整備事業交付金）'!$B$7:$B53,$A$42,'別紙（介護施設等整備事業交付金）'!$J$7:$J53,N$1,'別紙（介護施設等整備事業交付金）'!$K$7:$K53,$B47)</f>
        <v>0</v>
      </c>
      <c r="O47" s="55">
        <f>SUMIFS('別紙（介護施設等整備事業交付金）'!$P$7:$P$51,'別紙（介護施設等整備事業交付金）'!$B$7:$B$51,"補助金",'別紙（介護施設等整備事業交付金）'!$J$7:$J$51,M$1,'別紙（介護施設等整備事業交付金）'!$K$7:$K$51,$B47)</f>
        <v>0</v>
      </c>
      <c r="P47" s="47">
        <f>COUNTIFS('別紙（介護施設等整備事業交付金）'!$B$7:$B56,$A$42,'別紙（介護施設等整備事業交付金）'!$J$7:$J56,"⑦_①*",'別紙（介護施設等整備事業交付金）'!$K$7:$K56,$B47)</f>
        <v>0</v>
      </c>
      <c r="Q47" s="47">
        <f>SUMIFS('別紙（介護施設等整備事業交付金）'!$T$7:$T58,'別紙（介護施設等整備事業交付金）'!$B$7:$B58,"補助金",'別紙（介護施設等整備事業交付金）'!$J$7:$J58,"⑦_①*",'別紙（介護施設等整備事業交付金）'!$K$7:$K58,$B47)</f>
        <v>0</v>
      </c>
      <c r="R47" s="55">
        <f>SUMIFS('別紙（介護施設等整備事業交付金）'!$P$7:$P$51,'別紙（介護施設等整備事業交付金）'!$B$7:$B$51,"補助金",'別紙（介護施設等整備事業交付金）'!$J$7:$J$51,"⑦_①*",'別紙（介護施設等整備事業交付金）'!$K$7:$K$51,$B47)</f>
        <v>0</v>
      </c>
      <c r="S47" s="47">
        <f>COUNTIFS('別紙（介護施設等整備事業交付金）'!$B$7:$B53,$A$42,'別紙（介護施設等整備事業交付金）'!$J$7:$J53,S$1,'別紙（介護施設等整備事業交付金）'!$K$7:$K53,$B47)</f>
        <v>0</v>
      </c>
      <c r="T47" s="47">
        <f>SUMIFS('別紙（介護施設等整備事業交付金）'!$T$7:$T56,'別紙（介護施設等整備事業交付金）'!$B$7:$B56,"補助金",'別紙（介護施設等整備事業交付金）'!$J$7:$J56,S$1,'別紙（介護施設等整備事業交付金）'!$K$7:$K56,$B47)</f>
        <v>0</v>
      </c>
      <c r="U47" s="55">
        <f>SUMIFS('別紙（介護施設等整備事業交付金）'!$P$7:$P$51,'別紙（介護施設等整備事業交付金）'!$B$7:$B$51,"補助金",'別紙（介護施設等整備事業交付金）'!$J$7:$J$51,S$1,'別紙（介護施設等整備事業交付金）'!$K$7:$K$51,$B47)</f>
        <v>0</v>
      </c>
      <c r="V47" s="47">
        <f>COUNTIFS('別紙（介護施設等整備事業交付金）'!$B$7:$B56,$A$42,'別紙（介護施設等整備事業交付金）'!$J$7:$J56,"⑦_③*",'別紙（介護施設等整備事業交付金）'!$K$7:$K56,$B47)</f>
        <v>0</v>
      </c>
      <c r="W47" s="47">
        <f>SUMIFS('別紙（介護施設等整備事業交付金）'!$T$7:$T58,'別紙（介護施設等整備事業交付金）'!$B$7:$B58,"補助金",'別紙（介護施設等整備事業交付金）'!$J$7:$J58,"⑦_③*",'別紙（介護施設等整備事業交付金）'!$K$7:$K58,$B47)</f>
        <v>0</v>
      </c>
      <c r="X47" s="55">
        <f>SUMIFS('別紙（介護施設等整備事業交付金）'!$P$7:$P$51,'別紙（介護施設等整備事業交付金）'!$B$7:$B$51,"補助金",'別紙（介護施設等整備事業交付金）'!$J$7:$J$51,"⑦_③*",'別紙（介護施設等整備事業交付金）'!$K$7:$K$51,$B47)</f>
        <v>0</v>
      </c>
      <c r="Y47" s="47">
        <f>COUNTIFS('別紙（介護施設等整備事業交付金）'!$B$7:$B53,$A$42,'別紙（介護施設等整備事業交付金）'!$J$7:$J53,Y$1,'別紙（介護施設等整備事業交付金）'!$K$7:$K53,$B47)</f>
        <v>0</v>
      </c>
      <c r="Z47" s="55">
        <f>SUMIFS('別紙（介護施設等整備事業交付金）'!$P$7:$P$51,'別紙（介護施設等整備事業交付金）'!$B$7:$B$51,"補助金",'別紙（介護施設等整備事業交付金）'!$J$7:$J$51,Y$1,'別紙（介護施設等整備事業交付金）'!$K$7:$K$51,$B47)</f>
        <v>0</v>
      </c>
      <c r="AA47" s="47">
        <f>COUNTIFS('別紙（介護施設等整備事業交付金）'!$B$7:$B53,$A$42,'別紙（介護施設等整備事業交付金）'!$J$7:$J53,AA$1,'別紙（介護施設等整備事業交付金）'!$K$7:$K53,$B47)</f>
        <v>0</v>
      </c>
      <c r="AB47" s="55">
        <f>SUMIFS('別紙（介護施設等整備事業交付金）'!$P$7:$P$51,'別紙（介護施設等整備事業交付金）'!$B$7:$B$51,"補助金",'別紙（介護施設等整備事業交付金）'!$J$7:$J$51,AA$1,'別紙（介護施設等整備事業交付金）'!$K$7:$K$51,$B47)</f>
        <v>0</v>
      </c>
      <c r="AC47" s="47">
        <f>COUNTIFS('別紙（介護施設等整備事業交付金）'!$B$7:$B53,$A$42,'別紙（介護施設等整備事業交付金）'!$J$7:$J53,AC$1,'別紙（介護施設等整備事業交付金）'!$K$7:$K53,$B47)</f>
        <v>0</v>
      </c>
      <c r="AD47" s="55">
        <f>SUMIFS('別紙（介護施設等整備事業交付金）'!$P$7:$P$51,'別紙（介護施設等整備事業交付金）'!$B$7:$B$51,"補助金",'別紙（介護施設等整備事業交付金）'!$J$7:$J$51,AB$1,'別紙（介護施設等整備事業交付金）'!$K$7:$K$51,$B47)</f>
        <v>0</v>
      </c>
      <c r="AE47" s="47">
        <f>COUNTIFS('別紙（介護施設等整備事業交付金）'!$B$7:$B53,$A$42,'別紙（介護施設等整備事業交付金）'!$J$7:$J53,AE$1,'別紙（介護施設等整備事業交付金）'!$K$7:$K53,$B47)</f>
        <v>0</v>
      </c>
      <c r="AF47" s="47">
        <f>SUMIFS('別紙（介護施設等整備事業交付金）'!$T$7:$T56,'別紙（介護施設等整備事業交付金）'!$B$7:$B56,"補助金",'別紙（介護施設等整備事業交付金）'!$J$7:$J56,AE$1,'別紙（介護施設等整備事業交付金）'!$K$7:$K56,$B47)</f>
        <v>0</v>
      </c>
      <c r="AG47" s="55">
        <f>SUMIFS('別紙（介護施設等整備事業交付金）'!$P$7:$P$51,'別紙（介護施設等整備事業交付金）'!$B$7:$B$51,"補助金",'別紙（介護施設等整備事業交付金）'!$J$7:$J$51,AE$1,'別紙（介護施設等整備事業交付金）'!$K$7:$K$51,$B47)</f>
        <v>0</v>
      </c>
      <c r="AH47" s="47">
        <f>COUNTIFS('別紙（介護施設等整備事業交付金）'!$B$7:$B53,$A$42,'別紙（介護施設等整備事業交付金）'!$J$7:$J53,AH$1,'別紙（介護施設等整備事業交付金）'!$K$7:$K53,$B47)</f>
        <v>0</v>
      </c>
      <c r="AI47" s="47">
        <f>SUMIFS('別紙（介護施設等整備事業交付金）'!$T$7:$T56,'別紙（介護施設等整備事業交付金）'!$B$7:$B56,"補助金",'別紙（介護施設等整備事業交付金）'!$J$7:$J56,AH$1,'別紙（介護施設等整備事業交付金）'!$K$7:$K56,$B47)</f>
        <v>0</v>
      </c>
      <c r="AJ47" s="55">
        <f>SUMIFS('別紙（介護施設等整備事業交付金）'!$P$7:$P$51,'別紙（介護施設等整備事業交付金）'!$B$7:$B$51,"補助金",'別紙（介護施設等整備事業交付金）'!$J$7:$J$51,AH$1,'別紙（介護施設等整備事業交付金）'!$K$7:$K$51,$B47)</f>
        <v>0</v>
      </c>
      <c r="AK47" s="47">
        <f>COUNTIFS('別紙（介護施設等整備事業交付金）'!$B$7:$B53,$A$42,'別紙（介護施設等整備事業交付金）'!$J$7:$J53,AK$1,'別紙（介護施設等整備事業交付金）'!$K$7:$K53,$B47)</f>
        <v>0</v>
      </c>
      <c r="AL47" s="55">
        <f>SUMIFS('別紙（介護施設等整備事業交付金）'!$P$7:$P$51,'別紙（介護施設等整備事業交付金）'!$B$7:$B$51,"補助金",'別紙（介護施設等整備事業交付金）'!$J$7:$J$51,AK$1,'別紙（介護施設等整備事業交付金）'!$K$7:$K$51,$B47)</f>
        <v>0</v>
      </c>
      <c r="AM47" s="47">
        <f>COUNTIFS('別紙（介護施設等整備事業交付金）'!$B$7:$B53,$A$42,'別紙（介護施設等整備事業交付金）'!$J$7:$J53,AM$1,'別紙（介護施設等整備事業交付金）'!$K$7:$K53,$B47)</f>
        <v>0</v>
      </c>
      <c r="AN47" s="55">
        <f>SUMIFS('別紙（介護施設等整備事業交付金）'!$P$7:$P$51,'別紙（介護施設等整備事業交付金）'!$B$7:$B$51,"補助金",'別紙（介護施設等整備事業交付金）'!$J$7:$J$51,AL$1,'別紙（介護施設等整備事業交付金）'!$K$7:$K$51,$B47)</f>
        <v>0</v>
      </c>
      <c r="AO47" s="47">
        <f>COUNTIFS('別紙（介護施設等整備事業交付金）'!$B$7:$B53,$A$42,'別紙（介護施設等整備事業交付金）'!$J$7:$J53,AO$1,'別紙（介護施設等整備事業交付金）'!$K$7:$K53,$B47)</f>
        <v>0</v>
      </c>
      <c r="AP47" s="47">
        <f>SUMIFS('別紙（介護施設等整備事業交付金）'!$T$7:$T56,'別紙（介護施設等整備事業交付金）'!$B$7:$B56,"補助金",'別紙（介護施設等整備事業交付金）'!$J$7:$J56,AO$1,'別紙（介護施設等整備事業交付金）'!$K$7:$K56,$B47)</f>
        <v>0</v>
      </c>
      <c r="AQ47" s="55">
        <f>SUMIFS('別紙（介護施設等整備事業交付金）'!$P$7:$P$51,'別紙（介護施設等整備事業交付金）'!$B$7:$B$51,"補助金",'別紙（介護施設等整備事業交付金）'!$J$7:$J$51,AO$1,'別紙（介護施設等整備事業交付金）'!$K$7:$K$51,$B47)</f>
        <v>0</v>
      </c>
      <c r="AR47" s="47">
        <f>COUNTIFS('別紙（介護施設等整備事業交付金）'!$B$7:$B53,$A$42,'別紙（介護施設等整備事業交付金）'!$J$7:$J53,AR$1,'別紙（介護施設等整備事業交付金）'!$K$7:$K53,$B47)</f>
        <v>0</v>
      </c>
      <c r="AS47" s="64">
        <f>SUMIFS('別紙（介護施設等整備事業交付金）'!$T$7:$T56,'別紙（介護施設等整備事業交付金）'!$B$7:$B56,"補助金",'別紙（介護施設等整備事業交付金）'!$J$7:$J56,AR$1,'別紙（介護施設等整備事業交付金）'!$K$7:$K56,$B47)</f>
        <v>0</v>
      </c>
      <c r="AT47" s="55">
        <f>SUMIFS('別紙（介護施設等整備事業交付金）'!$P$7:$P$51,'別紙（介護施設等整備事業交付金）'!$B$7:$B$51,"補助金",'別紙（介護施設等整備事業交付金）'!$J$7:$J$51,AR$1,'別紙（介護施設等整備事業交付金）'!$K$7:$K$51,$B47)</f>
        <v>0</v>
      </c>
      <c r="AU47" s="47">
        <f>COUNTIFS('別紙（介護施設等整備事業交付金）'!$B$7:$B53,$A$42,'別紙（介護施設等整備事業交付金）'!$J$7:$J53,AU$1,'別紙（介護施設等整備事業交付金）'!$K$7:$K53,$B47)</f>
        <v>0</v>
      </c>
      <c r="AV47" s="64">
        <f>SUMIFS('別紙（介護施設等整備事業交付金）'!$T$7:$T56,'別紙（介護施設等整備事業交付金）'!$B$7:$B56,"補助金",'別紙（介護施設等整備事業交付金）'!$J$7:$J56,AU$1,'別紙（介護施設等整備事業交付金）'!$K$7:$K56,$B47)</f>
        <v>0</v>
      </c>
      <c r="AW47" s="55">
        <f>SUMIFS('別紙（介護施設等整備事業交付金）'!$P$7:$P$51,'別紙（介護施設等整備事業交付金）'!$B$7:$B$51,"補助金",'別紙（介護施設等整備事業交付金）'!$J$7:$J$51,AU$1,'別紙（介護施設等整備事業交付金）'!$K$7:$K$51,$B47)</f>
        <v>0</v>
      </c>
      <c r="AX47" s="47">
        <f>COUNTIFS('別紙（介護施設等整備事業交付金）'!$B$7:$B53,$A$42,'別紙（介護施設等整備事業交付金）'!$J$7:$J53,AX$1,'別紙（介護施設等整備事業交付金）'!$K$7:$K53,$B47)</f>
        <v>0</v>
      </c>
      <c r="AY47" s="64">
        <f>SUMIFS('別紙（介護施設等整備事業交付金）'!$T$7:$T56,'別紙（介護施設等整備事業交付金）'!$B$7:$B56,"補助金",'別紙（介護施設等整備事業交付金）'!$J$7:$J56,AX$1,'別紙（介護施設等整備事業交付金）'!$K$7:$K56,$B47)</f>
        <v>0</v>
      </c>
      <c r="AZ47" s="55">
        <f>SUMIFS('別紙（介護施設等整備事業交付金）'!$P$7:$P$51,'別紙（介護施設等整備事業交付金）'!$B$7:$B$51,"補助金",'別紙（介護施設等整備事業交付金）'!$J$7:$J$51,AX$1,'別紙（介護施設等整備事業交付金）'!$K$7:$K$51,$B47)</f>
        <v>0</v>
      </c>
      <c r="BA47" s="47">
        <f>COUNTIFS('別紙（介護施設等整備事業交付金）'!$B$7:$B53,$A$42,'別紙（介護施設等整備事業交付金）'!$J$7:$J53,BA$1,'別紙（介護施設等整備事業交付金）'!$K$7:$K53,$B47)</f>
        <v>0</v>
      </c>
      <c r="BB47" s="55">
        <f>SUMIFS('別紙（介護施設等整備事業交付金）'!$P$7:$P$51,'別紙（介護施設等整備事業交付金）'!$B$7:$B$51,"補助金",'別紙（介護施設等整備事業交付金）'!$J$7:$J$51,BA$1,'別紙（介護施設等整備事業交付金）'!$K$7:$K$51,$B47)</f>
        <v>0</v>
      </c>
      <c r="BC47" s="47">
        <f>COUNTIFS('別紙（介護施設等整備事業交付金）'!$B$7:$B53,$A$42,'別紙（介護施設等整備事業交付金）'!$J$7:$J53,BC$1,'別紙（介護施設等整備事業交付金）'!$K$7:$K53,$B47)</f>
        <v>0</v>
      </c>
      <c r="BD47" s="55">
        <f>SUMIFS('別紙（介護施設等整備事業交付金）'!$P$7:$P$51,'別紙（介護施設等整備事業交付金）'!$B$7:$B$51,"補助金",'別紙（介護施設等整備事業交付金）'!$J$7:$J$51,BC$1,'別紙（介護施設等整備事業交付金）'!$K$7:$K$51,$B47)</f>
        <v>0</v>
      </c>
      <c r="BE47" s="47">
        <f>COUNTIFS('別紙（介護施設等整備事業交付金）'!$B$7:$B53,$A$42,'別紙（介護施設等整備事業交付金）'!$J$7:$J53,BE$1,'別紙（介護施設等整備事業交付金）'!$K$7:$K53,$B47)</f>
        <v>0</v>
      </c>
      <c r="BF47" s="55">
        <f>SUMIFS('別紙（介護施設等整備事業交付金）'!$P$7:$P$51,'別紙（介護施設等整備事業交付金）'!$B$7:$B$51,"補助金",'別紙（介護施設等整備事業交付金）'!$J$7:$J$51,BE$1,'別紙（介護施設等整備事業交付金）'!$K$7:$K$51,$B47)</f>
        <v>0</v>
      </c>
      <c r="BG47" s="47">
        <f t="shared" si="10"/>
        <v>0</v>
      </c>
      <c r="BH47" s="55">
        <f t="shared" si="11"/>
        <v>0</v>
      </c>
    </row>
    <row r="48" spans="1:60" x14ac:dyDescent="0.4">
      <c r="A48" s="45"/>
      <c r="B48" s="45" t="s">
        <v>5</v>
      </c>
      <c r="C48" s="69"/>
      <c r="D48" s="69"/>
      <c r="E48" s="70"/>
      <c r="F48" s="69"/>
      <c r="G48" s="69"/>
      <c r="H48" s="70"/>
      <c r="I48" s="47">
        <f>COUNTIFS('別紙（介護施設等整備事業交付金）'!$B$7:$B$51,$A$42,'別紙（介護施設等整備事業交付金）'!$J$7:$J$51,I$1,'別紙（介護施設等整備事業交付金）'!$K$7:$K$51,$B48)</f>
        <v>0</v>
      </c>
      <c r="J48" s="47">
        <f>SUMIFS('別紙（介護施設等整備事業交付金）'!$T$7:$T58,'別紙（介護施設等整備事業交付金）'!$B$7:$B58,"補助金",'別紙（介護施設等整備事業交付金）'!$J$7:$J58,I$1,'別紙（介護施設等整備事業交付金）'!$K$7:$K58,$B48)</f>
        <v>0</v>
      </c>
      <c r="K48" s="55">
        <f>SUMIFS('別紙（介護施設等整備事業交付金）'!$P$7:$P$51,'別紙（介護施設等整備事業交付金）'!$B$7:$B$51,$A$42,'別紙（介護施設等整備事業交付金）'!$J$7:$J$51,I$1,'別紙（介護施設等整備事業交付金）'!$K$7:$K$51,$B48)</f>
        <v>0</v>
      </c>
      <c r="L48" s="47">
        <f>COUNTIFS('別紙（介護施設等整備事業交付金）'!$B$7:$B55,$A$42,'別紙（介護施設等整備事業交付金）'!$J$7:$J55,L$1,'別紙（介護施設等整備事業交付金）'!$K$7:$K55,$B48)</f>
        <v>0</v>
      </c>
      <c r="M48" s="55">
        <f>SUMIFS('別紙（介護施設等整備事業交付金）'!$P$7:$P$51,'別紙（介護施設等整備事業交付金）'!$B$7:$B$51,"補助金",'別紙（介護施設等整備事業交付金）'!$J$7:$J$51,K$1,'別紙（介護施設等整備事業交付金）'!$K$7:$K$51,$B48)</f>
        <v>0</v>
      </c>
      <c r="N48" s="47">
        <f>COUNTIFS('別紙（介護施設等整備事業交付金）'!$B$7:$B55,$A$42,'別紙（介護施設等整備事業交付金）'!$J$7:$J55,N$1,'別紙（介護施設等整備事業交付金）'!$K$7:$K55,$B48)</f>
        <v>0</v>
      </c>
      <c r="O48" s="55">
        <f>SUMIFS('別紙（介護施設等整備事業交付金）'!$P$7:$P$51,'別紙（介護施設等整備事業交付金）'!$B$7:$B$51,"補助金",'別紙（介護施設等整備事業交付金）'!$J$7:$J$51,M$1,'別紙（介護施設等整備事業交付金）'!$K$7:$K$51,$B48)</f>
        <v>0</v>
      </c>
      <c r="P48" s="47">
        <f>COUNTIFS('別紙（介護施設等整備事業交付金）'!$B$7:$B57,$A$42,'別紙（介護施設等整備事業交付金）'!$J$7:$J57,"⑦_①*",'別紙（介護施設等整備事業交付金）'!$K$7:$K57,$B48)</f>
        <v>0</v>
      </c>
      <c r="Q48" s="47">
        <f>SUMIFS('別紙（介護施設等整備事業交付金）'!$T$7:$T59,'別紙（介護施設等整備事業交付金）'!$B$7:$B59,"補助金",'別紙（介護施設等整備事業交付金）'!$J$7:$J59,"⑦_①*",'別紙（介護施設等整備事業交付金）'!$K$7:$K59,$B48)</f>
        <v>0</v>
      </c>
      <c r="R48" s="55">
        <f>SUMIFS('別紙（介護施設等整備事業交付金）'!$P$7:$P$51,'別紙（介護施設等整備事業交付金）'!$B$7:$B$51,"補助金",'別紙（介護施設等整備事業交付金）'!$J$7:$J$51,"⑦_①*",'別紙（介護施設等整備事業交付金）'!$K$7:$K$51,$B48)</f>
        <v>0</v>
      </c>
      <c r="S48" s="47">
        <f>COUNTIFS('別紙（介護施設等整備事業交付金）'!$B$7:$B55,$A$42,'別紙（介護施設等整備事業交付金）'!$J$7:$J55,S$1,'別紙（介護施設等整備事業交付金）'!$K$7:$K55,$B48)</f>
        <v>0</v>
      </c>
      <c r="T48" s="47">
        <f>SUMIFS('別紙（介護施設等整備事業交付金）'!$T$7:$T58,'別紙（介護施設等整備事業交付金）'!$B$7:$B58,"補助金",'別紙（介護施設等整備事業交付金）'!$J$7:$J58,S$1,'別紙（介護施設等整備事業交付金）'!$K$7:$K58,$B48)</f>
        <v>0</v>
      </c>
      <c r="U48" s="55">
        <f>SUMIFS('別紙（介護施設等整備事業交付金）'!$P$7:$P$51,'別紙（介護施設等整備事業交付金）'!$B$7:$B$51,"補助金",'別紙（介護施設等整備事業交付金）'!$J$7:$J$51,S$1,'別紙（介護施設等整備事業交付金）'!$K$7:$K$51,$B48)</f>
        <v>0</v>
      </c>
      <c r="V48" s="47">
        <f>COUNTIFS('別紙（介護施設等整備事業交付金）'!$B$7:$B57,$A$42,'別紙（介護施設等整備事業交付金）'!$J$7:$J57,"⑦_③*",'別紙（介護施設等整備事業交付金）'!$K$7:$K57,$B48)</f>
        <v>0</v>
      </c>
      <c r="W48" s="47">
        <f>SUMIFS('別紙（介護施設等整備事業交付金）'!$T$7:$T59,'別紙（介護施設等整備事業交付金）'!$B$7:$B59,"補助金",'別紙（介護施設等整備事業交付金）'!$J$7:$J59,"⑦_③*",'別紙（介護施設等整備事業交付金）'!$K$7:$K59,$B48)</f>
        <v>0</v>
      </c>
      <c r="X48" s="55">
        <f>SUMIFS('別紙（介護施設等整備事業交付金）'!$P$7:$P$51,'別紙（介護施設等整備事業交付金）'!$B$7:$B$51,"補助金",'別紙（介護施設等整備事業交付金）'!$J$7:$J$51,"⑦_③*",'別紙（介護施設等整備事業交付金）'!$K$7:$K$51,$B48)</f>
        <v>0</v>
      </c>
      <c r="Y48" s="47">
        <f>COUNTIFS('別紙（介護施設等整備事業交付金）'!$B$7:$B55,$A$42,'別紙（介護施設等整備事業交付金）'!$J$7:$J55,Y$1,'別紙（介護施設等整備事業交付金）'!$K$7:$K55,$B48)</f>
        <v>0</v>
      </c>
      <c r="Z48" s="55">
        <f>SUMIFS('別紙（介護施設等整備事業交付金）'!$P$7:$P$51,'別紙（介護施設等整備事業交付金）'!$B$7:$B$51,"補助金",'別紙（介護施設等整備事業交付金）'!$J$7:$J$51,Y$1,'別紙（介護施設等整備事業交付金）'!$K$7:$K$51,$B48)</f>
        <v>0</v>
      </c>
      <c r="AA48" s="47">
        <f>COUNTIFS('別紙（介護施設等整備事業交付金）'!$B$7:$B55,$A$42,'別紙（介護施設等整備事業交付金）'!$J$7:$J55,AA$1,'別紙（介護施設等整備事業交付金）'!$K$7:$K55,$B48)</f>
        <v>0</v>
      </c>
      <c r="AB48" s="55">
        <f>SUMIFS('別紙（介護施設等整備事業交付金）'!$P$7:$P$51,'別紙（介護施設等整備事業交付金）'!$B$7:$B$51,"補助金",'別紙（介護施設等整備事業交付金）'!$J$7:$J$51,AA$1,'別紙（介護施設等整備事業交付金）'!$K$7:$K$51,$B48)</f>
        <v>0</v>
      </c>
      <c r="AC48" s="47">
        <f>COUNTIFS('別紙（介護施設等整備事業交付金）'!$B$7:$B55,$A$42,'別紙（介護施設等整備事業交付金）'!$J$7:$J55,AC$1,'別紙（介護施設等整備事業交付金）'!$K$7:$K55,$B48)</f>
        <v>0</v>
      </c>
      <c r="AD48" s="55">
        <f>SUMIFS('別紙（介護施設等整備事業交付金）'!$P$7:$P$51,'別紙（介護施設等整備事業交付金）'!$B$7:$B$51,"補助金",'別紙（介護施設等整備事業交付金）'!$J$7:$J$51,AB$1,'別紙（介護施設等整備事業交付金）'!$K$7:$K$51,$B48)</f>
        <v>0</v>
      </c>
      <c r="AE48" s="47">
        <f>COUNTIFS('別紙（介護施設等整備事業交付金）'!$B$7:$B55,$A$42,'別紙（介護施設等整備事業交付金）'!$J$7:$J55,AE$1,'別紙（介護施設等整備事業交付金）'!$K$7:$K55,$B48)</f>
        <v>0</v>
      </c>
      <c r="AF48" s="47">
        <f>SUMIFS('別紙（介護施設等整備事業交付金）'!$T$7:$T58,'別紙（介護施設等整備事業交付金）'!$B$7:$B58,"補助金",'別紙（介護施設等整備事業交付金）'!$J$7:$J58,AE$1,'別紙（介護施設等整備事業交付金）'!$K$7:$K58,$B48)</f>
        <v>0</v>
      </c>
      <c r="AG48" s="55">
        <f>SUMIFS('別紙（介護施設等整備事業交付金）'!$P$7:$P$51,'別紙（介護施設等整備事業交付金）'!$B$7:$B$51,"補助金",'別紙（介護施設等整備事業交付金）'!$J$7:$J$51,AE$1,'別紙（介護施設等整備事業交付金）'!$K$7:$K$51,$B48)</f>
        <v>0</v>
      </c>
      <c r="AH48" s="47">
        <f>COUNTIFS('別紙（介護施設等整備事業交付金）'!$B$7:$B55,$A$42,'別紙（介護施設等整備事業交付金）'!$J$7:$J55,AH$1,'別紙（介護施設等整備事業交付金）'!$K$7:$K55,$B48)</f>
        <v>0</v>
      </c>
      <c r="AI48" s="47">
        <f>SUMIFS('別紙（介護施設等整備事業交付金）'!$T$7:$T58,'別紙（介護施設等整備事業交付金）'!$B$7:$B58,"補助金",'別紙（介護施設等整備事業交付金）'!$J$7:$J58,AH$1,'別紙（介護施設等整備事業交付金）'!$K$7:$K58,$B48)</f>
        <v>0</v>
      </c>
      <c r="AJ48" s="55">
        <f>SUMIFS('別紙（介護施設等整備事業交付金）'!$P$7:$P$51,'別紙（介護施設等整備事業交付金）'!$B$7:$B$51,"補助金",'別紙（介護施設等整備事業交付金）'!$J$7:$J$51,AH$1,'別紙（介護施設等整備事業交付金）'!$K$7:$K$51,$B48)</f>
        <v>0</v>
      </c>
      <c r="AK48" s="47">
        <f>COUNTIFS('別紙（介護施設等整備事業交付金）'!$B$7:$B55,$A$42,'別紙（介護施設等整備事業交付金）'!$J$7:$J55,AK$1,'別紙（介護施設等整備事業交付金）'!$K$7:$K55,$B48)</f>
        <v>0</v>
      </c>
      <c r="AL48" s="55">
        <f>SUMIFS('別紙（介護施設等整備事業交付金）'!$P$7:$P$51,'別紙（介護施設等整備事業交付金）'!$B$7:$B$51,"補助金",'別紙（介護施設等整備事業交付金）'!$J$7:$J$51,AK$1,'別紙（介護施設等整備事業交付金）'!$K$7:$K$51,$B48)</f>
        <v>0</v>
      </c>
      <c r="AM48" s="47">
        <f>COUNTIFS('別紙（介護施設等整備事業交付金）'!$B$7:$B55,$A$42,'別紙（介護施設等整備事業交付金）'!$J$7:$J55,AM$1,'別紙（介護施設等整備事業交付金）'!$K$7:$K55,$B48)</f>
        <v>0</v>
      </c>
      <c r="AN48" s="55">
        <f>SUMIFS('別紙（介護施設等整備事業交付金）'!$P$7:$P$51,'別紙（介護施設等整備事業交付金）'!$B$7:$B$51,"補助金",'別紙（介護施設等整備事業交付金）'!$J$7:$J$51,AL$1,'別紙（介護施設等整備事業交付金）'!$K$7:$K$51,$B48)</f>
        <v>0</v>
      </c>
      <c r="AO48" s="47">
        <f>COUNTIFS('別紙（介護施設等整備事業交付金）'!$B$7:$B55,$A$42,'別紙（介護施設等整備事業交付金）'!$J$7:$J55,AO$1,'別紙（介護施設等整備事業交付金）'!$K$7:$K55,$B48)</f>
        <v>0</v>
      </c>
      <c r="AP48" s="47">
        <f>SUMIFS('別紙（介護施設等整備事業交付金）'!$T$7:$T58,'別紙（介護施設等整備事業交付金）'!$B$7:$B58,"補助金",'別紙（介護施設等整備事業交付金）'!$J$7:$J58,AO$1,'別紙（介護施設等整備事業交付金）'!$K$7:$K58,$B48)</f>
        <v>0</v>
      </c>
      <c r="AQ48" s="55">
        <f>SUMIFS('別紙（介護施設等整備事業交付金）'!$P$7:$P$51,'別紙（介護施設等整備事業交付金）'!$B$7:$B$51,"補助金",'別紙（介護施設等整備事業交付金）'!$J$7:$J$51,AO$1,'別紙（介護施設等整備事業交付金）'!$K$7:$K$51,$B48)</f>
        <v>0</v>
      </c>
      <c r="AR48" s="47">
        <f>COUNTIFS('別紙（介護施設等整備事業交付金）'!$B$7:$B55,$A$42,'別紙（介護施設等整備事業交付金）'!$J$7:$J55,AR$1,'別紙（介護施設等整備事業交付金）'!$K$7:$K55,$B48)</f>
        <v>0</v>
      </c>
      <c r="AS48" s="64">
        <f>SUMIFS('別紙（介護施設等整備事業交付金）'!$T$7:$T58,'別紙（介護施設等整備事業交付金）'!$B$7:$B58,"補助金",'別紙（介護施設等整備事業交付金）'!$J$7:$J58,AR$1,'別紙（介護施設等整備事業交付金）'!$K$7:$K58,$B48)</f>
        <v>0</v>
      </c>
      <c r="AT48" s="55">
        <f>SUMIFS('別紙（介護施設等整備事業交付金）'!$P$7:$P$51,'別紙（介護施設等整備事業交付金）'!$B$7:$B$51,"補助金",'別紙（介護施設等整備事業交付金）'!$J$7:$J$51,AR$1,'別紙（介護施設等整備事業交付金）'!$K$7:$K$51,$B48)</f>
        <v>0</v>
      </c>
      <c r="AU48" s="47">
        <f>COUNTIFS('別紙（介護施設等整備事業交付金）'!$B$7:$B55,$A$42,'別紙（介護施設等整備事業交付金）'!$J$7:$J55,AU$1,'別紙（介護施設等整備事業交付金）'!$K$7:$K55,$B48)</f>
        <v>0</v>
      </c>
      <c r="AV48" s="64">
        <f>SUMIFS('別紙（介護施設等整備事業交付金）'!$T$7:$T58,'別紙（介護施設等整備事業交付金）'!$B$7:$B58,"補助金",'別紙（介護施設等整備事業交付金）'!$J$7:$J58,AU$1,'別紙（介護施設等整備事業交付金）'!$K$7:$K58,$B48)</f>
        <v>0</v>
      </c>
      <c r="AW48" s="55">
        <f>SUMIFS('別紙（介護施設等整備事業交付金）'!$P$7:$P$51,'別紙（介護施設等整備事業交付金）'!$B$7:$B$51,"補助金",'別紙（介護施設等整備事業交付金）'!$J$7:$J$51,AU$1,'別紙（介護施設等整備事業交付金）'!$K$7:$K$51,$B48)</f>
        <v>0</v>
      </c>
      <c r="AX48" s="47">
        <f>COUNTIFS('別紙（介護施設等整備事業交付金）'!$B$7:$B55,$A$42,'別紙（介護施設等整備事業交付金）'!$J$7:$J55,AX$1,'別紙（介護施設等整備事業交付金）'!$K$7:$K55,$B48)</f>
        <v>0</v>
      </c>
      <c r="AY48" s="64">
        <f>SUMIFS('別紙（介護施設等整備事業交付金）'!$T$7:$T58,'別紙（介護施設等整備事業交付金）'!$B$7:$B58,"補助金",'別紙（介護施設等整備事業交付金）'!$J$7:$J58,AX$1,'別紙（介護施設等整備事業交付金）'!$K$7:$K58,$B48)</f>
        <v>0</v>
      </c>
      <c r="AZ48" s="55">
        <f>SUMIFS('別紙（介護施設等整備事業交付金）'!$P$7:$P$51,'別紙（介護施設等整備事業交付金）'!$B$7:$B$51,"補助金",'別紙（介護施設等整備事業交付金）'!$J$7:$J$51,AX$1,'別紙（介護施設等整備事業交付金）'!$K$7:$K$51,$B48)</f>
        <v>0</v>
      </c>
      <c r="BA48" s="47">
        <f>COUNTIFS('別紙（介護施設等整備事業交付金）'!$B$7:$B55,$A$42,'別紙（介護施設等整備事業交付金）'!$J$7:$J55,BA$1,'別紙（介護施設等整備事業交付金）'!$K$7:$K55,$B48)</f>
        <v>0</v>
      </c>
      <c r="BB48" s="55">
        <f>SUMIFS('別紙（介護施設等整備事業交付金）'!$P$7:$P$51,'別紙（介護施設等整備事業交付金）'!$B$7:$B$51,"補助金",'別紙（介護施設等整備事業交付金）'!$J$7:$J$51,BA$1,'別紙（介護施設等整備事業交付金）'!$K$7:$K$51,$B48)</f>
        <v>0</v>
      </c>
      <c r="BC48" s="47">
        <f>COUNTIFS('別紙（介護施設等整備事業交付金）'!$B$7:$B55,$A$42,'別紙（介護施設等整備事業交付金）'!$J$7:$J55,BC$1,'別紙（介護施設等整備事業交付金）'!$K$7:$K55,$B48)</f>
        <v>0</v>
      </c>
      <c r="BD48" s="55">
        <f>SUMIFS('別紙（介護施設等整備事業交付金）'!$P$7:$P$51,'別紙（介護施設等整備事業交付金）'!$B$7:$B$51,"補助金",'別紙（介護施設等整備事業交付金）'!$J$7:$J$51,BC$1,'別紙（介護施設等整備事業交付金）'!$K$7:$K$51,$B48)</f>
        <v>0</v>
      </c>
      <c r="BE48" s="47">
        <f>COUNTIFS('別紙（介護施設等整備事業交付金）'!$B$7:$B55,$A$42,'別紙（介護施設等整備事業交付金）'!$J$7:$J55,BE$1,'別紙（介護施設等整備事業交付金）'!$K$7:$K55,$B48)</f>
        <v>0</v>
      </c>
      <c r="BF48" s="55">
        <f>SUMIFS('別紙（介護施設等整備事業交付金）'!$P$7:$P$51,'別紙（介護施設等整備事業交付金）'!$B$7:$B$51,"補助金",'別紙（介護施設等整備事業交付金）'!$J$7:$J$51,BE$1,'別紙（介護施設等整備事業交付金）'!$K$7:$K$51,$B48)</f>
        <v>0</v>
      </c>
      <c r="BG48" s="47">
        <f t="shared" si="10"/>
        <v>0</v>
      </c>
      <c r="BH48" s="55">
        <f t="shared" si="11"/>
        <v>0</v>
      </c>
    </row>
    <row r="49" spans="1:60" x14ac:dyDescent="0.4">
      <c r="A49" s="45"/>
      <c r="B49" s="45" t="s">
        <v>186</v>
      </c>
      <c r="C49" s="69"/>
      <c r="D49" s="69"/>
      <c r="E49" s="70"/>
      <c r="F49" s="69"/>
      <c r="G49" s="69"/>
      <c r="H49" s="70"/>
      <c r="I49" s="47">
        <f>COUNTIFS('別紙（介護施設等整備事業交付金）'!$B$7:$B$51,$A$42,'別紙（介護施設等整備事業交付金）'!$J$7:$J$51,I$1,'別紙（介護施設等整備事業交付金）'!$K$7:$K$51,$B49)</f>
        <v>0</v>
      </c>
      <c r="J49" s="47">
        <f>SUMIFS('別紙（介護施設等整備事業交付金）'!$T$7:$T60,'別紙（介護施設等整備事業交付金）'!$B$7:$B60,"補助金",'別紙（介護施設等整備事業交付金）'!$J$7:$J60,I$1,'別紙（介護施設等整備事業交付金）'!$K$7:$K60,$B49)</f>
        <v>0</v>
      </c>
      <c r="K49" s="55">
        <f>SUMIFS('別紙（介護施設等整備事業交付金）'!$P$7:$P$51,'別紙（介護施設等整備事業交付金）'!$B$7:$B$51,$A$42,'別紙（介護施設等整備事業交付金）'!$J$7:$J$51,I$1,'別紙（介護施設等整備事業交付金）'!$K$7:$K$51,$B49)</f>
        <v>0</v>
      </c>
      <c r="L49" s="47">
        <f>COUNTIFS('別紙（介護施設等整備事業交付金）'!$B$7:$B56,$A$42,'別紙（介護施設等整備事業交付金）'!$J$7:$J56,L$1,'別紙（介護施設等整備事業交付金）'!$K$7:$K56,$B49)</f>
        <v>0</v>
      </c>
      <c r="M49" s="55">
        <f>SUMIFS('別紙（介護施設等整備事業交付金）'!$P$7:$P$51,'別紙（介護施設等整備事業交付金）'!$B$7:$B$51,"補助金",'別紙（介護施設等整備事業交付金）'!$J$7:$J$51,K$1,'別紙（介護施設等整備事業交付金）'!$K$7:$K$51,$B49)</f>
        <v>0</v>
      </c>
      <c r="N49" s="47">
        <f>COUNTIFS('別紙（介護施設等整備事業交付金）'!$B$7:$B56,$A$42,'別紙（介護施設等整備事業交付金）'!$J$7:$J56,N$1,'別紙（介護施設等整備事業交付金）'!$K$7:$K56,$B49)</f>
        <v>0</v>
      </c>
      <c r="O49" s="55">
        <f>SUMIFS('別紙（介護施設等整備事業交付金）'!$P$7:$P$51,'別紙（介護施設等整備事業交付金）'!$B$7:$B$51,"補助金",'別紙（介護施設等整備事業交付金）'!$J$7:$J$51,M$1,'別紙（介護施設等整備事業交付金）'!$K$7:$K$51,$B49)</f>
        <v>0</v>
      </c>
      <c r="P49" s="47">
        <f>COUNTIFS('別紙（介護施設等整備事業交付金）'!$B$7:$B58,$A$42,'別紙（介護施設等整備事業交付金）'!$J$7:$J58,"⑦_①*",'別紙（介護施設等整備事業交付金）'!$K$7:$K58,$B49)</f>
        <v>0</v>
      </c>
      <c r="Q49" s="47">
        <f>SUMIFS('別紙（介護施設等整備事業交付金）'!$T$7:$T60,'別紙（介護施設等整備事業交付金）'!$B$7:$B60,"補助金",'別紙（介護施設等整備事業交付金）'!$J$7:$J60,"⑦_①*",'別紙（介護施設等整備事業交付金）'!$K$7:$K60,$B49)</f>
        <v>0</v>
      </c>
      <c r="R49" s="55">
        <f>SUMIFS('別紙（介護施設等整備事業交付金）'!$P$7:$P$51,'別紙（介護施設等整備事業交付金）'!$B$7:$B$51,"補助金",'別紙（介護施設等整備事業交付金）'!$J$7:$J$51,"⑦_①*",'別紙（介護施設等整備事業交付金）'!$K$7:$K$51,$B49)</f>
        <v>0</v>
      </c>
      <c r="S49" s="47">
        <f>COUNTIFS('別紙（介護施設等整備事業交付金）'!$B$7:$B56,$A$42,'別紙（介護施設等整備事業交付金）'!$J$7:$J56,S$1,'別紙（介護施設等整備事業交付金）'!$K$7:$K56,$B49)</f>
        <v>0</v>
      </c>
      <c r="T49" s="47">
        <f>SUMIFS('別紙（介護施設等整備事業交付金）'!$T$7:$T60,'別紙（介護施設等整備事業交付金）'!$B$7:$B60,"補助金",'別紙（介護施設等整備事業交付金）'!$J$7:$J60,S$1,'別紙（介護施設等整備事業交付金）'!$K$7:$K60,$B49)</f>
        <v>0</v>
      </c>
      <c r="U49" s="55">
        <f>SUMIFS('別紙（介護施設等整備事業交付金）'!$P$7:$P$51,'別紙（介護施設等整備事業交付金）'!$B$7:$B$51,"補助金",'別紙（介護施設等整備事業交付金）'!$J$7:$J$51,S$1,'別紙（介護施設等整備事業交付金）'!$K$7:$K$51,$B49)</f>
        <v>0</v>
      </c>
      <c r="V49" s="47">
        <f>COUNTIFS('別紙（介護施設等整備事業交付金）'!$B$7:$B58,$A$42,'別紙（介護施設等整備事業交付金）'!$J$7:$J58,"⑦_③*",'別紙（介護施設等整備事業交付金）'!$K$7:$K58,$B49)</f>
        <v>0</v>
      </c>
      <c r="W49" s="47">
        <f>SUMIFS('別紙（介護施設等整備事業交付金）'!$T$7:$T60,'別紙（介護施設等整備事業交付金）'!$B$7:$B60,"補助金",'別紙（介護施設等整備事業交付金）'!$J$7:$J60,"⑦_③*",'別紙（介護施設等整備事業交付金）'!$K$7:$K60,$B49)</f>
        <v>0</v>
      </c>
      <c r="X49" s="55">
        <f>SUMIFS('別紙（介護施設等整備事業交付金）'!$P$7:$P$51,'別紙（介護施設等整備事業交付金）'!$B$7:$B$51,"補助金",'別紙（介護施設等整備事業交付金）'!$J$7:$J$51,"⑦_③*",'別紙（介護施設等整備事業交付金）'!$K$7:$K$51,$B49)</f>
        <v>0</v>
      </c>
      <c r="Y49" s="47">
        <f>COUNTIFS('別紙（介護施設等整備事業交付金）'!$B$7:$B56,$A$42,'別紙（介護施設等整備事業交付金）'!$J$7:$J56,Y$1,'別紙（介護施設等整備事業交付金）'!$K$7:$K56,$B49)</f>
        <v>0</v>
      </c>
      <c r="Z49" s="55">
        <f>SUMIFS('別紙（介護施設等整備事業交付金）'!$P$7:$P$51,'別紙（介護施設等整備事業交付金）'!$B$7:$B$51,"補助金",'別紙（介護施設等整備事業交付金）'!$J$7:$J$51,Y$1,'別紙（介護施設等整備事業交付金）'!$K$7:$K$51,$B49)</f>
        <v>0</v>
      </c>
      <c r="AA49" s="47">
        <f>COUNTIFS('別紙（介護施設等整備事業交付金）'!$B$7:$B56,$A$42,'別紙（介護施設等整備事業交付金）'!$J$7:$J56,AA$1,'別紙（介護施設等整備事業交付金）'!$K$7:$K56,$B49)</f>
        <v>0</v>
      </c>
      <c r="AB49" s="55">
        <f>SUMIFS('別紙（介護施設等整備事業交付金）'!$P$7:$P$51,'別紙（介護施設等整備事業交付金）'!$B$7:$B$51,"補助金",'別紙（介護施設等整備事業交付金）'!$J$7:$J$51,AA$1,'別紙（介護施設等整備事業交付金）'!$K$7:$K$51,$B49)</f>
        <v>0</v>
      </c>
      <c r="AC49" s="47">
        <f>COUNTIFS('別紙（介護施設等整備事業交付金）'!$B$7:$B56,$A$42,'別紙（介護施設等整備事業交付金）'!$J$7:$J56,AC$1,'別紙（介護施設等整備事業交付金）'!$K$7:$K56,$B49)</f>
        <v>0</v>
      </c>
      <c r="AD49" s="55">
        <f>SUMIFS('別紙（介護施設等整備事業交付金）'!$P$7:$P$51,'別紙（介護施設等整備事業交付金）'!$B$7:$B$51,"補助金",'別紙（介護施設等整備事業交付金）'!$J$7:$J$51,AB$1,'別紙（介護施設等整備事業交付金）'!$K$7:$K$51,$B49)</f>
        <v>0</v>
      </c>
      <c r="AE49" s="47">
        <f>COUNTIFS('別紙（介護施設等整備事業交付金）'!$B$7:$B56,$A$42,'別紙（介護施設等整備事業交付金）'!$J$7:$J56,AE$1,'別紙（介護施設等整備事業交付金）'!$K$7:$K56,$B49)</f>
        <v>0</v>
      </c>
      <c r="AF49" s="47">
        <f>SUMIFS('別紙（介護施設等整備事業交付金）'!$T$7:$T60,'別紙（介護施設等整備事業交付金）'!$B$7:$B60,"補助金",'別紙（介護施設等整備事業交付金）'!$J$7:$J60,AE$1,'別紙（介護施設等整備事業交付金）'!$K$7:$K60,$B49)</f>
        <v>0</v>
      </c>
      <c r="AG49" s="55">
        <f>SUMIFS('別紙（介護施設等整備事業交付金）'!$P$7:$P$51,'別紙（介護施設等整備事業交付金）'!$B$7:$B$51,"補助金",'別紙（介護施設等整備事業交付金）'!$J$7:$J$51,AE$1,'別紙（介護施設等整備事業交付金）'!$K$7:$K$51,$B49)</f>
        <v>0</v>
      </c>
      <c r="AH49" s="47">
        <f>COUNTIFS('別紙（介護施設等整備事業交付金）'!$B$7:$B56,$A$42,'別紙（介護施設等整備事業交付金）'!$J$7:$J56,AH$1,'別紙（介護施設等整備事業交付金）'!$K$7:$K56,$B49)</f>
        <v>0</v>
      </c>
      <c r="AI49" s="47">
        <f>SUMIFS('別紙（介護施設等整備事業交付金）'!$T$7:$T60,'別紙（介護施設等整備事業交付金）'!$B$7:$B60,"補助金",'別紙（介護施設等整備事業交付金）'!$J$7:$J60,AH$1,'別紙（介護施設等整備事業交付金）'!$K$7:$K60,$B49)</f>
        <v>0</v>
      </c>
      <c r="AJ49" s="55">
        <f>SUMIFS('別紙（介護施設等整備事業交付金）'!$P$7:$P$51,'別紙（介護施設等整備事業交付金）'!$B$7:$B$51,"補助金",'別紙（介護施設等整備事業交付金）'!$J$7:$J$51,AH$1,'別紙（介護施設等整備事業交付金）'!$K$7:$K$51,$B49)</f>
        <v>0</v>
      </c>
      <c r="AK49" s="47">
        <f>COUNTIFS('別紙（介護施設等整備事業交付金）'!$B$7:$B56,$A$42,'別紙（介護施設等整備事業交付金）'!$J$7:$J56,AK$1,'別紙（介護施設等整備事業交付金）'!$K$7:$K56,$B49)</f>
        <v>0</v>
      </c>
      <c r="AL49" s="55">
        <f>SUMIFS('別紙（介護施設等整備事業交付金）'!$P$7:$P$51,'別紙（介護施設等整備事業交付金）'!$B$7:$B$51,"補助金",'別紙（介護施設等整備事業交付金）'!$J$7:$J$51,AK$1,'別紙（介護施設等整備事業交付金）'!$K$7:$K$51,$B49)</f>
        <v>0</v>
      </c>
      <c r="AM49" s="47">
        <f>COUNTIFS('別紙（介護施設等整備事業交付金）'!$B$7:$B56,$A$42,'別紙（介護施設等整備事業交付金）'!$J$7:$J56,AM$1,'別紙（介護施設等整備事業交付金）'!$K$7:$K56,$B49)</f>
        <v>0</v>
      </c>
      <c r="AN49" s="55">
        <f>SUMIFS('別紙（介護施設等整備事業交付金）'!$P$7:$P$51,'別紙（介護施設等整備事業交付金）'!$B$7:$B$51,"補助金",'別紙（介護施設等整備事業交付金）'!$J$7:$J$51,AL$1,'別紙（介護施設等整備事業交付金）'!$K$7:$K$51,$B49)</f>
        <v>0</v>
      </c>
      <c r="AO49" s="47">
        <f>COUNTIFS('別紙（介護施設等整備事業交付金）'!$B$7:$B56,$A$42,'別紙（介護施設等整備事業交付金）'!$J$7:$J56,AO$1,'別紙（介護施設等整備事業交付金）'!$K$7:$K56,$B49)</f>
        <v>0</v>
      </c>
      <c r="AP49" s="47">
        <f>SUMIFS('別紙（介護施設等整備事業交付金）'!$T$7:$T60,'別紙（介護施設等整備事業交付金）'!$B$7:$B60,"補助金",'別紙（介護施設等整備事業交付金）'!$J$7:$J60,AO$1,'別紙（介護施設等整備事業交付金）'!$K$7:$K60,$B49)</f>
        <v>0</v>
      </c>
      <c r="AQ49" s="55">
        <f>SUMIFS('別紙（介護施設等整備事業交付金）'!$P$7:$P$51,'別紙（介護施設等整備事業交付金）'!$B$7:$B$51,"補助金",'別紙（介護施設等整備事業交付金）'!$J$7:$J$51,AO$1,'別紙（介護施設等整備事業交付金）'!$K$7:$K$51,$B49)</f>
        <v>0</v>
      </c>
      <c r="AR49" s="47">
        <f>COUNTIFS('別紙（介護施設等整備事業交付金）'!$B$7:$B56,$A$42,'別紙（介護施設等整備事業交付金）'!$J$7:$J56,AR$1,'別紙（介護施設等整備事業交付金）'!$K$7:$K56,$B49)</f>
        <v>0</v>
      </c>
      <c r="AS49" s="64">
        <f>SUMIFS('別紙（介護施設等整備事業交付金）'!$T$7:$T60,'別紙（介護施設等整備事業交付金）'!$B$7:$B60,"補助金",'別紙（介護施設等整備事業交付金）'!$J$7:$J60,AR$1,'別紙（介護施設等整備事業交付金）'!$K$7:$K60,$B49)</f>
        <v>0</v>
      </c>
      <c r="AT49" s="55">
        <f>SUMIFS('別紙（介護施設等整備事業交付金）'!$P$7:$P$51,'別紙（介護施設等整備事業交付金）'!$B$7:$B$51,"補助金",'別紙（介護施設等整備事業交付金）'!$J$7:$J$51,AR$1,'別紙（介護施設等整備事業交付金）'!$K$7:$K$51,$B49)</f>
        <v>0</v>
      </c>
      <c r="AU49" s="47">
        <f>COUNTIFS('別紙（介護施設等整備事業交付金）'!$B$7:$B56,$A$42,'別紙（介護施設等整備事業交付金）'!$J$7:$J56,AU$1,'別紙（介護施設等整備事業交付金）'!$K$7:$K56,$B49)</f>
        <v>0</v>
      </c>
      <c r="AV49" s="64">
        <f>SUMIFS('別紙（介護施設等整備事業交付金）'!$T$7:$T60,'別紙（介護施設等整備事業交付金）'!$B$7:$B60,"補助金",'別紙（介護施設等整備事業交付金）'!$J$7:$J60,AU$1,'別紙（介護施設等整備事業交付金）'!$K$7:$K60,$B49)</f>
        <v>0</v>
      </c>
      <c r="AW49" s="55">
        <f>SUMIFS('別紙（介護施設等整備事業交付金）'!$P$7:$P$51,'別紙（介護施設等整備事業交付金）'!$B$7:$B$51,"補助金",'別紙（介護施設等整備事業交付金）'!$J$7:$J$51,AU$1,'別紙（介護施設等整備事業交付金）'!$K$7:$K$51,$B49)</f>
        <v>0</v>
      </c>
      <c r="AX49" s="47">
        <f>COUNTIFS('別紙（介護施設等整備事業交付金）'!$B$7:$B56,$A$42,'別紙（介護施設等整備事業交付金）'!$J$7:$J56,AX$1,'別紙（介護施設等整備事業交付金）'!$K$7:$K56,$B49)</f>
        <v>0</v>
      </c>
      <c r="AY49" s="64">
        <f>SUMIFS('別紙（介護施設等整備事業交付金）'!$T$7:$T60,'別紙（介護施設等整備事業交付金）'!$B$7:$B60,"補助金",'別紙（介護施設等整備事業交付金）'!$J$7:$J60,AX$1,'別紙（介護施設等整備事業交付金）'!$K$7:$K60,$B49)</f>
        <v>0</v>
      </c>
      <c r="AZ49" s="55">
        <f>SUMIFS('別紙（介護施設等整備事業交付金）'!$P$7:$P$51,'別紙（介護施設等整備事業交付金）'!$B$7:$B$51,"補助金",'別紙（介護施設等整備事業交付金）'!$J$7:$J$51,AX$1,'別紙（介護施設等整備事業交付金）'!$K$7:$K$51,$B49)</f>
        <v>0</v>
      </c>
      <c r="BA49" s="47">
        <f>COUNTIFS('別紙（介護施設等整備事業交付金）'!$B$7:$B56,$A$42,'別紙（介護施設等整備事業交付金）'!$J$7:$J56,BA$1,'別紙（介護施設等整備事業交付金）'!$K$7:$K56,$B49)</f>
        <v>0</v>
      </c>
      <c r="BB49" s="55">
        <f>SUMIFS('別紙（介護施設等整備事業交付金）'!$P$7:$P$51,'別紙（介護施設等整備事業交付金）'!$B$7:$B$51,"補助金",'別紙（介護施設等整備事業交付金）'!$J$7:$J$51,BA$1,'別紙（介護施設等整備事業交付金）'!$K$7:$K$51,$B49)</f>
        <v>0</v>
      </c>
      <c r="BC49" s="47">
        <f>COUNTIFS('別紙（介護施設等整備事業交付金）'!$B$7:$B56,$A$42,'別紙（介護施設等整備事業交付金）'!$J$7:$J56,BC$1,'別紙（介護施設等整備事業交付金）'!$K$7:$K56,$B49)</f>
        <v>0</v>
      </c>
      <c r="BD49" s="55">
        <f>SUMIFS('別紙（介護施設等整備事業交付金）'!$P$7:$P$51,'別紙（介護施設等整備事業交付金）'!$B$7:$B$51,"補助金",'別紙（介護施設等整備事業交付金）'!$J$7:$J$51,BC$1,'別紙（介護施設等整備事業交付金）'!$K$7:$K$51,$B49)</f>
        <v>0</v>
      </c>
      <c r="BE49" s="47">
        <f>COUNTIFS('別紙（介護施設等整備事業交付金）'!$B$7:$B56,$A$42,'別紙（介護施設等整備事業交付金）'!$J$7:$J56,BE$1,'別紙（介護施設等整備事業交付金）'!$K$7:$K56,$B49)</f>
        <v>0</v>
      </c>
      <c r="BF49" s="55">
        <f>SUMIFS('別紙（介護施設等整備事業交付金）'!$P$7:$P$51,'別紙（介護施設等整備事業交付金）'!$B$7:$B$51,"補助金",'別紙（介護施設等整備事業交付金）'!$J$7:$J$51,BE$1,'別紙（介護施設等整備事業交付金）'!$K$7:$K$51,$B49)</f>
        <v>0</v>
      </c>
      <c r="BG49" s="47">
        <f t="shared" si="10"/>
        <v>0</v>
      </c>
      <c r="BH49" s="55">
        <f t="shared" si="11"/>
        <v>0</v>
      </c>
    </row>
    <row r="50" spans="1:60" x14ac:dyDescent="0.4">
      <c r="A50" s="45"/>
      <c r="B50" s="45" t="s">
        <v>7</v>
      </c>
      <c r="C50" s="69"/>
      <c r="D50" s="69"/>
      <c r="E50" s="70"/>
      <c r="F50" s="69"/>
      <c r="G50" s="69"/>
      <c r="H50" s="70"/>
      <c r="I50" s="47">
        <f>COUNTIFS('別紙（介護施設等整備事業交付金）'!$B$7:$B$51,$A$42,'別紙（介護施設等整備事業交付金）'!$J$7:$J$51,I$1,'別紙（介護施設等整備事業交付金）'!$K$7:$K$51,$B50)</f>
        <v>0</v>
      </c>
      <c r="J50" s="47">
        <f>SUMIFS('別紙（介護施設等整備事業交付金）'!$T$7:$T61,'別紙（介護施設等整備事業交付金）'!$B$7:$B61,"補助金",'別紙（介護施設等整備事業交付金）'!$J$7:$J61,I$1,'別紙（介護施設等整備事業交付金）'!$K$7:$K61,$B50)</f>
        <v>0</v>
      </c>
      <c r="K50" s="55">
        <f>SUMIFS('別紙（介護施設等整備事業交付金）'!$P$7:$P$51,'別紙（介護施設等整備事業交付金）'!$B$7:$B$51,$A$42,'別紙（介護施設等整備事業交付金）'!$J$7:$J$51,I$1,'別紙（介護施設等整備事業交付金）'!$K$7:$K$51,$B50)</f>
        <v>0</v>
      </c>
      <c r="L50" s="47">
        <f>COUNTIFS('別紙（介護施設等整備事業交付金）'!$B$7:$B57,$A$42,'別紙（介護施設等整備事業交付金）'!$J$7:$J57,L$1,'別紙（介護施設等整備事業交付金）'!$K$7:$K57,$B50)</f>
        <v>0</v>
      </c>
      <c r="M50" s="55">
        <f>SUMIFS('別紙（介護施設等整備事業交付金）'!$P$7:$P$51,'別紙（介護施設等整備事業交付金）'!$B$7:$B$51,"補助金",'別紙（介護施設等整備事業交付金）'!$J$7:$J$51,K$1,'別紙（介護施設等整備事業交付金）'!$K$7:$K$51,$B50)</f>
        <v>0</v>
      </c>
      <c r="N50" s="47">
        <f>COUNTIFS('別紙（介護施設等整備事業交付金）'!$B$7:$B57,$A$42,'別紙（介護施設等整備事業交付金）'!$J$7:$J57,N$1,'別紙（介護施設等整備事業交付金）'!$K$7:$K57,$B50)</f>
        <v>0</v>
      </c>
      <c r="O50" s="55">
        <f>SUMIFS('別紙（介護施設等整備事業交付金）'!$P$7:$P$51,'別紙（介護施設等整備事業交付金）'!$B$7:$B$51,"補助金",'別紙（介護施設等整備事業交付金）'!$J$7:$J$51,M$1,'別紙（介護施設等整備事業交付金）'!$K$7:$K$51,$B50)</f>
        <v>0</v>
      </c>
      <c r="P50" s="47">
        <f>COUNTIFS('別紙（介護施設等整備事業交付金）'!$B$7:$B59,$A$42,'別紙（介護施設等整備事業交付金）'!$J$7:$J59,"⑦_①*",'別紙（介護施設等整備事業交付金）'!$K$7:$K59,$B50)</f>
        <v>0</v>
      </c>
      <c r="Q50" s="47">
        <f>SUMIFS('別紙（介護施設等整備事業交付金）'!$T$7:$T61,'別紙（介護施設等整備事業交付金）'!$B$7:$B61,"補助金",'別紙（介護施設等整備事業交付金）'!$J$7:$J61,"⑦_①*",'別紙（介護施設等整備事業交付金）'!$K$7:$K61,$B50)</f>
        <v>0</v>
      </c>
      <c r="R50" s="55">
        <f>SUMIFS('別紙（介護施設等整備事業交付金）'!$P$7:$P$51,'別紙（介護施設等整備事業交付金）'!$B$7:$B$51,"補助金",'別紙（介護施設等整備事業交付金）'!$J$7:$J$51,"⑦_①*",'別紙（介護施設等整備事業交付金）'!$K$7:$K$51,$B50)</f>
        <v>0</v>
      </c>
      <c r="S50" s="47">
        <f>COUNTIFS('別紙（介護施設等整備事業交付金）'!$B$7:$B57,$A$42,'別紙（介護施設等整備事業交付金）'!$J$7:$J57,S$1,'別紙（介護施設等整備事業交付金）'!$K$7:$K57,$B50)</f>
        <v>0</v>
      </c>
      <c r="T50" s="47">
        <f>SUMIFS('別紙（介護施設等整備事業交付金）'!$T$7:$T61,'別紙（介護施設等整備事業交付金）'!$B$7:$B61,"補助金",'別紙（介護施設等整備事業交付金）'!$J$7:$J61,S$1,'別紙（介護施設等整備事業交付金）'!$K$7:$K61,$B50)</f>
        <v>0</v>
      </c>
      <c r="U50" s="55">
        <f>SUMIFS('別紙（介護施設等整備事業交付金）'!$P$7:$P$51,'別紙（介護施設等整備事業交付金）'!$B$7:$B$51,"補助金",'別紙（介護施設等整備事業交付金）'!$J$7:$J$51,S$1,'別紙（介護施設等整備事業交付金）'!$K$7:$K$51,$B50)</f>
        <v>0</v>
      </c>
      <c r="V50" s="47">
        <f>COUNTIFS('別紙（介護施設等整備事業交付金）'!$B$7:$B59,$A$42,'別紙（介護施設等整備事業交付金）'!$J$7:$J59,"⑦_③*",'別紙（介護施設等整備事業交付金）'!$K$7:$K59,$B50)</f>
        <v>0</v>
      </c>
      <c r="W50" s="47">
        <f>SUMIFS('別紙（介護施設等整備事業交付金）'!$T$7:$T61,'別紙（介護施設等整備事業交付金）'!$B$7:$B61,"補助金",'別紙（介護施設等整備事業交付金）'!$J$7:$J61,"⑦_③*",'別紙（介護施設等整備事業交付金）'!$K$7:$K61,$B50)</f>
        <v>0</v>
      </c>
      <c r="X50" s="55">
        <f>SUMIFS('別紙（介護施設等整備事業交付金）'!$P$7:$P$51,'別紙（介護施設等整備事業交付金）'!$B$7:$B$51,"補助金",'別紙（介護施設等整備事業交付金）'!$J$7:$J$51,"⑦_③*",'別紙（介護施設等整備事業交付金）'!$K$7:$K$51,$B50)</f>
        <v>0</v>
      </c>
      <c r="Y50" s="47">
        <f>COUNTIFS('別紙（介護施設等整備事業交付金）'!$B$7:$B57,$A$42,'別紙（介護施設等整備事業交付金）'!$J$7:$J57,Y$1,'別紙（介護施設等整備事業交付金）'!$K$7:$K57,$B50)</f>
        <v>0</v>
      </c>
      <c r="Z50" s="55">
        <f>SUMIFS('別紙（介護施設等整備事業交付金）'!$P$7:$P$51,'別紙（介護施設等整備事業交付金）'!$B$7:$B$51,"補助金",'別紙（介護施設等整備事業交付金）'!$J$7:$J$51,Y$1,'別紙（介護施設等整備事業交付金）'!$K$7:$K$51,$B50)</f>
        <v>0</v>
      </c>
      <c r="AA50" s="47">
        <f>COUNTIFS('別紙（介護施設等整備事業交付金）'!$B$7:$B57,$A$42,'別紙（介護施設等整備事業交付金）'!$J$7:$J57,AA$1,'別紙（介護施設等整備事業交付金）'!$K$7:$K57,$B50)</f>
        <v>0</v>
      </c>
      <c r="AB50" s="55">
        <f>SUMIFS('別紙（介護施設等整備事業交付金）'!$P$7:$P$51,'別紙（介護施設等整備事業交付金）'!$B$7:$B$51,"補助金",'別紙（介護施設等整備事業交付金）'!$J$7:$J$51,AA$1,'別紙（介護施設等整備事業交付金）'!$K$7:$K$51,$B50)</f>
        <v>0</v>
      </c>
      <c r="AC50" s="47">
        <f>COUNTIFS('別紙（介護施設等整備事業交付金）'!$B$7:$B57,$A$42,'別紙（介護施設等整備事業交付金）'!$J$7:$J57,AC$1,'別紙（介護施設等整備事業交付金）'!$K$7:$K57,$B50)</f>
        <v>0</v>
      </c>
      <c r="AD50" s="55">
        <f>SUMIFS('別紙（介護施設等整備事業交付金）'!$P$7:$P$51,'別紙（介護施設等整備事業交付金）'!$B$7:$B$51,"補助金",'別紙（介護施設等整備事業交付金）'!$J$7:$J$51,AB$1,'別紙（介護施設等整備事業交付金）'!$K$7:$K$51,$B50)</f>
        <v>0</v>
      </c>
      <c r="AE50" s="47">
        <f>COUNTIFS('別紙（介護施設等整備事業交付金）'!$B$7:$B57,$A$42,'別紙（介護施設等整備事業交付金）'!$J$7:$J57,AE$1,'別紙（介護施設等整備事業交付金）'!$K$7:$K57,$B50)</f>
        <v>0</v>
      </c>
      <c r="AF50" s="47">
        <f>SUMIFS('別紙（介護施設等整備事業交付金）'!$T$7:$T61,'別紙（介護施設等整備事業交付金）'!$B$7:$B61,"補助金",'別紙（介護施設等整備事業交付金）'!$J$7:$J61,AE$1,'別紙（介護施設等整備事業交付金）'!$K$7:$K61,$B50)</f>
        <v>0</v>
      </c>
      <c r="AG50" s="55">
        <f>SUMIFS('別紙（介護施設等整備事業交付金）'!$P$7:$P$51,'別紙（介護施設等整備事業交付金）'!$B$7:$B$51,"補助金",'別紙（介護施設等整備事業交付金）'!$J$7:$J$51,AE$1,'別紙（介護施設等整備事業交付金）'!$K$7:$K$51,$B50)</f>
        <v>0</v>
      </c>
      <c r="AH50" s="47">
        <f>COUNTIFS('別紙（介護施設等整備事業交付金）'!$B$7:$B57,$A$42,'別紙（介護施設等整備事業交付金）'!$J$7:$J57,AH$1,'別紙（介護施設等整備事業交付金）'!$K$7:$K57,$B50)</f>
        <v>0</v>
      </c>
      <c r="AI50" s="47">
        <f>SUMIFS('別紙（介護施設等整備事業交付金）'!$T$7:$T61,'別紙（介護施設等整備事業交付金）'!$B$7:$B61,"補助金",'別紙（介護施設等整備事業交付金）'!$J$7:$J61,AH$1,'別紙（介護施設等整備事業交付金）'!$K$7:$K61,$B50)</f>
        <v>0</v>
      </c>
      <c r="AJ50" s="55">
        <f>SUMIFS('別紙（介護施設等整備事業交付金）'!$P$7:$P$51,'別紙（介護施設等整備事業交付金）'!$B$7:$B$51,"補助金",'別紙（介護施設等整備事業交付金）'!$J$7:$J$51,AH$1,'別紙（介護施設等整備事業交付金）'!$K$7:$K$51,$B50)</f>
        <v>0</v>
      </c>
      <c r="AK50" s="47">
        <f>COUNTIFS('別紙（介護施設等整備事業交付金）'!$B$7:$B57,$A$42,'別紙（介護施設等整備事業交付金）'!$J$7:$J57,AK$1,'別紙（介護施設等整備事業交付金）'!$K$7:$K57,$B50)</f>
        <v>0</v>
      </c>
      <c r="AL50" s="55">
        <f>SUMIFS('別紙（介護施設等整備事業交付金）'!$P$7:$P$51,'別紙（介護施設等整備事業交付金）'!$B$7:$B$51,"補助金",'別紙（介護施設等整備事業交付金）'!$J$7:$J$51,AK$1,'別紙（介護施設等整備事業交付金）'!$K$7:$K$51,$B50)</f>
        <v>0</v>
      </c>
      <c r="AM50" s="47">
        <f>COUNTIFS('別紙（介護施設等整備事業交付金）'!$B$7:$B57,$A$42,'別紙（介護施設等整備事業交付金）'!$J$7:$J57,AM$1,'別紙（介護施設等整備事業交付金）'!$K$7:$K57,$B50)</f>
        <v>0</v>
      </c>
      <c r="AN50" s="55">
        <f>SUMIFS('別紙（介護施設等整備事業交付金）'!$P$7:$P$51,'別紙（介護施設等整備事業交付金）'!$B$7:$B$51,"補助金",'別紙（介護施設等整備事業交付金）'!$J$7:$J$51,AL$1,'別紙（介護施設等整備事業交付金）'!$K$7:$K$51,$B50)</f>
        <v>0</v>
      </c>
      <c r="AO50" s="47">
        <f>COUNTIFS('別紙（介護施設等整備事業交付金）'!$B$7:$B57,$A$42,'別紙（介護施設等整備事業交付金）'!$J$7:$J57,AO$1,'別紙（介護施設等整備事業交付金）'!$K$7:$K57,$B50)</f>
        <v>0</v>
      </c>
      <c r="AP50" s="47">
        <f>SUMIFS('別紙（介護施設等整備事業交付金）'!$T$7:$T61,'別紙（介護施設等整備事業交付金）'!$B$7:$B61,"補助金",'別紙（介護施設等整備事業交付金）'!$J$7:$J61,AO$1,'別紙（介護施設等整備事業交付金）'!$K$7:$K61,$B50)</f>
        <v>0</v>
      </c>
      <c r="AQ50" s="55">
        <f>SUMIFS('別紙（介護施設等整備事業交付金）'!$P$7:$P$51,'別紙（介護施設等整備事業交付金）'!$B$7:$B$51,"補助金",'別紙（介護施設等整備事業交付金）'!$J$7:$J$51,AO$1,'別紙（介護施設等整備事業交付金）'!$K$7:$K$51,$B50)</f>
        <v>0</v>
      </c>
      <c r="AR50" s="47">
        <f>COUNTIFS('別紙（介護施設等整備事業交付金）'!$B$7:$B57,$A$42,'別紙（介護施設等整備事業交付金）'!$J$7:$J57,AR$1,'別紙（介護施設等整備事業交付金）'!$K$7:$K57,$B50)</f>
        <v>0</v>
      </c>
      <c r="AS50" s="64">
        <f>SUMIFS('別紙（介護施設等整備事業交付金）'!$T$7:$T61,'別紙（介護施設等整備事業交付金）'!$B$7:$B61,"補助金",'別紙（介護施設等整備事業交付金）'!$J$7:$J61,AR$1,'別紙（介護施設等整備事業交付金）'!$K$7:$K61,$B50)</f>
        <v>0</v>
      </c>
      <c r="AT50" s="55">
        <f>SUMIFS('別紙（介護施設等整備事業交付金）'!$P$7:$P$51,'別紙（介護施設等整備事業交付金）'!$B$7:$B$51,"補助金",'別紙（介護施設等整備事業交付金）'!$J$7:$J$51,AR$1,'別紙（介護施設等整備事業交付金）'!$K$7:$K$51,$B50)</f>
        <v>0</v>
      </c>
      <c r="AU50" s="47">
        <f>COUNTIFS('別紙（介護施設等整備事業交付金）'!$B$7:$B57,$A$42,'別紙（介護施設等整備事業交付金）'!$J$7:$J57,AU$1,'別紙（介護施設等整備事業交付金）'!$K$7:$K57,$B50)</f>
        <v>0</v>
      </c>
      <c r="AV50" s="64">
        <f>SUMIFS('別紙（介護施設等整備事業交付金）'!$T$7:$T61,'別紙（介護施設等整備事業交付金）'!$B$7:$B61,"補助金",'別紙（介護施設等整備事業交付金）'!$J$7:$J61,AU$1,'別紙（介護施設等整備事業交付金）'!$K$7:$K61,$B50)</f>
        <v>0</v>
      </c>
      <c r="AW50" s="55">
        <f>SUMIFS('別紙（介護施設等整備事業交付金）'!$P$7:$P$51,'別紙（介護施設等整備事業交付金）'!$B$7:$B$51,"補助金",'別紙（介護施設等整備事業交付金）'!$J$7:$J$51,AU$1,'別紙（介護施設等整備事業交付金）'!$K$7:$K$51,$B50)</f>
        <v>0</v>
      </c>
      <c r="AX50" s="47">
        <f>COUNTIFS('別紙（介護施設等整備事業交付金）'!$B$7:$B57,$A$42,'別紙（介護施設等整備事業交付金）'!$J$7:$J57,AX$1,'別紙（介護施設等整備事業交付金）'!$K$7:$K57,$B50)</f>
        <v>0</v>
      </c>
      <c r="AY50" s="64">
        <f>SUMIFS('別紙（介護施設等整備事業交付金）'!$T$7:$T61,'別紙（介護施設等整備事業交付金）'!$B$7:$B61,"補助金",'別紙（介護施設等整備事業交付金）'!$J$7:$J61,AX$1,'別紙（介護施設等整備事業交付金）'!$K$7:$K61,$B50)</f>
        <v>0</v>
      </c>
      <c r="AZ50" s="55">
        <f>SUMIFS('別紙（介護施設等整備事業交付金）'!$P$7:$P$51,'別紙（介護施設等整備事業交付金）'!$B$7:$B$51,"補助金",'別紙（介護施設等整備事業交付金）'!$J$7:$J$51,AX$1,'別紙（介護施設等整備事業交付金）'!$K$7:$K$51,$B50)</f>
        <v>0</v>
      </c>
      <c r="BA50" s="47">
        <f>COUNTIFS('別紙（介護施設等整備事業交付金）'!$B$7:$B57,$A$42,'別紙（介護施設等整備事業交付金）'!$J$7:$J57,BA$1,'別紙（介護施設等整備事業交付金）'!$K$7:$K57,$B50)</f>
        <v>0</v>
      </c>
      <c r="BB50" s="55">
        <f>SUMIFS('別紙（介護施設等整備事業交付金）'!$P$7:$P$51,'別紙（介護施設等整備事業交付金）'!$B$7:$B$51,"補助金",'別紙（介護施設等整備事業交付金）'!$J$7:$J$51,BA$1,'別紙（介護施設等整備事業交付金）'!$K$7:$K$51,$B50)</f>
        <v>0</v>
      </c>
      <c r="BC50" s="47">
        <f>COUNTIFS('別紙（介護施設等整備事業交付金）'!$B$7:$B57,$A$42,'別紙（介護施設等整備事業交付金）'!$J$7:$J57,BC$1,'別紙（介護施設等整備事業交付金）'!$K$7:$K57,$B50)</f>
        <v>0</v>
      </c>
      <c r="BD50" s="55">
        <f>SUMIFS('別紙（介護施設等整備事業交付金）'!$P$7:$P$51,'別紙（介護施設等整備事業交付金）'!$B$7:$B$51,"補助金",'別紙（介護施設等整備事業交付金）'!$J$7:$J$51,BC$1,'別紙（介護施設等整備事業交付金）'!$K$7:$K$51,$B50)</f>
        <v>0</v>
      </c>
      <c r="BE50" s="47">
        <f>COUNTIFS('別紙（介護施設等整備事業交付金）'!$B$7:$B57,$A$42,'別紙（介護施設等整備事業交付金）'!$J$7:$J57,BE$1,'別紙（介護施設等整備事業交付金）'!$K$7:$K57,$B50)</f>
        <v>0</v>
      </c>
      <c r="BF50" s="55">
        <f>SUMIFS('別紙（介護施設等整備事業交付金）'!$P$7:$P$51,'別紙（介護施設等整備事業交付金）'!$B$7:$B$51,"補助金",'別紙（介護施設等整備事業交付金）'!$J$7:$J$51,BE$1,'別紙（介護施設等整備事業交付金）'!$K$7:$K$51,$B50)</f>
        <v>0</v>
      </c>
      <c r="BG50" s="47">
        <f t="shared" si="10"/>
        <v>0</v>
      </c>
      <c r="BH50" s="55">
        <f t="shared" si="11"/>
        <v>0</v>
      </c>
    </row>
    <row r="51" spans="1:60" x14ac:dyDescent="0.4">
      <c r="A51" s="45"/>
      <c r="B51" s="45" t="s">
        <v>9</v>
      </c>
      <c r="C51" s="69"/>
      <c r="D51" s="69"/>
      <c r="E51" s="70"/>
      <c r="F51" s="69"/>
      <c r="G51" s="69"/>
      <c r="H51" s="70"/>
      <c r="I51" s="47">
        <f>COUNTIFS('別紙（介護施設等整備事業交付金）'!$B$7:$B$51,$A$42,'別紙（介護施設等整備事業交付金）'!$J$7:$J$51,I$1,'別紙（介護施設等整備事業交付金）'!$K$7:$K$51,$B51)</f>
        <v>0</v>
      </c>
      <c r="J51" s="47">
        <f>SUMIFS('別紙（介護施設等整備事業交付金）'!$T$7:$T63,'別紙（介護施設等整備事業交付金）'!$B$7:$B63,"補助金",'別紙（介護施設等整備事業交付金）'!$J$7:$J63,I$1,'別紙（介護施設等整備事業交付金）'!$K$7:$K63,$B51)</f>
        <v>0</v>
      </c>
      <c r="K51" s="55">
        <f>SUMIFS('別紙（介護施設等整備事業交付金）'!$P$7:$P$51,'別紙（介護施設等整備事業交付金）'!$B$7:$B$51,$A$42,'別紙（介護施設等整備事業交付金）'!$J$7:$J$51,I$1,'別紙（介護施設等整備事業交付金）'!$K$7:$K$51,$B51)</f>
        <v>0</v>
      </c>
      <c r="L51" s="47">
        <f>COUNTIFS('別紙（介護施設等整備事業交付金）'!$B$7:$B59,$A$42,'別紙（介護施設等整備事業交付金）'!$J$7:$J59,L$1,'別紙（介護施設等整備事業交付金）'!$K$7:$K59,$B51)</f>
        <v>0</v>
      </c>
      <c r="M51" s="55">
        <f>SUMIFS('別紙（介護施設等整備事業交付金）'!$P$7:$P$51,'別紙（介護施設等整備事業交付金）'!$B$7:$B$51,"補助金",'別紙（介護施設等整備事業交付金）'!$J$7:$J$51,K$1,'別紙（介護施設等整備事業交付金）'!$K$7:$K$51,$B51)</f>
        <v>0</v>
      </c>
      <c r="N51" s="47">
        <f>COUNTIFS('別紙（介護施設等整備事業交付金）'!$B$7:$B59,$A$42,'別紙（介護施設等整備事業交付金）'!$J$7:$J59,N$1,'別紙（介護施設等整備事業交付金）'!$K$7:$K59,$B51)</f>
        <v>0</v>
      </c>
      <c r="O51" s="55">
        <f>SUMIFS('別紙（介護施設等整備事業交付金）'!$P$7:$P$51,'別紙（介護施設等整備事業交付金）'!$B$7:$B$51,"補助金",'別紙（介護施設等整備事業交付金）'!$J$7:$J$51,M$1,'別紙（介護施設等整備事業交付金）'!$K$7:$K$51,$B51)</f>
        <v>0</v>
      </c>
      <c r="P51" s="47">
        <f>COUNTIFS('別紙（介護施設等整備事業交付金）'!$B$7:$B60,$A$42,'別紙（介護施設等整備事業交付金）'!$J$7:$J60,"⑦_①*",'別紙（介護施設等整備事業交付金）'!$K$7:$K60,$B51)</f>
        <v>0</v>
      </c>
      <c r="Q51" s="47">
        <f>SUMIFS('別紙（介護施設等整備事業交付金）'!$T$7:$T62,'別紙（介護施設等整備事業交付金）'!$B$7:$B62,"補助金",'別紙（介護施設等整備事業交付金）'!$J$7:$J62,"⑦_①*",'別紙（介護施設等整備事業交付金）'!$K$7:$K62,$B51)</f>
        <v>0</v>
      </c>
      <c r="R51" s="55">
        <f>SUMIFS('別紙（介護施設等整備事業交付金）'!$P$7:$P$51,'別紙（介護施設等整備事業交付金）'!$B$7:$B$51,"補助金",'別紙（介護施設等整備事業交付金）'!$J$7:$J$51,"⑦_①*",'別紙（介護施設等整備事業交付金）'!$K$7:$K$51,$B51)</f>
        <v>0</v>
      </c>
      <c r="S51" s="47">
        <f>COUNTIFS('別紙（介護施設等整備事業交付金）'!$B$7:$B59,$A$42,'別紙（介護施設等整備事業交付金）'!$J$7:$J59,S$1,'別紙（介護施設等整備事業交付金）'!$K$7:$K59,$B51)</f>
        <v>0</v>
      </c>
      <c r="T51" s="47">
        <f>SUMIFS('別紙（介護施設等整備事業交付金）'!$T$7:$T63,'別紙（介護施設等整備事業交付金）'!$B$7:$B63,"補助金",'別紙（介護施設等整備事業交付金）'!$J$7:$J63,S$1,'別紙（介護施設等整備事業交付金）'!$K$7:$K63,$B51)</f>
        <v>0</v>
      </c>
      <c r="U51" s="55">
        <f>SUMIFS('別紙（介護施設等整備事業交付金）'!$P$7:$P$51,'別紙（介護施設等整備事業交付金）'!$B$7:$B$51,"補助金",'別紙（介護施設等整備事業交付金）'!$J$7:$J$51,S$1,'別紙（介護施設等整備事業交付金）'!$K$7:$K$51,$B51)</f>
        <v>0</v>
      </c>
      <c r="V51" s="47">
        <f>COUNTIFS('別紙（介護施設等整備事業交付金）'!$B$7:$B60,$A$42,'別紙（介護施設等整備事業交付金）'!$J$7:$J60,"⑦_③*",'別紙（介護施設等整備事業交付金）'!$K$7:$K60,$B51)</f>
        <v>0</v>
      </c>
      <c r="W51" s="47">
        <f>SUMIFS('別紙（介護施設等整備事業交付金）'!$T$7:$T62,'別紙（介護施設等整備事業交付金）'!$B$7:$B62,"補助金",'別紙（介護施設等整備事業交付金）'!$J$7:$J62,"⑦_③*",'別紙（介護施設等整備事業交付金）'!$K$7:$K62,$B51)</f>
        <v>0</v>
      </c>
      <c r="X51" s="55">
        <f>SUMIFS('別紙（介護施設等整備事業交付金）'!$P$7:$P$51,'別紙（介護施設等整備事業交付金）'!$B$7:$B$51,"補助金",'別紙（介護施設等整備事業交付金）'!$J$7:$J$51,"⑦_③*",'別紙（介護施設等整備事業交付金）'!$K$7:$K$51,$B51)</f>
        <v>0</v>
      </c>
      <c r="Y51" s="47">
        <f>COUNTIFS('別紙（介護施設等整備事業交付金）'!$B$7:$B59,$A$42,'別紙（介護施設等整備事業交付金）'!$J$7:$J59,Y$1,'別紙（介護施設等整備事業交付金）'!$K$7:$K59,$B51)</f>
        <v>0</v>
      </c>
      <c r="Z51" s="55">
        <f>SUMIFS('別紙（介護施設等整備事業交付金）'!$P$7:$P$51,'別紙（介護施設等整備事業交付金）'!$B$7:$B$51,"補助金",'別紙（介護施設等整備事業交付金）'!$J$7:$J$51,Y$1,'別紙（介護施設等整備事業交付金）'!$K$7:$K$51,$B51)</f>
        <v>0</v>
      </c>
      <c r="AA51" s="47">
        <f>COUNTIFS('別紙（介護施設等整備事業交付金）'!$B$7:$B59,$A$42,'別紙（介護施設等整備事業交付金）'!$J$7:$J59,AA$1,'別紙（介護施設等整備事業交付金）'!$K$7:$K59,$B51)</f>
        <v>0</v>
      </c>
      <c r="AB51" s="55">
        <f>SUMIFS('別紙（介護施設等整備事業交付金）'!$P$7:$P$51,'別紙（介護施設等整備事業交付金）'!$B$7:$B$51,"補助金",'別紙（介護施設等整備事業交付金）'!$J$7:$J$51,AA$1,'別紙（介護施設等整備事業交付金）'!$K$7:$K$51,$B51)</f>
        <v>0</v>
      </c>
      <c r="AC51" s="47">
        <f>COUNTIFS('別紙（介護施設等整備事業交付金）'!$B$7:$B59,$A$42,'別紙（介護施設等整備事業交付金）'!$J$7:$J59,AC$1,'別紙（介護施設等整備事業交付金）'!$K$7:$K59,$B51)</f>
        <v>0</v>
      </c>
      <c r="AD51" s="55">
        <f>SUMIFS('別紙（介護施設等整備事業交付金）'!$P$7:$P$51,'別紙（介護施設等整備事業交付金）'!$B$7:$B$51,"補助金",'別紙（介護施設等整備事業交付金）'!$J$7:$J$51,AB$1,'別紙（介護施設等整備事業交付金）'!$K$7:$K$51,$B51)</f>
        <v>0</v>
      </c>
      <c r="AE51" s="47">
        <f>COUNTIFS('別紙（介護施設等整備事業交付金）'!$B$7:$B59,$A$42,'別紙（介護施設等整備事業交付金）'!$J$7:$J59,AE$1,'別紙（介護施設等整備事業交付金）'!$K$7:$K59,$B51)</f>
        <v>0</v>
      </c>
      <c r="AF51" s="47">
        <f>SUMIFS('別紙（介護施設等整備事業交付金）'!$T$7:$T63,'別紙（介護施設等整備事業交付金）'!$B$7:$B63,"補助金",'別紙（介護施設等整備事業交付金）'!$J$7:$J63,AE$1,'別紙（介護施設等整備事業交付金）'!$K$7:$K63,$B51)</f>
        <v>0</v>
      </c>
      <c r="AG51" s="55">
        <f>SUMIFS('別紙（介護施設等整備事業交付金）'!$P$7:$P$51,'別紙（介護施設等整備事業交付金）'!$B$7:$B$51,"補助金",'別紙（介護施設等整備事業交付金）'!$J$7:$J$51,AE$1,'別紙（介護施設等整備事業交付金）'!$K$7:$K$51,$B51)</f>
        <v>0</v>
      </c>
      <c r="AH51" s="47">
        <f>COUNTIFS('別紙（介護施設等整備事業交付金）'!$B$7:$B59,$A$42,'別紙（介護施設等整備事業交付金）'!$J$7:$J59,AH$1,'別紙（介護施設等整備事業交付金）'!$K$7:$K59,$B51)</f>
        <v>0</v>
      </c>
      <c r="AI51" s="47">
        <f>SUMIFS('別紙（介護施設等整備事業交付金）'!$T$7:$T63,'別紙（介護施設等整備事業交付金）'!$B$7:$B63,"補助金",'別紙（介護施設等整備事業交付金）'!$J$7:$J63,AH$1,'別紙（介護施設等整備事業交付金）'!$K$7:$K63,$B51)</f>
        <v>0</v>
      </c>
      <c r="AJ51" s="55">
        <f>SUMIFS('別紙（介護施設等整備事業交付金）'!$P$7:$P$51,'別紙（介護施設等整備事業交付金）'!$B$7:$B$51,"補助金",'別紙（介護施設等整備事業交付金）'!$J$7:$J$51,AH$1,'別紙（介護施設等整備事業交付金）'!$K$7:$K$51,$B51)</f>
        <v>0</v>
      </c>
      <c r="AK51" s="47">
        <f>COUNTIFS('別紙（介護施設等整備事業交付金）'!$B$7:$B59,$A$42,'別紙（介護施設等整備事業交付金）'!$J$7:$J59,AK$1,'別紙（介護施設等整備事業交付金）'!$K$7:$K59,$B51)</f>
        <v>0</v>
      </c>
      <c r="AL51" s="55">
        <f>SUMIFS('別紙（介護施設等整備事業交付金）'!$P$7:$P$51,'別紙（介護施設等整備事業交付金）'!$B$7:$B$51,"補助金",'別紙（介護施設等整備事業交付金）'!$J$7:$J$51,AK$1,'別紙（介護施設等整備事業交付金）'!$K$7:$K$51,$B51)</f>
        <v>0</v>
      </c>
      <c r="AM51" s="47">
        <f>COUNTIFS('別紙（介護施設等整備事業交付金）'!$B$7:$B59,$A$42,'別紙（介護施設等整備事業交付金）'!$J$7:$J59,AM$1,'別紙（介護施設等整備事業交付金）'!$K$7:$K59,$B51)</f>
        <v>0</v>
      </c>
      <c r="AN51" s="55">
        <f>SUMIFS('別紙（介護施設等整備事業交付金）'!$P$7:$P$51,'別紙（介護施設等整備事業交付金）'!$B$7:$B$51,"補助金",'別紙（介護施設等整備事業交付金）'!$J$7:$J$51,AL$1,'別紙（介護施設等整備事業交付金）'!$K$7:$K$51,$B51)</f>
        <v>0</v>
      </c>
      <c r="AO51" s="47">
        <f>COUNTIFS('別紙（介護施設等整備事業交付金）'!$B$7:$B59,$A$42,'別紙（介護施設等整備事業交付金）'!$J$7:$J59,AO$1,'別紙（介護施設等整備事業交付金）'!$K$7:$K59,$B51)</f>
        <v>0</v>
      </c>
      <c r="AP51" s="47">
        <f>SUMIFS('別紙（介護施設等整備事業交付金）'!$T$7:$T63,'別紙（介護施設等整備事業交付金）'!$B$7:$B63,"補助金",'別紙（介護施設等整備事業交付金）'!$J$7:$J63,AO$1,'別紙（介護施設等整備事業交付金）'!$K$7:$K63,$B51)</f>
        <v>0</v>
      </c>
      <c r="AQ51" s="55">
        <f>SUMIFS('別紙（介護施設等整備事業交付金）'!$P$7:$P$51,'別紙（介護施設等整備事業交付金）'!$B$7:$B$51,"補助金",'別紙（介護施設等整備事業交付金）'!$J$7:$J$51,AO$1,'別紙（介護施設等整備事業交付金）'!$K$7:$K$51,$B51)</f>
        <v>0</v>
      </c>
      <c r="AR51" s="47">
        <f>COUNTIFS('別紙（介護施設等整備事業交付金）'!$B$7:$B59,$A$42,'別紙（介護施設等整備事業交付金）'!$J$7:$J59,AR$1,'別紙（介護施設等整備事業交付金）'!$K$7:$K59,$B51)</f>
        <v>0</v>
      </c>
      <c r="AS51" s="64">
        <f>SUMIFS('別紙（介護施設等整備事業交付金）'!$T$7:$T63,'別紙（介護施設等整備事業交付金）'!$B$7:$B63,"補助金",'別紙（介護施設等整備事業交付金）'!$J$7:$J63,AR$1,'別紙（介護施設等整備事業交付金）'!$K$7:$K63,$B51)</f>
        <v>0</v>
      </c>
      <c r="AT51" s="55">
        <f>SUMIFS('別紙（介護施設等整備事業交付金）'!$P$7:$P$51,'別紙（介護施設等整備事業交付金）'!$B$7:$B$51,"補助金",'別紙（介護施設等整備事業交付金）'!$J$7:$J$51,AR$1,'別紙（介護施設等整備事業交付金）'!$K$7:$K$51,$B51)</f>
        <v>0</v>
      </c>
      <c r="AU51" s="47">
        <f>COUNTIFS('別紙（介護施設等整備事業交付金）'!$B$7:$B59,$A$42,'別紙（介護施設等整備事業交付金）'!$J$7:$J59,AU$1,'別紙（介護施設等整備事業交付金）'!$K$7:$K59,$B51)</f>
        <v>0</v>
      </c>
      <c r="AV51" s="64">
        <f>SUMIFS('別紙（介護施設等整備事業交付金）'!$T$7:$T63,'別紙（介護施設等整備事業交付金）'!$B$7:$B63,"補助金",'別紙（介護施設等整備事業交付金）'!$J$7:$J63,AU$1,'別紙（介護施設等整備事業交付金）'!$K$7:$K63,$B51)</f>
        <v>0</v>
      </c>
      <c r="AW51" s="55">
        <f>SUMIFS('別紙（介護施設等整備事業交付金）'!$P$7:$P$51,'別紙（介護施設等整備事業交付金）'!$B$7:$B$51,"補助金",'別紙（介護施設等整備事業交付金）'!$J$7:$J$51,AU$1,'別紙（介護施設等整備事業交付金）'!$K$7:$K$51,$B51)</f>
        <v>0</v>
      </c>
      <c r="AX51" s="47">
        <f>COUNTIFS('別紙（介護施設等整備事業交付金）'!$B$7:$B59,$A$42,'別紙（介護施設等整備事業交付金）'!$J$7:$J59,AX$1,'別紙（介護施設等整備事業交付金）'!$K$7:$K59,$B51)</f>
        <v>0</v>
      </c>
      <c r="AY51" s="64">
        <f>SUMIFS('別紙（介護施設等整備事業交付金）'!$T$7:$T63,'別紙（介護施設等整備事業交付金）'!$B$7:$B63,"補助金",'別紙（介護施設等整備事業交付金）'!$J$7:$J63,AX$1,'別紙（介護施設等整備事業交付金）'!$K$7:$K63,$B51)</f>
        <v>0</v>
      </c>
      <c r="AZ51" s="55">
        <f>SUMIFS('別紙（介護施設等整備事業交付金）'!$P$7:$P$51,'別紙（介護施設等整備事業交付金）'!$B$7:$B$51,"補助金",'別紙（介護施設等整備事業交付金）'!$J$7:$J$51,AX$1,'別紙（介護施設等整備事業交付金）'!$K$7:$K$51,$B51)</f>
        <v>0</v>
      </c>
      <c r="BA51" s="47">
        <f>COUNTIFS('別紙（介護施設等整備事業交付金）'!$B$7:$B59,$A$42,'別紙（介護施設等整備事業交付金）'!$J$7:$J59,BA$1,'別紙（介護施設等整備事業交付金）'!$K$7:$K59,$B51)</f>
        <v>0</v>
      </c>
      <c r="BB51" s="55">
        <f>SUMIFS('別紙（介護施設等整備事業交付金）'!$P$7:$P$51,'別紙（介護施設等整備事業交付金）'!$B$7:$B$51,"補助金",'別紙（介護施設等整備事業交付金）'!$J$7:$J$51,BA$1,'別紙（介護施設等整備事業交付金）'!$K$7:$K$51,$B51)</f>
        <v>0</v>
      </c>
      <c r="BC51" s="47">
        <f>COUNTIFS('別紙（介護施設等整備事業交付金）'!$B$7:$B59,$A$42,'別紙（介護施設等整備事業交付金）'!$J$7:$J59,BC$1,'別紙（介護施設等整備事業交付金）'!$K$7:$K59,$B51)</f>
        <v>0</v>
      </c>
      <c r="BD51" s="55">
        <f>SUMIFS('別紙（介護施設等整備事業交付金）'!$P$7:$P$51,'別紙（介護施設等整備事業交付金）'!$B$7:$B$51,"補助金",'別紙（介護施設等整備事業交付金）'!$J$7:$J$51,BC$1,'別紙（介護施設等整備事業交付金）'!$K$7:$K$51,$B51)</f>
        <v>0</v>
      </c>
      <c r="BE51" s="47">
        <f>COUNTIFS('別紙（介護施設等整備事業交付金）'!$B$7:$B59,$A$42,'別紙（介護施設等整備事業交付金）'!$J$7:$J59,BE$1,'別紙（介護施設等整備事業交付金）'!$K$7:$K59,$B51)</f>
        <v>0</v>
      </c>
      <c r="BF51" s="55">
        <f>SUMIFS('別紙（介護施設等整備事業交付金）'!$P$7:$P$51,'別紙（介護施設等整備事業交付金）'!$B$7:$B$51,"補助金",'別紙（介護施設等整備事業交付金）'!$J$7:$J$51,BE$1,'別紙（介護施設等整備事業交付金）'!$K$7:$K$51,$B51)</f>
        <v>0</v>
      </c>
      <c r="BG51" s="47">
        <f t="shared" si="10"/>
        <v>0</v>
      </c>
      <c r="BH51" s="55">
        <f t="shared" si="11"/>
        <v>0</v>
      </c>
    </row>
    <row r="52" spans="1:60" x14ac:dyDescent="0.4">
      <c r="A52" s="45"/>
      <c r="B52" s="45" t="s">
        <v>11</v>
      </c>
      <c r="C52" s="69"/>
      <c r="D52" s="69"/>
      <c r="E52" s="70"/>
      <c r="F52" s="69"/>
      <c r="G52" s="69"/>
      <c r="H52" s="70"/>
      <c r="I52" s="47">
        <f>COUNTIFS('別紙（介護施設等整備事業交付金）'!$B$7:$B$51,$A$42,'別紙（介護施設等整備事業交付金）'!$J$7:$J$51,I$1,'別紙（介護施設等整備事業交付金）'!$K$7:$K$51,$B52)</f>
        <v>0</v>
      </c>
      <c r="J52" s="47">
        <f>SUMIFS('別紙（介護施設等整備事業交付金）'!$T$7:$T65,'別紙（介護施設等整備事業交付金）'!$B$7:$B65,"補助金",'別紙（介護施設等整備事業交付金）'!$J$7:$J65,I$1,'別紙（介護施設等整備事業交付金）'!$K$7:$K65,$B52)</f>
        <v>0</v>
      </c>
      <c r="K52" s="55">
        <f>SUMIFS('別紙（介護施設等整備事業交付金）'!$P$7:$P$51,'別紙（介護施設等整備事業交付金）'!$B$7:$B$51,$A$42,'別紙（介護施設等整備事業交付金）'!$J$7:$J$51,I$1,'別紙（介護施設等整備事業交付金）'!$K$7:$K$51,$B52)</f>
        <v>0</v>
      </c>
      <c r="L52" s="47">
        <f>COUNTIFS('別紙（介護施設等整備事業交付金）'!$B$7:$B61,$A$42,'別紙（介護施設等整備事業交付金）'!$J$7:$J61,L$1,'別紙（介護施設等整備事業交付金）'!$K$7:$K61,$B52)</f>
        <v>0</v>
      </c>
      <c r="M52" s="55">
        <f>SUMIFS('別紙（介護施設等整備事業交付金）'!$P$7:$P$51,'別紙（介護施設等整備事業交付金）'!$B$7:$B$51,"補助金",'別紙（介護施設等整備事業交付金）'!$J$7:$J$51,K$1,'別紙（介護施設等整備事業交付金）'!$K$7:$K$51,$B52)</f>
        <v>0</v>
      </c>
      <c r="N52" s="47">
        <f>COUNTIFS('別紙（介護施設等整備事業交付金）'!$B$7:$B61,$A$42,'別紙（介護施設等整備事業交付金）'!$J$7:$J61,N$1,'別紙（介護施設等整備事業交付金）'!$K$7:$K61,$B52)</f>
        <v>0</v>
      </c>
      <c r="O52" s="55">
        <f>SUMIFS('別紙（介護施設等整備事業交付金）'!$P$7:$P$51,'別紙（介護施設等整備事業交付金）'!$B$7:$B$51,"補助金",'別紙（介護施設等整備事業交付金）'!$J$7:$J$51,M$1,'別紙（介護施設等整備事業交付金）'!$K$7:$K$51,$B52)</f>
        <v>0</v>
      </c>
      <c r="P52" s="47">
        <f>COUNTIFS('別紙（介護施設等整備事業交付金）'!$B$7:$B61,$A$42,'別紙（介護施設等整備事業交付金）'!$J$7:$J61,"⑦_①*",'別紙（介護施設等整備事業交付金）'!$K$7:$K61,$B52)</f>
        <v>0</v>
      </c>
      <c r="Q52" s="47">
        <f>SUMIFS('別紙（介護施設等整備事業交付金）'!$T$7:$T63,'別紙（介護施設等整備事業交付金）'!$B$7:$B63,"補助金",'別紙（介護施設等整備事業交付金）'!$J$7:$J63,"⑦_①*",'別紙（介護施設等整備事業交付金）'!$K$7:$K63,$B52)</f>
        <v>0</v>
      </c>
      <c r="R52" s="55">
        <f>SUMIFS('別紙（介護施設等整備事業交付金）'!$P$7:$P$51,'別紙（介護施設等整備事業交付金）'!$B$7:$B$51,"補助金",'別紙（介護施設等整備事業交付金）'!$J$7:$J$51,"⑦_①*",'別紙（介護施設等整備事業交付金）'!$K$7:$K$51,$B52)</f>
        <v>0</v>
      </c>
      <c r="S52" s="47">
        <f>COUNTIFS('別紙（介護施設等整備事業交付金）'!$B$7:$B61,$A$42,'別紙（介護施設等整備事業交付金）'!$J$7:$J61,S$1,'別紙（介護施設等整備事業交付金）'!$K$7:$K61,$B52)</f>
        <v>0</v>
      </c>
      <c r="T52" s="47">
        <f>SUMIFS('別紙（介護施設等整備事業交付金）'!$T$7:$T65,'別紙（介護施設等整備事業交付金）'!$B$7:$B65,"補助金",'別紙（介護施設等整備事業交付金）'!$J$7:$J65,S$1,'別紙（介護施設等整備事業交付金）'!$K$7:$K65,$B52)</f>
        <v>0</v>
      </c>
      <c r="U52" s="55">
        <f>SUMIFS('別紙（介護施設等整備事業交付金）'!$P$7:$P$51,'別紙（介護施設等整備事業交付金）'!$B$7:$B$51,"補助金",'別紙（介護施設等整備事業交付金）'!$J$7:$J$51,S$1,'別紙（介護施設等整備事業交付金）'!$K$7:$K$51,$B52)</f>
        <v>0</v>
      </c>
      <c r="V52" s="47">
        <f>COUNTIFS('別紙（介護施設等整備事業交付金）'!$B$7:$B61,$A$42,'別紙（介護施設等整備事業交付金）'!$J$7:$J61,"⑦_③*",'別紙（介護施設等整備事業交付金）'!$K$7:$K61,$B52)</f>
        <v>0</v>
      </c>
      <c r="W52" s="47">
        <f>SUMIFS('別紙（介護施設等整備事業交付金）'!$T$7:$T63,'別紙（介護施設等整備事業交付金）'!$B$7:$B63,"補助金",'別紙（介護施設等整備事業交付金）'!$J$7:$J63,"⑦_③*",'別紙（介護施設等整備事業交付金）'!$K$7:$K63,$B52)</f>
        <v>0</v>
      </c>
      <c r="X52" s="55">
        <f>SUMIFS('別紙（介護施設等整備事業交付金）'!$P$7:$P$51,'別紙（介護施設等整備事業交付金）'!$B$7:$B$51,"補助金",'別紙（介護施設等整備事業交付金）'!$J$7:$J$51,"⑦_③*",'別紙（介護施設等整備事業交付金）'!$K$7:$K$51,$B52)</f>
        <v>0</v>
      </c>
      <c r="Y52" s="47">
        <f>COUNTIFS('別紙（介護施設等整備事業交付金）'!$B$7:$B61,$A$42,'別紙（介護施設等整備事業交付金）'!$J$7:$J61,Y$1,'別紙（介護施設等整備事業交付金）'!$K$7:$K61,$B52)</f>
        <v>0</v>
      </c>
      <c r="Z52" s="55">
        <f>SUMIFS('別紙（介護施設等整備事業交付金）'!$P$7:$P$51,'別紙（介護施設等整備事業交付金）'!$B$7:$B$51,"補助金",'別紙（介護施設等整備事業交付金）'!$J$7:$J$51,Y$1,'別紙（介護施設等整備事業交付金）'!$K$7:$K$51,$B52)</f>
        <v>0</v>
      </c>
      <c r="AA52" s="47">
        <f>COUNTIFS('別紙（介護施設等整備事業交付金）'!$B$7:$B61,$A$42,'別紙（介護施設等整備事業交付金）'!$J$7:$J61,AA$1,'別紙（介護施設等整備事業交付金）'!$K$7:$K61,$B52)</f>
        <v>0</v>
      </c>
      <c r="AB52" s="55">
        <f>SUMIFS('別紙（介護施設等整備事業交付金）'!$P$7:$P$51,'別紙（介護施設等整備事業交付金）'!$B$7:$B$51,"補助金",'別紙（介護施設等整備事業交付金）'!$J$7:$J$51,AA$1,'別紙（介護施設等整備事業交付金）'!$K$7:$K$51,$B52)</f>
        <v>0</v>
      </c>
      <c r="AC52" s="47">
        <f>COUNTIFS('別紙（介護施設等整備事業交付金）'!$B$7:$B61,$A$42,'別紙（介護施設等整備事業交付金）'!$J$7:$J61,AC$1,'別紙（介護施設等整備事業交付金）'!$K$7:$K61,$B52)</f>
        <v>0</v>
      </c>
      <c r="AD52" s="55">
        <f>SUMIFS('別紙（介護施設等整備事業交付金）'!$P$7:$P$51,'別紙（介護施設等整備事業交付金）'!$B$7:$B$51,"補助金",'別紙（介護施設等整備事業交付金）'!$J$7:$J$51,AB$1,'別紙（介護施設等整備事業交付金）'!$K$7:$K$51,$B52)</f>
        <v>0</v>
      </c>
      <c r="AE52" s="47">
        <f>COUNTIFS('別紙（介護施設等整備事業交付金）'!$B$7:$B61,$A$42,'別紙（介護施設等整備事業交付金）'!$J$7:$J61,AE$1,'別紙（介護施設等整備事業交付金）'!$K$7:$K61,$B52)</f>
        <v>0</v>
      </c>
      <c r="AF52" s="47">
        <f>SUMIFS('別紙（介護施設等整備事業交付金）'!$T$7:$T65,'別紙（介護施設等整備事業交付金）'!$B$7:$B65,"補助金",'別紙（介護施設等整備事業交付金）'!$J$7:$J65,AE$1,'別紙（介護施設等整備事業交付金）'!$K$7:$K65,$B52)</f>
        <v>0</v>
      </c>
      <c r="AG52" s="55">
        <f>SUMIFS('別紙（介護施設等整備事業交付金）'!$P$7:$P$51,'別紙（介護施設等整備事業交付金）'!$B$7:$B$51,"補助金",'別紙（介護施設等整備事業交付金）'!$J$7:$J$51,AE$1,'別紙（介護施設等整備事業交付金）'!$K$7:$K$51,$B52)</f>
        <v>0</v>
      </c>
      <c r="AH52" s="47">
        <f>COUNTIFS('別紙（介護施設等整備事業交付金）'!$B$7:$B61,$A$42,'別紙（介護施設等整備事業交付金）'!$J$7:$J61,AH$1,'別紙（介護施設等整備事業交付金）'!$K$7:$K61,$B52)</f>
        <v>0</v>
      </c>
      <c r="AI52" s="47">
        <f>SUMIFS('別紙（介護施設等整備事業交付金）'!$T$7:$T65,'別紙（介護施設等整備事業交付金）'!$B$7:$B65,"補助金",'別紙（介護施設等整備事業交付金）'!$J$7:$J65,AH$1,'別紙（介護施設等整備事業交付金）'!$K$7:$K65,$B52)</f>
        <v>0</v>
      </c>
      <c r="AJ52" s="55">
        <f>SUMIFS('別紙（介護施設等整備事業交付金）'!$P$7:$P$51,'別紙（介護施設等整備事業交付金）'!$B$7:$B$51,"補助金",'別紙（介護施設等整備事業交付金）'!$J$7:$J$51,AH$1,'別紙（介護施設等整備事業交付金）'!$K$7:$K$51,$B52)</f>
        <v>0</v>
      </c>
      <c r="AK52" s="47">
        <f>COUNTIFS('別紙（介護施設等整備事業交付金）'!$B$7:$B61,$A$42,'別紙（介護施設等整備事業交付金）'!$J$7:$J61,AK$1,'別紙（介護施設等整備事業交付金）'!$K$7:$K61,$B52)</f>
        <v>0</v>
      </c>
      <c r="AL52" s="55">
        <f>SUMIFS('別紙（介護施設等整備事業交付金）'!$P$7:$P$51,'別紙（介護施設等整備事業交付金）'!$B$7:$B$51,"補助金",'別紙（介護施設等整備事業交付金）'!$J$7:$J$51,AK$1,'別紙（介護施設等整備事業交付金）'!$K$7:$K$51,$B52)</f>
        <v>0</v>
      </c>
      <c r="AM52" s="47">
        <f>COUNTIFS('別紙（介護施設等整備事業交付金）'!$B$7:$B61,$A$42,'別紙（介護施設等整備事業交付金）'!$J$7:$J61,AM$1,'別紙（介護施設等整備事業交付金）'!$K$7:$K61,$B52)</f>
        <v>0</v>
      </c>
      <c r="AN52" s="55">
        <f>SUMIFS('別紙（介護施設等整備事業交付金）'!$P$7:$P$51,'別紙（介護施設等整備事業交付金）'!$B$7:$B$51,"補助金",'別紙（介護施設等整備事業交付金）'!$J$7:$J$51,AL$1,'別紙（介護施設等整備事業交付金）'!$K$7:$K$51,$B52)</f>
        <v>0</v>
      </c>
      <c r="AO52" s="47">
        <f>COUNTIFS('別紙（介護施設等整備事業交付金）'!$B$7:$B61,$A$42,'別紙（介護施設等整備事業交付金）'!$J$7:$J61,AO$1,'別紙（介護施設等整備事業交付金）'!$K$7:$K61,$B52)</f>
        <v>0</v>
      </c>
      <c r="AP52" s="47">
        <f>SUMIFS('別紙（介護施設等整備事業交付金）'!$T$7:$T65,'別紙（介護施設等整備事業交付金）'!$B$7:$B65,"補助金",'別紙（介護施設等整備事業交付金）'!$J$7:$J65,AO$1,'別紙（介護施設等整備事業交付金）'!$K$7:$K65,$B52)</f>
        <v>0</v>
      </c>
      <c r="AQ52" s="55">
        <f>SUMIFS('別紙（介護施設等整備事業交付金）'!$P$7:$P$51,'別紙（介護施設等整備事業交付金）'!$B$7:$B$51,"補助金",'別紙（介護施設等整備事業交付金）'!$J$7:$J$51,AO$1,'別紙（介護施設等整備事業交付金）'!$K$7:$K$51,$B52)</f>
        <v>0</v>
      </c>
      <c r="AR52" s="47">
        <f>COUNTIFS('別紙（介護施設等整備事業交付金）'!$B$7:$B61,$A$42,'別紙（介護施設等整備事業交付金）'!$J$7:$J61,AR$1,'別紙（介護施設等整備事業交付金）'!$K$7:$K61,$B52)</f>
        <v>0</v>
      </c>
      <c r="AS52" s="64">
        <f>SUMIFS('別紙（介護施設等整備事業交付金）'!$T$7:$T65,'別紙（介護施設等整備事業交付金）'!$B$7:$B65,"補助金",'別紙（介護施設等整備事業交付金）'!$J$7:$J65,AR$1,'別紙（介護施設等整備事業交付金）'!$K$7:$K65,$B52)</f>
        <v>0</v>
      </c>
      <c r="AT52" s="55">
        <f>SUMIFS('別紙（介護施設等整備事業交付金）'!$P$7:$P$51,'別紙（介護施設等整備事業交付金）'!$B$7:$B$51,"補助金",'別紙（介護施設等整備事業交付金）'!$J$7:$J$51,AR$1,'別紙（介護施設等整備事業交付金）'!$K$7:$K$51,$B52)</f>
        <v>0</v>
      </c>
      <c r="AU52" s="47">
        <f>COUNTIFS('別紙（介護施設等整備事業交付金）'!$B$7:$B61,$A$42,'別紙（介護施設等整備事業交付金）'!$J$7:$J61,AU$1,'別紙（介護施設等整備事業交付金）'!$K$7:$K61,$B52)</f>
        <v>0</v>
      </c>
      <c r="AV52" s="64">
        <f>SUMIFS('別紙（介護施設等整備事業交付金）'!$T$7:$T65,'別紙（介護施設等整備事業交付金）'!$B$7:$B65,"補助金",'別紙（介護施設等整備事業交付金）'!$J$7:$J65,AU$1,'別紙（介護施設等整備事業交付金）'!$K$7:$K65,$B52)</f>
        <v>0</v>
      </c>
      <c r="AW52" s="55">
        <f>SUMIFS('別紙（介護施設等整備事業交付金）'!$P$7:$P$51,'別紙（介護施設等整備事業交付金）'!$B$7:$B$51,"補助金",'別紙（介護施設等整備事業交付金）'!$J$7:$J$51,AU$1,'別紙（介護施設等整備事業交付金）'!$K$7:$K$51,$B52)</f>
        <v>0</v>
      </c>
      <c r="AX52" s="47">
        <f>COUNTIFS('別紙（介護施設等整備事業交付金）'!$B$7:$B61,$A$42,'別紙（介護施設等整備事業交付金）'!$J$7:$J61,AX$1,'別紙（介護施設等整備事業交付金）'!$K$7:$K61,$B52)</f>
        <v>0</v>
      </c>
      <c r="AY52" s="64">
        <f>SUMIFS('別紙（介護施設等整備事業交付金）'!$T$7:$T65,'別紙（介護施設等整備事業交付金）'!$B$7:$B65,"補助金",'別紙（介護施設等整備事業交付金）'!$J$7:$J65,AX$1,'別紙（介護施設等整備事業交付金）'!$K$7:$K65,$B52)</f>
        <v>0</v>
      </c>
      <c r="AZ52" s="55">
        <f>SUMIFS('別紙（介護施設等整備事業交付金）'!$P$7:$P$51,'別紙（介護施設等整備事業交付金）'!$B$7:$B$51,"補助金",'別紙（介護施設等整備事業交付金）'!$J$7:$J$51,AX$1,'別紙（介護施設等整備事業交付金）'!$K$7:$K$51,$B52)</f>
        <v>0</v>
      </c>
      <c r="BA52" s="47">
        <f>COUNTIFS('別紙（介護施設等整備事業交付金）'!$B$7:$B61,$A$42,'別紙（介護施設等整備事業交付金）'!$J$7:$J61,BA$1,'別紙（介護施設等整備事業交付金）'!$K$7:$K61,$B52)</f>
        <v>0</v>
      </c>
      <c r="BB52" s="55">
        <f>SUMIFS('別紙（介護施設等整備事業交付金）'!$P$7:$P$51,'別紙（介護施設等整備事業交付金）'!$B$7:$B$51,"補助金",'別紙（介護施設等整備事業交付金）'!$J$7:$J$51,BA$1,'別紙（介護施設等整備事業交付金）'!$K$7:$K$51,$B52)</f>
        <v>0</v>
      </c>
      <c r="BC52" s="47">
        <f>COUNTIFS('別紙（介護施設等整備事業交付金）'!$B$7:$B61,$A$42,'別紙（介護施設等整備事業交付金）'!$J$7:$J61,BC$1,'別紙（介護施設等整備事業交付金）'!$K$7:$K61,$B52)</f>
        <v>0</v>
      </c>
      <c r="BD52" s="55">
        <f>SUMIFS('別紙（介護施設等整備事業交付金）'!$P$7:$P$51,'別紙（介護施設等整備事業交付金）'!$B$7:$B$51,"補助金",'別紙（介護施設等整備事業交付金）'!$J$7:$J$51,BC$1,'別紙（介護施設等整備事業交付金）'!$K$7:$K$51,$B52)</f>
        <v>0</v>
      </c>
      <c r="BE52" s="47">
        <f>COUNTIFS('別紙（介護施設等整備事業交付金）'!$B$7:$B61,$A$42,'別紙（介護施設等整備事業交付金）'!$J$7:$J61,BE$1,'別紙（介護施設等整備事業交付金）'!$K$7:$K61,$B52)</f>
        <v>0</v>
      </c>
      <c r="BF52" s="55">
        <f>SUMIFS('別紙（介護施設等整備事業交付金）'!$P$7:$P$51,'別紙（介護施設等整備事業交付金）'!$B$7:$B$51,"補助金",'別紙（介護施設等整備事業交付金）'!$J$7:$J$51,BE$1,'別紙（介護施設等整備事業交付金）'!$K$7:$K$51,$B52)</f>
        <v>0</v>
      </c>
      <c r="BG52" s="47">
        <f t="shared" si="10"/>
        <v>0</v>
      </c>
      <c r="BH52" s="55">
        <f t="shared" si="11"/>
        <v>0</v>
      </c>
    </row>
    <row r="53" spans="1:60" x14ac:dyDescent="0.4">
      <c r="A53" s="45"/>
      <c r="B53" s="45" t="s">
        <v>12</v>
      </c>
      <c r="C53" s="69"/>
      <c r="D53" s="69"/>
      <c r="E53" s="70"/>
      <c r="F53" s="69"/>
      <c r="G53" s="69"/>
      <c r="H53" s="70"/>
      <c r="I53" s="47">
        <f>COUNTIFS('別紙（介護施設等整備事業交付金）'!$B$7:$B$51,$A$42,'別紙（介護施設等整備事業交付金）'!$J$7:$J$51,I$1,'別紙（介護施設等整備事業交付金）'!$K$7:$K$51,$B53)</f>
        <v>0</v>
      </c>
      <c r="J53" s="47">
        <f>SUMIFS('別紙（介護施設等整備事業交付金）'!$T$7:$T66,'別紙（介護施設等整備事業交付金）'!$B$7:$B66,"補助金",'別紙（介護施設等整備事業交付金）'!$J$7:$J66,I$1,'別紙（介護施設等整備事業交付金）'!$K$7:$K66,$B53)</f>
        <v>0</v>
      </c>
      <c r="K53" s="55">
        <f>SUMIFS('別紙（介護施設等整備事業交付金）'!$P$7:$P$51,'別紙（介護施設等整備事業交付金）'!$B$7:$B$51,$A$42,'別紙（介護施設等整備事業交付金）'!$J$7:$J$51,I$1,'別紙（介護施設等整備事業交付金）'!$K$7:$K$51,$B53)</f>
        <v>0</v>
      </c>
      <c r="L53" s="47">
        <f>COUNTIFS('別紙（介護施設等整備事業交付金）'!$B$7:$B62,$A$42,'別紙（介護施設等整備事業交付金）'!$J$7:$J62,L$1,'別紙（介護施設等整備事業交付金）'!$K$7:$K62,$B53)</f>
        <v>0</v>
      </c>
      <c r="M53" s="55">
        <f>SUMIFS('別紙（介護施設等整備事業交付金）'!$P$7:$P$51,'別紙（介護施設等整備事業交付金）'!$B$7:$B$51,"補助金",'別紙（介護施設等整備事業交付金）'!$J$7:$J$51,K$1,'別紙（介護施設等整備事業交付金）'!$K$7:$K$51,$B53)</f>
        <v>0</v>
      </c>
      <c r="N53" s="47">
        <f>COUNTIFS('別紙（介護施設等整備事業交付金）'!$B$7:$B62,$A$42,'別紙（介護施設等整備事業交付金）'!$J$7:$J62,N$1,'別紙（介護施設等整備事業交付金）'!$K$7:$K62,$B53)</f>
        <v>0</v>
      </c>
      <c r="O53" s="55">
        <f>SUMIFS('別紙（介護施設等整備事業交付金）'!$P$7:$P$51,'別紙（介護施設等整備事業交付金）'!$B$7:$B$51,"補助金",'別紙（介護施設等整備事業交付金）'!$J$7:$J$51,M$1,'別紙（介護施設等整備事業交付金）'!$K$7:$K$51,$B53)</f>
        <v>0</v>
      </c>
      <c r="P53" s="47">
        <f>COUNTIFS('別紙（介護施設等整備事業交付金）'!$B$7:$B62,$A$42,'別紙（介護施設等整備事業交付金）'!$J$7:$J62,"⑦_①*",'別紙（介護施設等整備事業交付金）'!$K$7:$K62,$B53)</f>
        <v>0</v>
      </c>
      <c r="Q53" s="47">
        <f>SUMIFS('別紙（介護施設等整備事業交付金）'!$T$7:$T64,'別紙（介護施設等整備事業交付金）'!$B$7:$B64,"補助金",'別紙（介護施設等整備事業交付金）'!$J$7:$J64,"⑦_①*",'別紙（介護施設等整備事業交付金）'!$K$7:$K64,$B53)</f>
        <v>0</v>
      </c>
      <c r="R53" s="55">
        <f>SUMIFS('別紙（介護施設等整備事業交付金）'!$P$7:$P$51,'別紙（介護施設等整備事業交付金）'!$B$7:$B$51,"補助金",'別紙（介護施設等整備事業交付金）'!$J$7:$J$51,"⑦_①*",'別紙（介護施設等整備事業交付金）'!$K$7:$K$51,$B53)</f>
        <v>0</v>
      </c>
      <c r="S53" s="47">
        <f>COUNTIFS('別紙（介護施設等整備事業交付金）'!$B$7:$B62,$A$42,'別紙（介護施設等整備事業交付金）'!$J$7:$J62,S$1,'別紙（介護施設等整備事業交付金）'!$K$7:$K62,$B53)</f>
        <v>0</v>
      </c>
      <c r="T53" s="47">
        <f>SUMIFS('別紙（介護施設等整備事業交付金）'!$T$7:$T66,'別紙（介護施設等整備事業交付金）'!$B$7:$B66,"補助金",'別紙（介護施設等整備事業交付金）'!$J$7:$J66,S$1,'別紙（介護施設等整備事業交付金）'!$K$7:$K66,$B53)</f>
        <v>0</v>
      </c>
      <c r="U53" s="55">
        <f>SUMIFS('別紙（介護施設等整備事業交付金）'!$P$7:$P$51,'別紙（介護施設等整備事業交付金）'!$B$7:$B$51,"補助金",'別紙（介護施設等整備事業交付金）'!$J$7:$J$51,S$1,'別紙（介護施設等整備事業交付金）'!$K$7:$K$51,$B53)</f>
        <v>0</v>
      </c>
      <c r="V53" s="47">
        <f>COUNTIFS('別紙（介護施設等整備事業交付金）'!$B$7:$B62,$A$42,'別紙（介護施設等整備事業交付金）'!$J$7:$J62,"⑦_③*",'別紙（介護施設等整備事業交付金）'!$K$7:$K62,$B53)</f>
        <v>0</v>
      </c>
      <c r="W53" s="47">
        <f>SUMIFS('別紙（介護施設等整備事業交付金）'!$T$7:$T64,'別紙（介護施設等整備事業交付金）'!$B$7:$B64,"補助金",'別紙（介護施設等整備事業交付金）'!$J$7:$J64,"⑦_③*",'別紙（介護施設等整備事業交付金）'!$K$7:$K64,$B53)</f>
        <v>0</v>
      </c>
      <c r="X53" s="55">
        <f>SUMIFS('別紙（介護施設等整備事業交付金）'!$P$7:$P$51,'別紙（介護施設等整備事業交付金）'!$B$7:$B$51,"補助金",'別紙（介護施設等整備事業交付金）'!$J$7:$J$51,"⑦_③*",'別紙（介護施設等整備事業交付金）'!$K$7:$K$51,$B53)</f>
        <v>0</v>
      </c>
      <c r="Y53" s="47">
        <f>COUNTIFS('別紙（介護施設等整備事業交付金）'!$B$7:$B62,$A$42,'別紙（介護施設等整備事業交付金）'!$J$7:$J62,Y$1,'別紙（介護施設等整備事業交付金）'!$K$7:$K62,$B53)</f>
        <v>0</v>
      </c>
      <c r="Z53" s="55">
        <f>SUMIFS('別紙（介護施設等整備事業交付金）'!$P$7:$P$51,'別紙（介護施設等整備事業交付金）'!$B$7:$B$51,"補助金",'別紙（介護施設等整備事業交付金）'!$J$7:$J$51,Y$1,'別紙（介護施設等整備事業交付金）'!$K$7:$K$51,$B53)</f>
        <v>0</v>
      </c>
      <c r="AA53" s="47">
        <f>COUNTIFS('別紙（介護施設等整備事業交付金）'!$B$7:$B62,$A$42,'別紙（介護施設等整備事業交付金）'!$J$7:$J62,AA$1,'別紙（介護施設等整備事業交付金）'!$K$7:$K62,$B53)</f>
        <v>0</v>
      </c>
      <c r="AB53" s="55">
        <f>SUMIFS('別紙（介護施設等整備事業交付金）'!$P$7:$P$51,'別紙（介護施設等整備事業交付金）'!$B$7:$B$51,"補助金",'別紙（介護施設等整備事業交付金）'!$J$7:$J$51,AA$1,'別紙（介護施設等整備事業交付金）'!$K$7:$K$51,$B53)</f>
        <v>0</v>
      </c>
      <c r="AC53" s="47">
        <f>COUNTIFS('別紙（介護施設等整備事業交付金）'!$B$7:$B62,$A$42,'別紙（介護施設等整備事業交付金）'!$J$7:$J62,AC$1,'別紙（介護施設等整備事業交付金）'!$K$7:$K62,$B53)</f>
        <v>0</v>
      </c>
      <c r="AD53" s="55">
        <f>SUMIFS('別紙（介護施設等整備事業交付金）'!$P$7:$P$51,'別紙（介護施設等整備事業交付金）'!$B$7:$B$51,"補助金",'別紙（介護施設等整備事業交付金）'!$J$7:$J$51,AB$1,'別紙（介護施設等整備事業交付金）'!$K$7:$K$51,$B53)</f>
        <v>0</v>
      </c>
      <c r="AE53" s="47">
        <f>COUNTIFS('別紙（介護施設等整備事業交付金）'!$B$7:$B62,$A$42,'別紙（介護施設等整備事業交付金）'!$J$7:$J62,AE$1,'別紙（介護施設等整備事業交付金）'!$K$7:$K62,$B53)</f>
        <v>0</v>
      </c>
      <c r="AF53" s="47">
        <f>SUMIFS('別紙（介護施設等整備事業交付金）'!$T$7:$T66,'別紙（介護施設等整備事業交付金）'!$B$7:$B66,"補助金",'別紙（介護施設等整備事業交付金）'!$J$7:$J66,AE$1,'別紙（介護施設等整備事業交付金）'!$K$7:$K66,$B53)</f>
        <v>0</v>
      </c>
      <c r="AG53" s="55">
        <f>SUMIFS('別紙（介護施設等整備事業交付金）'!$P$7:$P$51,'別紙（介護施設等整備事業交付金）'!$B$7:$B$51,"補助金",'別紙（介護施設等整備事業交付金）'!$J$7:$J$51,AE$1,'別紙（介護施設等整備事業交付金）'!$K$7:$K$51,$B53)</f>
        <v>0</v>
      </c>
      <c r="AH53" s="47">
        <f>COUNTIFS('別紙（介護施設等整備事業交付金）'!$B$7:$B62,$A$42,'別紙（介護施設等整備事業交付金）'!$J$7:$J62,AH$1,'別紙（介護施設等整備事業交付金）'!$K$7:$K62,$B53)</f>
        <v>0</v>
      </c>
      <c r="AI53" s="47">
        <f>SUMIFS('別紙（介護施設等整備事業交付金）'!$T$7:$T66,'別紙（介護施設等整備事業交付金）'!$B$7:$B66,"補助金",'別紙（介護施設等整備事業交付金）'!$J$7:$J66,AH$1,'別紙（介護施設等整備事業交付金）'!$K$7:$K66,$B53)</f>
        <v>0</v>
      </c>
      <c r="AJ53" s="55">
        <f>SUMIFS('別紙（介護施設等整備事業交付金）'!$P$7:$P$51,'別紙（介護施設等整備事業交付金）'!$B$7:$B$51,"補助金",'別紙（介護施設等整備事業交付金）'!$J$7:$J$51,AH$1,'別紙（介護施設等整備事業交付金）'!$K$7:$K$51,$B53)</f>
        <v>0</v>
      </c>
      <c r="AK53" s="47">
        <f>COUNTIFS('別紙（介護施設等整備事業交付金）'!$B$7:$B62,$A$42,'別紙（介護施設等整備事業交付金）'!$J$7:$J62,AK$1,'別紙（介護施設等整備事業交付金）'!$K$7:$K62,$B53)</f>
        <v>0</v>
      </c>
      <c r="AL53" s="55">
        <f>SUMIFS('別紙（介護施設等整備事業交付金）'!$P$7:$P$51,'別紙（介護施設等整備事業交付金）'!$B$7:$B$51,"補助金",'別紙（介護施設等整備事業交付金）'!$J$7:$J$51,AK$1,'別紙（介護施設等整備事業交付金）'!$K$7:$K$51,$B53)</f>
        <v>0</v>
      </c>
      <c r="AM53" s="47">
        <f>COUNTIFS('別紙（介護施設等整備事業交付金）'!$B$7:$B62,$A$42,'別紙（介護施設等整備事業交付金）'!$J$7:$J62,AM$1,'別紙（介護施設等整備事業交付金）'!$K$7:$K62,$B53)</f>
        <v>0</v>
      </c>
      <c r="AN53" s="55">
        <f>SUMIFS('別紙（介護施設等整備事業交付金）'!$P$7:$P$51,'別紙（介護施設等整備事業交付金）'!$B$7:$B$51,"補助金",'別紙（介護施設等整備事業交付金）'!$J$7:$J$51,AL$1,'別紙（介護施設等整備事業交付金）'!$K$7:$K$51,$B53)</f>
        <v>0</v>
      </c>
      <c r="AO53" s="47">
        <f>COUNTIFS('別紙（介護施設等整備事業交付金）'!$B$7:$B62,$A$42,'別紙（介護施設等整備事業交付金）'!$J$7:$J62,AO$1,'別紙（介護施設等整備事業交付金）'!$K$7:$K62,$B53)</f>
        <v>0</v>
      </c>
      <c r="AP53" s="47">
        <f>SUMIFS('別紙（介護施設等整備事業交付金）'!$T$7:$T66,'別紙（介護施設等整備事業交付金）'!$B$7:$B66,"補助金",'別紙（介護施設等整備事業交付金）'!$J$7:$J66,AO$1,'別紙（介護施設等整備事業交付金）'!$K$7:$K66,$B53)</f>
        <v>0</v>
      </c>
      <c r="AQ53" s="55">
        <f>SUMIFS('別紙（介護施設等整備事業交付金）'!$P$7:$P$51,'別紙（介護施設等整備事業交付金）'!$B$7:$B$51,"補助金",'別紙（介護施設等整備事業交付金）'!$J$7:$J$51,AO$1,'別紙（介護施設等整備事業交付金）'!$K$7:$K$51,$B53)</f>
        <v>0</v>
      </c>
      <c r="AR53" s="47">
        <f>COUNTIFS('別紙（介護施設等整備事業交付金）'!$B$7:$B62,$A$42,'別紙（介護施設等整備事業交付金）'!$J$7:$J62,AR$1,'別紙（介護施設等整備事業交付金）'!$K$7:$K62,$B53)</f>
        <v>0</v>
      </c>
      <c r="AS53" s="64">
        <f>SUMIFS('別紙（介護施設等整備事業交付金）'!$T$7:$T66,'別紙（介護施設等整備事業交付金）'!$B$7:$B66,"補助金",'別紙（介護施設等整備事業交付金）'!$J$7:$J66,AR$1,'別紙（介護施設等整備事業交付金）'!$K$7:$K66,$B53)</f>
        <v>0</v>
      </c>
      <c r="AT53" s="55">
        <f>SUMIFS('別紙（介護施設等整備事業交付金）'!$P$7:$P$51,'別紙（介護施設等整備事業交付金）'!$B$7:$B$51,"補助金",'別紙（介護施設等整備事業交付金）'!$J$7:$J$51,AR$1,'別紙（介護施設等整備事業交付金）'!$K$7:$K$51,$B53)</f>
        <v>0</v>
      </c>
      <c r="AU53" s="47">
        <f>COUNTIFS('別紙（介護施設等整備事業交付金）'!$B$7:$B62,$A$42,'別紙（介護施設等整備事業交付金）'!$J$7:$J62,AU$1,'別紙（介護施設等整備事業交付金）'!$K$7:$K62,$B53)</f>
        <v>0</v>
      </c>
      <c r="AV53" s="64">
        <f>SUMIFS('別紙（介護施設等整備事業交付金）'!$T$7:$T66,'別紙（介護施設等整備事業交付金）'!$B$7:$B66,"補助金",'別紙（介護施設等整備事業交付金）'!$J$7:$J66,AU$1,'別紙（介護施設等整備事業交付金）'!$K$7:$K66,$B53)</f>
        <v>0</v>
      </c>
      <c r="AW53" s="55">
        <f>SUMIFS('別紙（介護施設等整備事業交付金）'!$P$7:$P$51,'別紙（介護施設等整備事業交付金）'!$B$7:$B$51,"補助金",'別紙（介護施設等整備事業交付金）'!$J$7:$J$51,AU$1,'別紙（介護施設等整備事業交付金）'!$K$7:$K$51,$B53)</f>
        <v>0</v>
      </c>
      <c r="AX53" s="47">
        <f>COUNTIFS('別紙（介護施設等整備事業交付金）'!$B$7:$B62,$A$42,'別紙（介護施設等整備事業交付金）'!$J$7:$J62,AX$1,'別紙（介護施設等整備事業交付金）'!$K$7:$K62,$B53)</f>
        <v>0</v>
      </c>
      <c r="AY53" s="64">
        <f>SUMIFS('別紙（介護施設等整備事業交付金）'!$T$7:$T66,'別紙（介護施設等整備事業交付金）'!$B$7:$B66,"補助金",'別紙（介護施設等整備事業交付金）'!$J$7:$J66,AX$1,'別紙（介護施設等整備事業交付金）'!$K$7:$K66,$B53)</f>
        <v>0</v>
      </c>
      <c r="AZ53" s="55">
        <f>SUMIFS('別紙（介護施設等整備事業交付金）'!$P$7:$P$51,'別紙（介護施設等整備事業交付金）'!$B$7:$B$51,"補助金",'別紙（介護施設等整備事業交付金）'!$J$7:$J$51,AX$1,'別紙（介護施設等整備事業交付金）'!$K$7:$K$51,$B53)</f>
        <v>0</v>
      </c>
      <c r="BA53" s="47">
        <f>COUNTIFS('別紙（介護施設等整備事業交付金）'!$B$7:$B62,$A$42,'別紙（介護施設等整備事業交付金）'!$J$7:$J62,BA$1,'別紙（介護施設等整備事業交付金）'!$K$7:$K62,$B53)</f>
        <v>0</v>
      </c>
      <c r="BB53" s="55">
        <f>SUMIFS('別紙（介護施設等整備事業交付金）'!$P$7:$P$51,'別紙（介護施設等整備事業交付金）'!$B$7:$B$51,"補助金",'別紙（介護施設等整備事業交付金）'!$J$7:$J$51,BA$1,'別紙（介護施設等整備事業交付金）'!$K$7:$K$51,$B53)</f>
        <v>0</v>
      </c>
      <c r="BC53" s="47">
        <f>COUNTIFS('別紙（介護施設等整備事業交付金）'!$B$7:$B62,$A$42,'別紙（介護施設等整備事業交付金）'!$J$7:$J62,BC$1,'別紙（介護施設等整備事業交付金）'!$K$7:$K62,$B53)</f>
        <v>0</v>
      </c>
      <c r="BD53" s="55">
        <f>SUMIFS('別紙（介護施設等整備事業交付金）'!$P$7:$P$51,'別紙（介護施設等整備事業交付金）'!$B$7:$B$51,"補助金",'別紙（介護施設等整備事業交付金）'!$J$7:$J$51,BC$1,'別紙（介護施設等整備事業交付金）'!$K$7:$K$51,$B53)</f>
        <v>0</v>
      </c>
      <c r="BE53" s="47">
        <f>COUNTIFS('別紙（介護施設等整備事業交付金）'!$B$7:$B62,$A$42,'別紙（介護施設等整備事業交付金）'!$J$7:$J62,BE$1,'別紙（介護施設等整備事業交付金）'!$K$7:$K62,$B53)</f>
        <v>0</v>
      </c>
      <c r="BF53" s="55">
        <f>SUMIFS('別紙（介護施設等整備事業交付金）'!$P$7:$P$51,'別紙（介護施設等整備事業交付金）'!$B$7:$B$51,"補助金",'別紙（介護施設等整備事業交付金）'!$J$7:$J$51,BE$1,'別紙（介護施設等整備事業交付金）'!$K$7:$K$51,$B53)</f>
        <v>0</v>
      </c>
      <c r="BG53" s="47">
        <f t="shared" si="10"/>
        <v>0</v>
      </c>
      <c r="BH53" s="55">
        <f t="shared" si="11"/>
        <v>0</v>
      </c>
    </row>
    <row r="54" spans="1:60" x14ac:dyDescent="0.4">
      <c r="A54" s="45"/>
      <c r="B54" s="45" t="s">
        <v>13</v>
      </c>
      <c r="C54" s="69"/>
      <c r="D54" s="69"/>
      <c r="E54" s="70"/>
      <c r="F54" s="69"/>
      <c r="G54" s="69"/>
      <c r="H54" s="70"/>
      <c r="I54" s="47">
        <f>COUNTIFS('別紙（介護施設等整備事業交付金）'!$B$7:$B$51,$A$42,'別紙（介護施設等整備事業交付金）'!$J$7:$J$51,I$1,'別紙（介護施設等整備事業交付金）'!$K$7:$K$51,$B54)</f>
        <v>0</v>
      </c>
      <c r="J54" s="47">
        <f>SUMIFS('別紙（介護施設等整備事業交付金）'!$T$7:$T67,'別紙（介護施設等整備事業交付金）'!$B$7:$B67,"補助金",'別紙（介護施設等整備事業交付金）'!$J$7:$J67,I$1,'別紙（介護施設等整備事業交付金）'!$K$7:$K67,$B54)</f>
        <v>0</v>
      </c>
      <c r="K54" s="55">
        <f>SUMIFS('別紙（介護施設等整備事業交付金）'!$P$7:$P$51,'別紙（介護施設等整備事業交付金）'!$B$7:$B$51,$A$42,'別紙（介護施設等整備事業交付金）'!$J$7:$J$51,I$1,'別紙（介護施設等整備事業交付金）'!$K$7:$K$51,$B54)</f>
        <v>0</v>
      </c>
      <c r="L54" s="47">
        <f>COUNTIFS('別紙（介護施設等整備事業交付金）'!$B$7:$B63,$A$42,'別紙（介護施設等整備事業交付金）'!$J$7:$J63,L$1,'別紙（介護施設等整備事業交付金）'!$K$7:$K63,$B54)</f>
        <v>0</v>
      </c>
      <c r="M54" s="55">
        <f>SUMIFS('別紙（介護施設等整備事業交付金）'!$P$7:$P$51,'別紙（介護施設等整備事業交付金）'!$B$7:$B$51,"補助金",'別紙（介護施設等整備事業交付金）'!$J$7:$J$51,K$1,'別紙（介護施設等整備事業交付金）'!$K$7:$K$51,$B54)</f>
        <v>0</v>
      </c>
      <c r="N54" s="47">
        <f>COUNTIFS('別紙（介護施設等整備事業交付金）'!$B$7:$B63,$A$42,'別紙（介護施設等整備事業交付金）'!$J$7:$J63,N$1,'別紙（介護施設等整備事業交付金）'!$K$7:$K63,$B54)</f>
        <v>0</v>
      </c>
      <c r="O54" s="55">
        <f>SUMIFS('別紙（介護施設等整備事業交付金）'!$P$7:$P$51,'別紙（介護施設等整備事業交付金）'!$B$7:$B$51,"補助金",'別紙（介護施設等整備事業交付金）'!$J$7:$J$51,M$1,'別紙（介護施設等整備事業交付金）'!$K$7:$K$51,$B54)</f>
        <v>0</v>
      </c>
      <c r="P54" s="47">
        <f>COUNTIFS('別紙（介護施設等整備事業交付金）'!$B$7:$B63,$A$42,'別紙（介護施設等整備事業交付金）'!$J$7:$J63,"⑦_①*",'別紙（介護施設等整備事業交付金）'!$K$7:$K63,$B54)</f>
        <v>0</v>
      </c>
      <c r="Q54" s="47">
        <f>SUMIFS('別紙（介護施設等整備事業交付金）'!$T$7:$T65,'別紙（介護施設等整備事業交付金）'!$B$7:$B65,"補助金",'別紙（介護施設等整備事業交付金）'!$J$7:$J65,"⑦_①*",'別紙（介護施設等整備事業交付金）'!$K$7:$K65,$B54)</f>
        <v>0</v>
      </c>
      <c r="R54" s="55">
        <f>SUMIFS('別紙（介護施設等整備事業交付金）'!$P$7:$P$51,'別紙（介護施設等整備事業交付金）'!$B$7:$B$51,"補助金",'別紙（介護施設等整備事業交付金）'!$J$7:$J$51,"⑦_①*",'別紙（介護施設等整備事業交付金）'!$K$7:$K$51,$B54)</f>
        <v>0</v>
      </c>
      <c r="S54" s="47">
        <f>COUNTIFS('別紙（介護施設等整備事業交付金）'!$B$7:$B63,$A$42,'別紙（介護施設等整備事業交付金）'!$J$7:$J63,S$1,'別紙（介護施設等整備事業交付金）'!$K$7:$K63,$B54)</f>
        <v>0</v>
      </c>
      <c r="T54" s="47">
        <f>SUMIFS('別紙（介護施設等整備事業交付金）'!$T$7:$T67,'別紙（介護施設等整備事業交付金）'!$B$7:$B67,"補助金",'別紙（介護施設等整備事業交付金）'!$J$7:$J67,S$1,'別紙（介護施設等整備事業交付金）'!$K$7:$K67,$B54)</f>
        <v>0</v>
      </c>
      <c r="U54" s="55">
        <f>SUMIFS('別紙（介護施設等整備事業交付金）'!$P$7:$P$51,'別紙（介護施設等整備事業交付金）'!$B$7:$B$51,"補助金",'別紙（介護施設等整備事業交付金）'!$J$7:$J$51,S$1,'別紙（介護施設等整備事業交付金）'!$K$7:$K$51,$B54)</f>
        <v>0</v>
      </c>
      <c r="V54" s="47">
        <f>COUNTIFS('別紙（介護施設等整備事業交付金）'!$B$7:$B63,$A$42,'別紙（介護施設等整備事業交付金）'!$J$7:$J63,"⑦_③*",'別紙（介護施設等整備事業交付金）'!$K$7:$K63,$B54)</f>
        <v>0</v>
      </c>
      <c r="W54" s="47">
        <f>SUMIFS('別紙（介護施設等整備事業交付金）'!$T$7:$T65,'別紙（介護施設等整備事業交付金）'!$B$7:$B65,"補助金",'別紙（介護施設等整備事業交付金）'!$J$7:$J65,"⑦_③*",'別紙（介護施設等整備事業交付金）'!$K$7:$K65,$B54)</f>
        <v>0</v>
      </c>
      <c r="X54" s="55">
        <f>SUMIFS('別紙（介護施設等整備事業交付金）'!$P$7:$P$51,'別紙（介護施設等整備事業交付金）'!$B$7:$B$51,"補助金",'別紙（介護施設等整備事業交付金）'!$J$7:$J$51,"⑦_③*",'別紙（介護施設等整備事業交付金）'!$K$7:$K$51,$B54)</f>
        <v>0</v>
      </c>
      <c r="Y54" s="47">
        <f>COUNTIFS('別紙（介護施設等整備事業交付金）'!$B$7:$B63,$A$42,'別紙（介護施設等整備事業交付金）'!$J$7:$J63,Y$1,'別紙（介護施設等整備事業交付金）'!$K$7:$K63,$B54)</f>
        <v>0</v>
      </c>
      <c r="Z54" s="55">
        <f>SUMIFS('別紙（介護施設等整備事業交付金）'!$P$7:$P$51,'別紙（介護施設等整備事業交付金）'!$B$7:$B$51,"補助金",'別紙（介護施設等整備事業交付金）'!$J$7:$J$51,Y$1,'別紙（介護施設等整備事業交付金）'!$K$7:$K$51,$B54)</f>
        <v>0</v>
      </c>
      <c r="AA54" s="47">
        <f>COUNTIFS('別紙（介護施設等整備事業交付金）'!$B$7:$B63,$A$42,'別紙（介護施設等整備事業交付金）'!$J$7:$J63,AA$1,'別紙（介護施設等整備事業交付金）'!$K$7:$K63,$B54)</f>
        <v>0</v>
      </c>
      <c r="AB54" s="55">
        <f>SUMIFS('別紙（介護施設等整備事業交付金）'!$P$7:$P$51,'別紙（介護施設等整備事業交付金）'!$B$7:$B$51,"補助金",'別紙（介護施設等整備事業交付金）'!$J$7:$J$51,AA$1,'別紙（介護施設等整備事業交付金）'!$K$7:$K$51,$B54)</f>
        <v>0</v>
      </c>
      <c r="AC54" s="47">
        <f>COUNTIFS('別紙（介護施設等整備事業交付金）'!$B$7:$B63,$A$42,'別紙（介護施設等整備事業交付金）'!$J$7:$J63,AC$1,'別紙（介護施設等整備事業交付金）'!$K$7:$K63,$B54)</f>
        <v>0</v>
      </c>
      <c r="AD54" s="55">
        <f>SUMIFS('別紙（介護施設等整備事業交付金）'!$P$7:$P$51,'別紙（介護施設等整備事業交付金）'!$B$7:$B$51,"補助金",'別紙（介護施設等整備事業交付金）'!$J$7:$J$51,AB$1,'別紙（介護施設等整備事業交付金）'!$K$7:$K$51,$B54)</f>
        <v>0</v>
      </c>
      <c r="AE54" s="47">
        <f>COUNTIFS('別紙（介護施設等整備事業交付金）'!$B$7:$B63,$A$42,'別紙（介護施設等整備事業交付金）'!$J$7:$J63,AE$1,'別紙（介護施設等整備事業交付金）'!$K$7:$K63,$B54)</f>
        <v>0</v>
      </c>
      <c r="AF54" s="47">
        <f>SUMIFS('別紙（介護施設等整備事業交付金）'!$T$7:$T67,'別紙（介護施設等整備事業交付金）'!$B$7:$B67,"補助金",'別紙（介護施設等整備事業交付金）'!$J$7:$J67,AE$1,'別紙（介護施設等整備事業交付金）'!$K$7:$K67,$B54)</f>
        <v>0</v>
      </c>
      <c r="AG54" s="55">
        <f>SUMIFS('別紙（介護施設等整備事業交付金）'!$P$7:$P$51,'別紙（介護施設等整備事業交付金）'!$B$7:$B$51,"補助金",'別紙（介護施設等整備事業交付金）'!$J$7:$J$51,AE$1,'別紙（介護施設等整備事業交付金）'!$K$7:$K$51,$B54)</f>
        <v>0</v>
      </c>
      <c r="AH54" s="47">
        <f>COUNTIFS('別紙（介護施設等整備事業交付金）'!$B$7:$B63,$A$42,'別紙（介護施設等整備事業交付金）'!$J$7:$J63,AH$1,'別紙（介護施設等整備事業交付金）'!$K$7:$K63,$B54)</f>
        <v>0</v>
      </c>
      <c r="AI54" s="47">
        <f>SUMIFS('別紙（介護施設等整備事業交付金）'!$T$7:$T67,'別紙（介護施設等整備事業交付金）'!$B$7:$B67,"補助金",'別紙（介護施設等整備事業交付金）'!$J$7:$J67,AH$1,'別紙（介護施設等整備事業交付金）'!$K$7:$K67,$B54)</f>
        <v>0</v>
      </c>
      <c r="AJ54" s="55">
        <f>SUMIFS('別紙（介護施設等整備事業交付金）'!$P$7:$P$51,'別紙（介護施設等整備事業交付金）'!$B$7:$B$51,"補助金",'別紙（介護施設等整備事業交付金）'!$J$7:$J$51,AH$1,'別紙（介護施設等整備事業交付金）'!$K$7:$K$51,$B54)</f>
        <v>0</v>
      </c>
      <c r="AK54" s="47">
        <f>COUNTIFS('別紙（介護施設等整備事業交付金）'!$B$7:$B63,$A$42,'別紙（介護施設等整備事業交付金）'!$J$7:$J63,AK$1,'別紙（介護施設等整備事業交付金）'!$K$7:$K63,$B54)</f>
        <v>0</v>
      </c>
      <c r="AL54" s="55">
        <f>SUMIFS('別紙（介護施設等整備事業交付金）'!$P$7:$P$51,'別紙（介護施設等整備事業交付金）'!$B$7:$B$51,"補助金",'別紙（介護施設等整備事業交付金）'!$J$7:$J$51,AK$1,'別紙（介護施設等整備事業交付金）'!$K$7:$K$51,$B54)</f>
        <v>0</v>
      </c>
      <c r="AM54" s="47">
        <f>COUNTIFS('別紙（介護施設等整備事業交付金）'!$B$7:$B63,$A$42,'別紙（介護施設等整備事業交付金）'!$J$7:$J63,AM$1,'別紙（介護施設等整備事業交付金）'!$K$7:$K63,$B54)</f>
        <v>0</v>
      </c>
      <c r="AN54" s="55">
        <f>SUMIFS('別紙（介護施設等整備事業交付金）'!$P$7:$P$51,'別紙（介護施設等整備事業交付金）'!$B$7:$B$51,"補助金",'別紙（介護施設等整備事業交付金）'!$J$7:$J$51,AL$1,'別紙（介護施設等整備事業交付金）'!$K$7:$K$51,$B54)</f>
        <v>0</v>
      </c>
      <c r="AO54" s="47">
        <f>COUNTIFS('別紙（介護施設等整備事業交付金）'!$B$7:$B63,$A$42,'別紙（介護施設等整備事業交付金）'!$J$7:$J63,AO$1,'別紙（介護施設等整備事業交付金）'!$K$7:$K63,$B54)</f>
        <v>0</v>
      </c>
      <c r="AP54" s="47">
        <f>SUMIFS('別紙（介護施設等整備事業交付金）'!$T$7:$T67,'別紙（介護施設等整備事業交付金）'!$B$7:$B67,"補助金",'別紙（介護施設等整備事業交付金）'!$J$7:$J67,AO$1,'別紙（介護施設等整備事業交付金）'!$K$7:$K67,$B54)</f>
        <v>0</v>
      </c>
      <c r="AQ54" s="55">
        <f>SUMIFS('別紙（介護施設等整備事業交付金）'!$P$7:$P$51,'別紙（介護施設等整備事業交付金）'!$B$7:$B$51,"補助金",'別紙（介護施設等整備事業交付金）'!$J$7:$J$51,AO$1,'別紙（介護施設等整備事業交付金）'!$K$7:$K$51,$B54)</f>
        <v>0</v>
      </c>
      <c r="AR54" s="47">
        <f>COUNTIFS('別紙（介護施設等整備事業交付金）'!$B$7:$B63,$A$42,'別紙（介護施設等整備事業交付金）'!$J$7:$J63,AR$1,'別紙（介護施設等整備事業交付金）'!$K$7:$K63,$B54)</f>
        <v>0</v>
      </c>
      <c r="AS54" s="64">
        <f>SUMIFS('別紙（介護施設等整備事業交付金）'!$T$7:$T67,'別紙（介護施設等整備事業交付金）'!$B$7:$B67,"補助金",'別紙（介護施設等整備事業交付金）'!$J$7:$J67,AR$1,'別紙（介護施設等整備事業交付金）'!$K$7:$K67,$B54)</f>
        <v>0</v>
      </c>
      <c r="AT54" s="55">
        <f>SUMIFS('別紙（介護施設等整備事業交付金）'!$P$7:$P$51,'別紙（介護施設等整備事業交付金）'!$B$7:$B$51,"補助金",'別紙（介護施設等整備事業交付金）'!$J$7:$J$51,AR$1,'別紙（介護施設等整備事業交付金）'!$K$7:$K$51,$B54)</f>
        <v>0</v>
      </c>
      <c r="AU54" s="47">
        <f>COUNTIFS('別紙（介護施設等整備事業交付金）'!$B$7:$B63,$A$42,'別紙（介護施設等整備事業交付金）'!$J$7:$J63,AU$1,'別紙（介護施設等整備事業交付金）'!$K$7:$K63,$B54)</f>
        <v>0</v>
      </c>
      <c r="AV54" s="64">
        <f>SUMIFS('別紙（介護施設等整備事業交付金）'!$T$7:$T67,'別紙（介護施設等整備事業交付金）'!$B$7:$B67,"補助金",'別紙（介護施設等整備事業交付金）'!$J$7:$J67,AU$1,'別紙（介護施設等整備事業交付金）'!$K$7:$K67,$B54)</f>
        <v>0</v>
      </c>
      <c r="AW54" s="55">
        <f>SUMIFS('別紙（介護施設等整備事業交付金）'!$P$7:$P$51,'別紙（介護施設等整備事業交付金）'!$B$7:$B$51,"補助金",'別紙（介護施設等整備事業交付金）'!$J$7:$J$51,AU$1,'別紙（介護施設等整備事業交付金）'!$K$7:$K$51,$B54)</f>
        <v>0</v>
      </c>
      <c r="AX54" s="47">
        <f>COUNTIFS('別紙（介護施設等整備事業交付金）'!$B$7:$B63,$A$42,'別紙（介護施設等整備事業交付金）'!$J$7:$J63,AX$1,'別紙（介護施設等整備事業交付金）'!$K$7:$K63,$B54)</f>
        <v>0</v>
      </c>
      <c r="AY54" s="64">
        <f>SUMIFS('別紙（介護施設等整備事業交付金）'!$T$7:$T67,'別紙（介護施設等整備事業交付金）'!$B$7:$B67,"補助金",'別紙（介護施設等整備事業交付金）'!$J$7:$J67,AX$1,'別紙（介護施設等整備事業交付金）'!$K$7:$K67,$B54)</f>
        <v>0</v>
      </c>
      <c r="AZ54" s="55">
        <f>SUMIFS('別紙（介護施設等整備事業交付金）'!$P$7:$P$51,'別紙（介護施設等整備事業交付金）'!$B$7:$B$51,"補助金",'別紙（介護施設等整備事業交付金）'!$J$7:$J$51,AX$1,'別紙（介護施設等整備事業交付金）'!$K$7:$K$51,$B54)</f>
        <v>0</v>
      </c>
      <c r="BA54" s="47">
        <f>COUNTIFS('別紙（介護施設等整備事業交付金）'!$B$7:$B63,$A$42,'別紙（介護施設等整備事業交付金）'!$J$7:$J63,BA$1,'別紙（介護施設等整備事業交付金）'!$K$7:$K63,$B54)</f>
        <v>0</v>
      </c>
      <c r="BB54" s="55">
        <f>SUMIFS('別紙（介護施設等整備事業交付金）'!$P$7:$P$51,'別紙（介護施設等整備事業交付金）'!$B$7:$B$51,"補助金",'別紙（介護施設等整備事業交付金）'!$J$7:$J$51,BA$1,'別紙（介護施設等整備事業交付金）'!$K$7:$K$51,$B54)</f>
        <v>0</v>
      </c>
      <c r="BC54" s="47">
        <f>COUNTIFS('別紙（介護施設等整備事業交付金）'!$B$7:$B63,$A$42,'別紙（介護施設等整備事業交付金）'!$J$7:$J63,BC$1,'別紙（介護施設等整備事業交付金）'!$K$7:$K63,$B54)</f>
        <v>0</v>
      </c>
      <c r="BD54" s="55">
        <f>SUMIFS('別紙（介護施設等整備事業交付金）'!$P$7:$P$51,'別紙（介護施設等整備事業交付金）'!$B$7:$B$51,"補助金",'別紙（介護施設等整備事業交付金）'!$J$7:$J$51,BC$1,'別紙（介護施設等整備事業交付金）'!$K$7:$K$51,$B54)</f>
        <v>0</v>
      </c>
      <c r="BE54" s="47">
        <f>COUNTIFS('別紙（介護施設等整備事業交付金）'!$B$7:$B63,$A$42,'別紙（介護施設等整備事業交付金）'!$J$7:$J63,BE$1,'別紙（介護施設等整備事業交付金）'!$K$7:$K63,$B54)</f>
        <v>0</v>
      </c>
      <c r="BF54" s="55">
        <f>SUMIFS('別紙（介護施設等整備事業交付金）'!$P$7:$P$51,'別紙（介護施設等整備事業交付金）'!$B$7:$B$51,"補助金",'別紙（介護施設等整備事業交付金）'!$J$7:$J$51,BE$1,'別紙（介護施設等整備事業交付金）'!$K$7:$K$51,$B54)</f>
        <v>0</v>
      </c>
      <c r="BG54" s="47">
        <f t="shared" si="10"/>
        <v>0</v>
      </c>
      <c r="BH54" s="55">
        <f t="shared" si="11"/>
        <v>0</v>
      </c>
    </row>
    <row r="55" spans="1:60" x14ac:dyDescent="0.4">
      <c r="A55" s="45"/>
      <c r="B55" s="45" t="s">
        <v>15</v>
      </c>
      <c r="C55" s="69"/>
      <c r="D55" s="69"/>
      <c r="E55" s="70"/>
      <c r="F55" s="69"/>
      <c r="G55" s="69"/>
      <c r="H55" s="70"/>
      <c r="I55" s="47">
        <f>COUNTIFS('別紙（介護施設等整備事業交付金）'!$B$7:$B$51,$A$42,'別紙（介護施設等整備事業交付金）'!$J$7:$J$51,I$1,'別紙（介護施設等整備事業交付金）'!$K$7:$K$51,$B55)</f>
        <v>0</v>
      </c>
      <c r="J55" s="47">
        <f>SUMIFS('別紙（介護施設等整備事業交付金）'!$T$7:$T68,'別紙（介護施設等整備事業交付金）'!$B$7:$B68,"補助金",'別紙（介護施設等整備事業交付金）'!$J$7:$J68,I$1,'別紙（介護施設等整備事業交付金）'!$K$7:$K68,$B55)</f>
        <v>0</v>
      </c>
      <c r="K55" s="55">
        <f>SUMIFS('別紙（介護施設等整備事業交付金）'!$P$7:$P$51,'別紙（介護施設等整備事業交付金）'!$B$7:$B$51,$A$42,'別紙（介護施設等整備事業交付金）'!$J$7:$J$51,I$1,'別紙（介護施設等整備事業交付金）'!$K$7:$K$51,$B55)</f>
        <v>0</v>
      </c>
      <c r="L55" s="47">
        <f>COUNTIFS('別紙（介護施設等整備事業交付金）'!$B$7:$B64,$A$42,'別紙（介護施設等整備事業交付金）'!$J$7:$J64,L$1,'別紙（介護施設等整備事業交付金）'!$K$7:$K64,$B55)</f>
        <v>0</v>
      </c>
      <c r="M55" s="55">
        <f>SUMIFS('別紙（介護施設等整備事業交付金）'!$P$7:$P$51,'別紙（介護施設等整備事業交付金）'!$B$7:$B$51,"補助金",'別紙（介護施設等整備事業交付金）'!$J$7:$J$51,K$1,'別紙（介護施設等整備事業交付金）'!$K$7:$K$51,$B55)</f>
        <v>0</v>
      </c>
      <c r="N55" s="47">
        <f>COUNTIFS('別紙（介護施設等整備事業交付金）'!$B$7:$B64,$A$42,'別紙（介護施設等整備事業交付金）'!$J$7:$J64,N$1,'別紙（介護施設等整備事業交付金）'!$K$7:$K64,$B55)</f>
        <v>0</v>
      </c>
      <c r="O55" s="55">
        <f>SUMIFS('別紙（介護施設等整備事業交付金）'!$P$7:$P$51,'別紙（介護施設等整備事業交付金）'!$B$7:$B$51,"補助金",'別紙（介護施設等整備事業交付金）'!$J$7:$J$51,M$1,'別紙（介護施設等整備事業交付金）'!$K$7:$K$51,$B55)</f>
        <v>0</v>
      </c>
      <c r="P55" s="47">
        <f>COUNTIFS('別紙（介護施設等整備事業交付金）'!$B$7:$B64,$A$42,'別紙（介護施設等整備事業交付金）'!$J$7:$J64,"⑦_①*",'別紙（介護施設等整備事業交付金）'!$K$7:$K64,$B55)</f>
        <v>0</v>
      </c>
      <c r="Q55" s="47">
        <f>SUMIFS('別紙（介護施設等整備事業交付金）'!$T$7:$T66,'別紙（介護施設等整備事業交付金）'!$B$7:$B66,"補助金",'別紙（介護施設等整備事業交付金）'!$J$7:$J66,"⑦_①*",'別紙（介護施設等整備事業交付金）'!$K$7:$K66,$B55)</f>
        <v>0</v>
      </c>
      <c r="R55" s="55">
        <f>SUMIFS('別紙（介護施設等整備事業交付金）'!$P$7:$P$51,'別紙（介護施設等整備事業交付金）'!$B$7:$B$51,"補助金",'別紙（介護施設等整備事業交付金）'!$J$7:$J$51,"⑦_①*",'別紙（介護施設等整備事業交付金）'!$K$7:$K$51,$B55)</f>
        <v>0</v>
      </c>
      <c r="S55" s="47">
        <f>COUNTIFS('別紙（介護施設等整備事業交付金）'!$B$7:$B64,$A$42,'別紙（介護施設等整備事業交付金）'!$J$7:$J64,S$1,'別紙（介護施設等整備事業交付金）'!$K$7:$K64,$B55)</f>
        <v>0</v>
      </c>
      <c r="T55" s="47">
        <f>SUMIFS('別紙（介護施設等整備事業交付金）'!$T$7:$T68,'別紙（介護施設等整備事業交付金）'!$B$7:$B68,"補助金",'別紙（介護施設等整備事業交付金）'!$J$7:$J68,S$1,'別紙（介護施設等整備事業交付金）'!$K$7:$K68,$B55)</f>
        <v>0</v>
      </c>
      <c r="U55" s="55">
        <f>SUMIFS('別紙（介護施設等整備事業交付金）'!$P$7:$P$51,'別紙（介護施設等整備事業交付金）'!$B$7:$B$51,"補助金",'別紙（介護施設等整備事業交付金）'!$J$7:$J$51,S$1,'別紙（介護施設等整備事業交付金）'!$K$7:$K$51,$B55)</f>
        <v>0</v>
      </c>
      <c r="V55" s="47">
        <f>COUNTIFS('別紙（介護施設等整備事業交付金）'!$B$7:$B64,$A$42,'別紙（介護施設等整備事業交付金）'!$J$7:$J64,"⑦_③*",'別紙（介護施設等整備事業交付金）'!$K$7:$K64,$B55)</f>
        <v>0</v>
      </c>
      <c r="W55" s="47">
        <f>SUMIFS('別紙（介護施設等整備事業交付金）'!$T$7:$T66,'別紙（介護施設等整備事業交付金）'!$B$7:$B66,"補助金",'別紙（介護施設等整備事業交付金）'!$J$7:$J66,"⑦_③*",'別紙（介護施設等整備事業交付金）'!$K$7:$K66,$B55)</f>
        <v>0</v>
      </c>
      <c r="X55" s="55">
        <f>SUMIFS('別紙（介護施設等整備事業交付金）'!$P$7:$P$51,'別紙（介護施設等整備事業交付金）'!$B$7:$B$51,"補助金",'別紙（介護施設等整備事業交付金）'!$J$7:$J$51,"⑦_③*",'別紙（介護施設等整備事業交付金）'!$K$7:$K$51,$B55)</f>
        <v>0</v>
      </c>
      <c r="Y55" s="47">
        <f>COUNTIFS('別紙（介護施設等整備事業交付金）'!$B$7:$B64,$A$42,'別紙（介護施設等整備事業交付金）'!$J$7:$J64,Y$1,'別紙（介護施設等整備事業交付金）'!$K$7:$K64,$B55)</f>
        <v>0</v>
      </c>
      <c r="Z55" s="55">
        <f>SUMIFS('別紙（介護施設等整備事業交付金）'!$P$7:$P$51,'別紙（介護施設等整備事業交付金）'!$B$7:$B$51,"補助金",'別紙（介護施設等整備事業交付金）'!$J$7:$J$51,Y$1,'別紙（介護施設等整備事業交付金）'!$K$7:$K$51,$B55)</f>
        <v>0</v>
      </c>
      <c r="AA55" s="47">
        <f>COUNTIFS('別紙（介護施設等整備事業交付金）'!$B$7:$B64,$A$42,'別紙（介護施設等整備事業交付金）'!$J$7:$J64,AA$1,'別紙（介護施設等整備事業交付金）'!$K$7:$K64,$B55)</f>
        <v>0</v>
      </c>
      <c r="AB55" s="55">
        <f>SUMIFS('別紙（介護施設等整備事業交付金）'!$P$7:$P$51,'別紙（介護施設等整備事業交付金）'!$B$7:$B$51,"補助金",'別紙（介護施設等整備事業交付金）'!$J$7:$J$51,AA$1,'別紙（介護施設等整備事業交付金）'!$K$7:$K$51,$B55)</f>
        <v>0</v>
      </c>
      <c r="AC55" s="47">
        <f>COUNTIFS('別紙（介護施設等整備事業交付金）'!$B$7:$B64,$A$42,'別紙（介護施設等整備事業交付金）'!$J$7:$J64,AC$1,'別紙（介護施設等整備事業交付金）'!$K$7:$K64,$B55)</f>
        <v>0</v>
      </c>
      <c r="AD55" s="55">
        <f>SUMIFS('別紙（介護施設等整備事業交付金）'!$P$7:$P$51,'別紙（介護施設等整備事業交付金）'!$B$7:$B$51,"補助金",'別紙（介護施設等整備事業交付金）'!$J$7:$J$51,AB$1,'別紙（介護施設等整備事業交付金）'!$K$7:$K$51,$B55)</f>
        <v>0</v>
      </c>
      <c r="AE55" s="47">
        <f>COUNTIFS('別紙（介護施設等整備事業交付金）'!$B$7:$B64,$A$42,'別紙（介護施設等整備事業交付金）'!$J$7:$J64,AE$1,'別紙（介護施設等整備事業交付金）'!$K$7:$K64,$B55)</f>
        <v>0</v>
      </c>
      <c r="AF55" s="47">
        <f>SUMIFS('別紙（介護施設等整備事業交付金）'!$T$7:$T68,'別紙（介護施設等整備事業交付金）'!$B$7:$B68,"補助金",'別紙（介護施設等整備事業交付金）'!$J$7:$J68,AE$1,'別紙（介護施設等整備事業交付金）'!$K$7:$K68,$B55)</f>
        <v>0</v>
      </c>
      <c r="AG55" s="55">
        <f>SUMIFS('別紙（介護施設等整備事業交付金）'!$P$7:$P$51,'別紙（介護施設等整備事業交付金）'!$B$7:$B$51,"補助金",'別紙（介護施設等整備事業交付金）'!$J$7:$J$51,AE$1,'別紙（介護施設等整備事業交付金）'!$K$7:$K$51,$B55)</f>
        <v>0</v>
      </c>
      <c r="AH55" s="47">
        <f>COUNTIFS('別紙（介護施設等整備事業交付金）'!$B$7:$B64,$A$42,'別紙（介護施設等整備事業交付金）'!$J$7:$J64,AH$1,'別紙（介護施設等整備事業交付金）'!$K$7:$K64,$B55)</f>
        <v>0</v>
      </c>
      <c r="AI55" s="47">
        <f>SUMIFS('別紙（介護施設等整備事業交付金）'!$T$7:$T68,'別紙（介護施設等整備事業交付金）'!$B$7:$B68,"補助金",'別紙（介護施設等整備事業交付金）'!$J$7:$J68,AH$1,'別紙（介護施設等整備事業交付金）'!$K$7:$K68,$B55)</f>
        <v>0</v>
      </c>
      <c r="AJ55" s="55">
        <f>SUMIFS('別紙（介護施設等整備事業交付金）'!$P$7:$P$51,'別紙（介護施設等整備事業交付金）'!$B$7:$B$51,"補助金",'別紙（介護施設等整備事業交付金）'!$J$7:$J$51,AH$1,'別紙（介護施設等整備事業交付金）'!$K$7:$K$51,$B55)</f>
        <v>0</v>
      </c>
      <c r="AK55" s="47">
        <f>COUNTIFS('別紙（介護施設等整備事業交付金）'!$B$7:$B64,$A$42,'別紙（介護施設等整備事業交付金）'!$J$7:$J64,AK$1,'別紙（介護施設等整備事業交付金）'!$K$7:$K64,$B55)</f>
        <v>0</v>
      </c>
      <c r="AL55" s="55">
        <f>SUMIFS('別紙（介護施設等整備事業交付金）'!$P$7:$P$51,'別紙（介護施設等整備事業交付金）'!$B$7:$B$51,"補助金",'別紙（介護施設等整備事業交付金）'!$J$7:$J$51,AK$1,'別紙（介護施設等整備事業交付金）'!$K$7:$K$51,$B55)</f>
        <v>0</v>
      </c>
      <c r="AM55" s="47">
        <f>COUNTIFS('別紙（介護施設等整備事業交付金）'!$B$7:$B64,$A$42,'別紙（介護施設等整備事業交付金）'!$J$7:$J64,AM$1,'別紙（介護施設等整備事業交付金）'!$K$7:$K64,$B55)</f>
        <v>0</v>
      </c>
      <c r="AN55" s="55">
        <f>SUMIFS('別紙（介護施設等整備事業交付金）'!$P$7:$P$51,'別紙（介護施設等整備事業交付金）'!$B$7:$B$51,"補助金",'別紙（介護施設等整備事業交付金）'!$J$7:$J$51,AL$1,'別紙（介護施設等整備事業交付金）'!$K$7:$K$51,$B55)</f>
        <v>0</v>
      </c>
      <c r="AO55" s="47">
        <f>COUNTIFS('別紙（介護施設等整備事業交付金）'!$B$7:$B64,$A$42,'別紙（介護施設等整備事業交付金）'!$J$7:$J64,AO$1,'別紙（介護施設等整備事業交付金）'!$K$7:$K64,$B55)</f>
        <v>0</v>
      </c>
      <c r="AP55" s="47">
        <f>SUMIFS('別紙（介護施設等整備事業交付金）'!$T$7:$T68,'別紙（介護施設等整備事業交付金）'!$B$7:$B68,"補助金",'別紙（介護施設等整備事業交付金）'!$J$7:$J68,AO$1,'別紙（介護施設等整備事業交付金）'!$K$7:$K68,$B55)</f>
        <v>0</v>
      </c>
      <c r="AQ55" s="55">
        <f>SUMIFS('別紙（介護施設等整備事業交付金）'!$P$7:$P$51,'別紙（介護施設等整備事業交付金）'!$B$7:$B$51,"補助金",'別紙（介護施設等整備事業交付金）'!$J$7:$J$51,AO$1,'別紙（介護施設等整備事業交付金）'!$K$7:$K$51,$B55)</f>
        <v>0</v>
      </c>
      <c r="AR55" s="47">
        <f>COUNTIFS('別紙（介護施設等整備事業交付金）'!$B$7:$B64,$A$42,'別紙（介護施設等整備事業交付金）'!$J$7:$J64,AR$1,'別紙（介護施設等整備事業交付金）'!$K$7:$K64,$B55)</f>
        <v>0</v>
      </c>
      <c r="AS55" s="64">
        <f>SUMIFS('別紙（介護施設等整備事業交付金）'!$T$7:$T68,'別紙（介護施設等整備事業交付金）'!$B$7:$B68,"補助金",'別紙（介護施設等整備事業交付金）'!$J$7:$J68,AR$1,'別紙（介護施設等整備事業交付金）'!$K$7:$K68,$B55)</f>
        <v>0</v>
      </c>
      <c r="AT55" s="55">
        <f>SUMIFS('別紙（介護施設等整備事業交付金）'!$P$7:$P$51,'別紙（介護施設等整備事業交付金）'!$B$7:$B$51,"補助金",'別紙（介護施設等整備事業交付金）'!$J$7:$J$51,AR$1,'別紙（介護施設等整備事業交付金）'!$K$7:$K$51,$B55)</f>
        <v>0</v>
      </c>
      <c r="AU55" s="47">
        <f>COUNTIFS('別紙（介護施設等整備事業交付金）'!$B$7:$B64,$A$42,'別紙（介護施設等整備事業交付金）'!$J$7:$J64,AU$1,'別紙（介護施設等整備事業交付金）'!$K$7:$K64,$B55)</f>
        <v>0</v>
      </c>
      <c r="AV55" s="64">
        <f>SUMIFS('別紙（介護施設等整備事業交付金）'!$T$7:$T68,'別紙（介護施設等整備事業交付金）'!$B$7:$B68,"補助金",'別紙（介護施設等整備事業交付金）'!$J$7:$J68,AU$1,'別紙（介護施設等整備事業交付金）'!$K$7:$K68,$B55)</f>
        <v>0</v>
      </c>
      <c r="AW55" s="55">
        <f>SUMIFS('別紙（介護施設等整備事業交付金）'!$P$7:$P$51,'別紙（介護施設等整備事業交付金）'!$B$7:$B$51,"補助金",'別紙（介護施設等整備事業交付金）'!$J$7:$J$51,AU$1,'別紙（介護施設等整備事業交付金）'!$K$7:$K$51,$B55)</f>
        <v>0</v>
      </c>
      <c r="AX55" s="47">
        <f>COUNTIFS('別紙（介護施設等整備事業交付金）'!$B$7:$B64,$A$42,'別紙（介護施設等整備事業交付金）'!$J$7:$J64,AX$1,'別紙（介護施設等整備事業交付金）'!$K$7:$K64,$B55)</f>
        <v>0</v>
      </c>
      <c r="AY55" s="64">
        <f>SUMIFS('別紙（介護施設等整備事業交付金）'!$T$7:$T68,'別紙（介護施設等整備事業交付金）'!$B$7:$B68,"補助金",'別紙（介護施設等整備事業交付金）'!$J$7:$J68,AX$1,'別紙（介護施設等整備事業交付金）'!$K$7:$K68,$B55)</f>
        <v>0</v>
      </c>
      <c r="AZ55" s="55">
        <f>SUMIFS('別紙（介護施設等整備事業交付金）'!$P$7:$P$51,'別紙（介護施設等整備事業交付金）'!$B$7:$B$51,"補助金",'別紙（介護施設等整備事業交付金）'!$J$7:$J$51,AX$1,'別紙（介護施設等整備事業交付金）'!$K$7:$K$51,$B55)</f>
        <v>0</v>
      </c>
      <c r="BA55" s="47">
        <f>COUNTIFS('別紙（介護施設等整備事業交付金）'!$B$7:$B64,$A$42,'別紙（介護施設等整備事業交付金）'!$J$7:$J64,BA$1,'別紙（介護施設等整備事業交付金）'!$K$7:$K64,$B55)</f>
        <v>0</v>
      </c>
      <c r="BB55" s="55">
        <f>SUMIFS('別紙（介護施設等整備事業交付金）'!$P$7:$P$51,'別紙（介護施設等整備事業交付金）'!$B$7:$B$51,"補助金",'別紙（介護施設等整備事業交付金）'!$J$7:$J$51,BA$1,'別紙（介護施設等整備事業交付金）'!$K$7:$K$51,$B55)</f>
        <v>0</v>
      </c>
      <c r="BC55" s="47">
        <f>COUNTIFS('別紙（介護施設等整備事業交付金）'!$B$7:$B64,$A$42,'別紙（介護施設等整備事業交付金）'!$J$7:$J64,BC$1,'別紙（介護施設等整備事業交付金）'!$K$7:$K64,$B55)</f>
        <v>0</v>
      </c>
      <c r="BD55" s="55">
        <f>SUMIFS('別紙（介護施設等整備事業交付金）'!$P$7:$P$51,'別紙（介護施設等整備事業交付金）'!$B$7:$B$51,"補助金",'別紙（介護施設等整備事業交付金）'!$J$7:$J$51,BC$1,'別紙（介護施設等整備事業交付金）'!$K$7:$K$51,$B55)</f>
        <v>0</v>
      </c>
      <c r="BE55" s="47">
        <f>COUNTIFS('別紙（介護施設等整備事業交付金）'!$B$7:$B64,$A$42,'別紙（介護施設等整備事業交付金）'!$J$7:$J64,BE$1,'別紙（介護施設等整備事業交付金）'!$K$7:$K64,$B55)</f>
        <v>0</v>
      </c>
      <c r="BF55" s="55">
        <f>SUMIFS('別紙（介護施設等整備事業交付金）'!$P$7:$P$51,'別紙（介護施設等整備事業交付金）'!$B$7:$B$51,"補助金",'別紙（介護施設等整備事業交付金）'!$J$7:$J$51,BE$1,'別紙（介護施設等整備事業交付金）'!$K$7:$K$51,$B55)</f>
        <v>0</v>
      </c>
      <c r="BG55" s="47">
        <f t="shared" si="10"/>
        <v>0</v>
      </c>
      <c r="BH55" s="55">
        <f t="shared" si="11"/>
        <v>0</v>
      </c>
    </row>
    <row r="56" spans="1:60" x14ac:dyDescent="0.4">
      <c r="A56" s="45"/>
      <c r="B56" s="45" t="s">
        <v>16</v>
      </c>
      <c r="C56" s="69"/>
      <c r="D56" s="69"/>
      <c r="E56" s="70"/>
      <c r="F56" s="69"/>
      <c r="G56" s="69"/>
      <c r="H56" s="70"/>
      <c r="I56" s="47">
        <f>COUNTIFS('別紙（介護施設等整備事業交付金）'!$B$7:$B$51,$A$42,'別紙（介護施設等整備事業交付金）'!$J$7:$J$51,I$1,'別紙（介護施設等整備事業交付金）'!$K$7:$K$51,$B56)</f>
        <v>0</v>
      </c>
      <c r="J56" s="47">
        <f>SUMIFS('別紙（介護施設等整備事業交付金）'!$T$7:$T69,'別紙（介護施設等整備事業交付金）'!$B$7:$B69,"補助金",'別紙（介護施設等整備事業交付金）'!$J$7:$J69,I$1,'別紙（介護施設等整備事業交付金）'!$K$7:$K69,$B56)</f>
        <v>0</v>
      </c>
      <c r="K56" s="55">
        <f>SUMIFS('別紙（介護施設等整備事業交付金）'!$P$7:$P$51,'別紙（介護施設等整備事業交付金）'!$B$7:$B$51,$A$42,'別紙（介護施設等整備事業交付金）'!$J$7:$J$51,I$1,'別紙（介護施設等整備事業交付金）'!$K$7:$K$51,$B56)</f>
        <v>0</v>
      </c>
      <c r="L56" s="47">
        <f>COUNTIFS('別紙（介護施設等整備事業交付金）'!$B$7:$B65,$A$42,'別紙（介護施設等整備事業交付金）'!$J$7:$J65,L$1,'別紙（介護施設等整備事業交付金）'!$K$7:$K65,$B56)</f>
        <v>0</v>
      </c>
      <c r="M56" s="55">
        <f>SUMIFS('別紙（介護施設等整備事業交付金）'!$P$7:$P$51,'別紙（介護施設等整備事業交付金）'!$B$7:$B$51,"補助金",'別紙（介護施設等整備事業交付金）'!$J$7:$J$51,K$1,'別紙（介護施設等整備事業交付金）'!$K$7:$K$51,$B56)</f>
        <v>0</v>
      </c>
      <c r="N56" s="47">
        <f>COUNTIFS('別紙（介護施設等整備事業交付金）'!$B$7:$B65,$A$42,'別紙（介護施設等整備事業交付金）'!$J$7:$J65,N$1,'別紙（介護施設等整備事業交付金）'!$K$7:$K65,$B56)</f>
        <v>0</v>
      </c>
      <c r="O56" s="55">
        <f>SUMIFS('別紙（介護施設等整備事業交付金）'!$P$7:$P$51,'別紙（介護施設等整備事業交付金）'!$B$7:$B$51,"補助金",'別紙（介護施設等整備事業交付金）'!$J$7:$J$51,M$1,'別紙（介護施設等整備事業交付金）'!$K$7:$K$51,$B56)</f>
        <v>0</v>
      </c>
      <c r="P56" s="47">
        <f>COUNTIFS('別紙（介護施設等整備事業交付金）'!$B$7:$B65,$A$42,'別紙（介護施設等整備事業交付金）'!$J$7:$J65,"⑦_①*",'別紙（介護施設等整備事業交付金）'!$K$7:$K65,$B56)</f>
        <v>0</v>
      </c>
      <c r="Q56" s="47">
        <f>SUMIFS('別紙（介護施設等整備事業交付金）'!$T$7:$T67,'別紙（介護施設等整備事業交付金）'!$B$7:$B67,"補助金",'別紙（介護施設等整備事業交付金）'!$J$7:$J67,"⑦_①*",'別紙（介護施設等整備事業交付金）'!$K$7:$K67,$B56)</f>
        <v>0</v>
      </c>
      <c r="R56" s="55">
        <f>SUMIFS('別紙（介護施設等整備事業交付金）'!$P$7:$P$51,'別紙（介護施設等整備事業交付金）'!$B$7:$B$51,"補助金",'別紙（介護施設等整備事業交付金）'!$J$7:$J$51,"⑦_①*",'別紙（介護施設等整備事業交付金）'!$K$7:$K$51,$B56)</f>
        <v>0</v>
      </c>
      <c r="S56" s="47">
        <f>COUNTIFS('別紙（介護施設等整備事業交付金）'!$B$7:$B65,$A$42,'別紙（介護施設等整備事業交付金）'!$J$7:$J65,S$1,'別紙（介護施設等整備事業交付金）'!$K$7:$K65,$B56)</f>
        <v>0</v>
      </c>
      <c r="T56" s="47">
        <f>SUMIFS('別紙（介護施設等整備事業交付金）'!$T$7:$T69,'別紙（介護施設等整備事業交付金）'!$B$7:$B69,"補助金",'別紙（介護施設等整備事業交付金）'!$J$7:$J69,S$1,'別紙（介護施設等整備事業交付金）'!$K$7:$K69,$B56)</f>
        <v>0</v>
      </c>
      <c r="U56" s="55">
        <f>SUMIFS('別紙（介護施設等整備事業交付金）'!$P$7:$P$51,'別紙（介護施設等整備事業交付金）'!$B$7:$B$51,"補助金",'別紙（介護施設等整備事業交付金）'!$J$7:$J$51,S$1,'別紙（介護施設等整備事業交付金）'!$K$7:$K$51,$B56)</f>
        <v>0</v>
      </c>
      <c r="V56" s="47">
        <f>COUNTIFS('別紙（介護施設等整備事業交付金）'!$B$7:$B65,$A$42,'別紙（介護施設等整備事業交付金）'!$J$7:$J65,"⑦_③*",'別紙（介護施設等整備事業交付金）'!$K$7:$K65,$B56)</f>
        <v>0</v>
      </c>
      <c r="W56" s="47">
        <f>SUMIFS('別紙（介護施設等整備事業交付金）'!$T$7:$T67,'別紙（介護施設等整備事業交付金）'!$B$7:$B67,"補助金",'別紙（介護施設等整備事業交付金）'!$J$7:$J67,"⑦_③*",'別紙（介護施設等整備事業交付金）'!$K$7:$K67,$B56)</f>
        <v>0</v>
      </c>
      <c r="X56" s="55">
        <f>SUMIFS('別紙（介護施設等整備事業交付金）'!$P$7:$P$51,'別紙（介護施設等整備事業交付金）'!$B$7:$B$51,"補助金",'別紙（介護施設等整備事業交付金）'!$J$7:$J$51,"⑦_③*",'別紙（介護施設等整備事業交付金）'!$K$7:$K$51,$B56)</f>
        <v>0</v>
      </c>
      <c r="Y56" s="47">
        <f>COUNTIFS('別紙（介護施設等整備事業交付金）'!$B$7:$B65,$A$42,'別紙（介護施設等整備事業交付金）'!$J$7:$J65,Y$1,'別紙（介護施設等整備事業交付金）'!$K$7:$K65,$B56)</f>
        <v>0</v>
      </c>
      <c r="Z56" s="55">
        <f>SUMIFS('別紙（介護施設等整備事業交付金）'!$P$7:$P$51,'別紙（介護施設等整備事業交付金）'!$B$7:$B$51,"補助金",'別紙（介護施設等整備事業交付金）'!$J$7:$J$51,Y$1,'別紙（介護施設等整備事業交付金）'!$K$7:$K$51,$B56)</f>
        <v>0</v>
      </c>
      <c r="AA56" s="47">
        <f>COUNTIFS('別紙（介護施設等整備事業交付金）'!$B$7:$B65,$A$42,'別紙（介護施設等整備事業交付金）'!$J$7:$J65,AA$1,'別紙（介護施設等整備事業交付金）'!$K$7:$K65,$B56)</f>
        <v>0</v>
      </c>
      <c r="AB56" s="55">
        <f>SUMIFS('別紙（介護施設等整備事業交付金）'!$P$7:$P$51,'別紙（介護施設等整備事業交付金）'!$B$7:$B$51,"補助金",'別紙（介護施設等整備事業交付金）'!$J$7:$J$51,AA$1,'別紙（介護施設等整備事業交付金）'!$K$7:$K$51,$B56)</f>
        <v>0</v>
      </c>
      <c r="AC56" s="47">
        <f>COUNTIFS('別紙（介護施設等整備事業交付金）'!$B$7:$B65,$A$42,'別紙（介護施設等整備事業交付金）'!$J$7:$J65,AC$1,'別紙（介護施設等整備事業交付金）'!$K$7:$K65,$B56)</f>
        <v>0</v>
      </c>
      <c r="AD56" s="55">
        <f>SUMIFS('別紙（介護施設等整備事業交付金）'!$P$7:$P$51,'別紙（介護施設等整備事業交付金）'!$B$7:$B$51,"補助金",'別紙（介護施設等整備事業交付金）'!$J$7:$J$51,AB$1,'別紙（介護施設等整備事業交付金）'!$K$7:$K$51,$B56)</f>
        <v>0</v>
      </c>
      <c r="AE56" s="47">
        <f>COUNTIFS('別紙（介護施設等整備事業交付金）'!$B$7:$B65,$A$42,'別紙（介護施設等整備事業交付金）'!$J$7:$J65,AE$1,'別紙（介護施設等整備事業交付金）'!$K$7:$K65,$B56)</f>
        <v>0</v>
      </c>
      <c r="AF56" s="47">
        <f>SUMIFS('別紙（介護施設等整備事業交付金）'!$T$7:$T69,'別紙（介護施設等整備事業交付金）'!$B$7:$B69,"補助金",'別紙（介護施設等整備事業交付金）'!$J$7:$J69,AE$1,'別紙（介護施設等整備事業交付金）'!$K$7:$K69,$B56)</f>
        <v>0</v>
      </c>
      <c r="AG56" s="55">
        <f>SUMIFS('別紙（介護施設等整備事業交付金）'!$P$7:$P$51,'別紙（介護施設等整備事業交付金）'!$B$7:$B$51,"補助金",'別紙（介護施設等整備事業交付金）'!$J$7:$J$51,AE$1,'別紙（介護施設等整備事業交付金）'!$K$7:$K$51,$B56)</f>
        <v>0</v>
      </c>
      <c r="AH56" s="47">
        <f>COUNTIFS('別紙（介護施設等整備事業交付金）'!$B$7:$B65,$A$42,'別紙（介護施設等整備事業交付金）'!$J$7:$J65,AH$1,'別紙（介護施設等整備事業交付金）'!$K$7:$K65,$B56)</f>
        <v>0</v>
      </c>
      <c r="AI56" s="47">
        <f>SUMIFS('別紙（介護施設等整備事業交付金）'!$T$7:$T69,'別紙（介護施設等整備事業交付金）'!$B$7:$B69,"補助金",'別紙（介護施設等整備事業交付金）'!$J$7:$J69,AH$1,'別紙（介護施設等整備事業交付金）'!$K$7:$K69,$B56)</f>
        <v>0</v>
      </c>
      <c r="AJ56" s="55">
        <f>SUMIFS('別紙（介護施設等整備事業交付金）'!$P$7:$P$51,'別紙（介護施設等整備事業交付金）'!$B$7:$B$51,"補助金",'別紙（介護施設等整備事業交付金）'!$J$7:$J$51,AH$1,'別紙（介護施設等整備事業交付金）'!$K$7:$K$51,$B56)</f>
        <v>0</v>
      </c>
      <c r="AK56" s="47">
        <f>COUNTIFS('別紙（介護施設等整備事業交付金）'!$B$7:$B65,$A$42,'別紙（介護施設等整備事業交付金）'!$J$7:$J65,AK$1,'別紙（介護施設等整備事業交付金）'!$K$7:$K65,$B56)</f>
        <v>0</v>
      </c>
      <c r="AL56" s="55">
        <f>SUMIFS('別紙（介護施設等整備事業交付金）'!$P$7:$P$51,'別紙（介護施設等整備事業交付金）'!$B$7:$B$51,"補助金",'別紙（介護施設等整備事業交付金）'!$J$7:$J$51,AK$1,'別紙（介護施設等整備事業交付金）'!$K$7:$K$51,$B56)</f>
        <v>0</v>
      </c>
      <c r="AM56" s="47">
        <f>COUNTIFS('別紙（介護施設等整備事業交付金）'!$B$7:$B65,$A$42,'別紙（介護施設等整備事業交付金）'!$J$7:$J65,AM$1,'別紙（介護施設等整備事業交付金）'!$K$7:$K65,$B56)</f>
        <v>0</v>
      </c>
      <c r="AN56" s="55">
        <f>SUMIFS('別紙（介護施設等整備事業交付金）'!$P$7:$P$51,'別紙（介護施設等整備事業交付金）'!$B$7:$B$51,"補助金",'別紙（介護施設等整備事業交付金）'!$J$7:$J$51,AL$1,'別紙（介護施設等整備事業交付金）'!$K$7:$K$51,$B56)</f>
        <v>0</v>
      </c>
      <c r="AO56" s="47">
        <f>COUNTIFS('別紙（介護施設等整備事業交付金）'!$B$7:$B65,$A$42,'別紙（介護施設等整備事業交付金）'!$J$7:$J65,AO$1,'別紙（介護施設等整備事業交付金）'!$K$7:$K65,$B56)</f>
        <v>0</v>
      </c>
      <c r="AP56" s="47">
        <f>SUMIFS('別紙（介護施設等整備事業交付金）'!$T$7:$T69,'別紙（介護施設等整備事業交付金）'!$B$7:$B69,"補助金",'別紙（介護施設等整備事業交付金）'!$J$7:$J69,AO$1,'別紙（介護施設等整備事業交付金）'!$K$7:$K69,$B56)</f>
        <v>0</v>
      </c>
      <c r="AQ56" s="55">
        <f>SUMIFS('別紙（介護施設等整備事業交付金）'!$P$7:$P$51,'別紙（介護施設等整備事業交付金）'!$B$7:$B$51,"補助金",'別紙（介護施設等整備事業交付金）'!$J$7:$J$51,AO$1,'別紙（介護施設等整備事業交付金）'!$K$7:$K$51,$B56)</f>
        <v>0</v>
      </c>
      <c r="AR56" s="47">
        <f>COUNTIFS('別紙（介護施設等整備事業交付金）'!$B$7:$B65,$A$42,'別紙（介護施設等整備事業交付金）'!$J$7:$J65,AR$1,'別紙（介護施設等整備事業交付金）'!$K$7:$K65,$B56)</f>
        <v>0</v>
      </c>
      <c r="AS56" s="64">
        <f>SUMIFS('別紙（介護施設等整備事業交付金）'!$T$7:$T69,'別紙（介護施設等整備事業交付金）'!$B$7:$B69,"補助金",'別紙（介護施設等整備事業交付金）'!$J$7:$J69,AR$1,'別紙（介護施設等整備事業交付金）'!$K$7:$K69,$B56)</f>
        <v>0</v>
      </c>
      <c r="AT56" s="55">
        <f>SUMIFS('別紙（介護施設等整備事業交付金）'!$P$7:$P$51,'別紙（介護施設等整備事業交付金）'!$B$7:$B$51,"補助金",'別紙（介護施設等整備事業交付金）'!$J$7:$J$51,AR$1,'別紙（介護施設等整備事業交付金）'!$K$7:$K$51,$B56)</f>
        <v>0</v>
      </c>
      <c r="AU56" s="47">
        <f>COUNTIFS('別紙（介護施設等整備事業交付金）'!$B$7:$B65,$A$42,'別紙（介護施設等整備事業交付金）'!$J$7:$J65,AU$1,'別紙（介護施設等整備事業交付金）'!$K$7:$K65,$B56)</f>
        <v>0</v>
      </c>
      <c r="AV56" s="64">
        <f>SUMIFS('別紙（介護施設等整備事業交付金）'!$T$7:$T69,'別紙（介護施設等整備事業交付金）'!$B$7:$B69,"補助金",'別紙（介護施設等整備事業交付金）'!$J$7:$J69,AU$1,'別紙（介護施設等整備事業交付金）'!$K$7:$K69,$B56)</f>
        <v>0</v>
      </c>
      <c r="AW56" s="55">
        <f>SUMIFS('別紙（介護施設等整備事業交付金）'!$P$7:$P$51,'別紙（介護施設等整備事業交付金）'!$B$7:$B$51,"補助金",'別紙（介護施設等整備事業交付金）'!$J$7:$J$51,AU$1,'別紙（介護施設等整備事業交付金）'!$K$7:$K$51,$B56)</f>
        <v>0</v>
      </c>
      <c r="AX56" s="47">
        <f>COUNTIFS('別紙（介護施設等整備事業交付金）'!$B$7:$B65,$A$42,'別紙（介護施設等整備事業交付金）'!$J$7:$J65,AX$1,'別紙（介護施設等整備事業交付金）'!$K$7:$K65,$B56)</f>
        <v>0</v>
      </c>
      <c r="AY56" s="64">
        <f>SUMIFS('別紙（介護施設等整備事業交付金）'!$T$7:$T69,'別紙（介護施設等整備事業交付金）'!$B$7:$B69,"補助金",'別紙（介護施設等整備事業交付金）'!$J$7:$J69,AX$1,'別紙（介護施設等整備事業交付金）'!$K$7:$K69,$B56)</f>
        <v>0</v>
      </c>
      <c r="AZ56" s="55">
        <f>SUMIFS('別紙（介護施設等整備事業交付金）'!$P$7:$P$51,'別紙（介護施設等整備事業交付金）'!$B$7:$B$51,"補助金",'別紙（介護施設等整備事業交付金）'!$J$7:$J$51,AX$1,'別紙（介護施設等整備事業交付金）'!$K$7:$K$51,$B56)</f>
        <v>0</v>
      </c>
      <c r="BA56" s="47">
        <f>COUNTIFS('別紙（介護施設等整備事業交付金）'!$B$7:$B65,$A$42,'別紙（介護施設等整備事業交付金）'!$J$7:$J65,BA$1,'別紙（介護施設等整備事業交付金）'!$K$7:$K65,$B56)</f>
        <v>0</v>
      </c>
      <c r="BB56" s="55">
        <f>SUMIFS('別紙（介護施設等整備事業交付金）'!$P$7:$P$51,'別紙（介護施設等整備事業交付金）'!$B$7:$B$51,"補助金",'別紙（介護施設等整備事業交付金）'!$J$7:$J$51,BA$1,'別紙（介護施設等整備事業交付金）'!$K$7:$K$51,$B56)</f>
        <v>0</v>
      </c>
      <c r="BC56" s="47">
        <f>COUNTIFS('別紙（介護施設等整備事業交付金）'!$B$7:$B65,$A$42,'別紙（介護施設等整備事業交付金）'!$J$7:$J65,BC$1,'別紙（介護施設等整備事業交付金）'!$K$7:$K65,$B56)</f>
        <v>0</v>
      </c>
      <c r="BD56" s="55">
        <f>SUMIFS('別紙（介護施設等整備事業交付金）'!$P$7:$P$51,'別紙（介護施設等整備事業交付金）'!$B$7:$B$51,"補助金",'別紙（介護施設等整備事業交付金）'!$J$7:$J$51,BC$1,'別紙（介護施設等整備事業交付金）'!$K$7:$K$51,$B56)</f>
        <v>0</v>
      </c>
      <c r="BE56" s="47">
        <f>COUNTIFS('別紙（介護施設等整備事業交付金）'!$B$7:$B65,$A$42,'別紙（介護施設等整備事業交付金）'!$J$7:$J65,BE$1,'別紙（介護施設等整備事業交付金）'!$K$7:$K65,$B56)</f>
        <v>0</v>
      </c>
      <c r="BF56" s="55">
        <f>SUMIFS('別紙（介護施設等整備事業交付金）'!$P$7:$P$51,'別紙（介護施設等整備事業交付金）'!$B$7:$B$51,"補助金",'別紙（介護施設等整備事業交付金）'!$J$7:$J$51,BE$1,'別紙（介護施設等整備事業交付金）'!$K$7:$K$51,$B56)</f>
        <v>0</v>
      </c>
      <c r="BG56" s="47">
        <f t="shared" si="10"/>
        <v>0</v>
      </c>
      <c r="BH56" s="55">
        <f t="shared" si="11"/>
        <v>0</v>
      </c>
    </row>
    <row r="57" spans="1:60" x14ac:dyDescent="0.4">
      <c r="A57" s="45"/>
      <c r="B57" s="45" t="s">
        <v>197</v>
      </c>
      <c r="C57" s="69"/>
      <c r="D57" s="69"/>
      <c r="E57" s="70"/>
      <c r="F57" s="69"/>
      <c r="G57" s="69"/>
      <c r="H57" s="70"/>
      <c r="I57" s="47">
        <f>COUNTIFS('別紙（介護施設等整備事業交付金）'!$B$7:$B$51,$A$42,'別紙（介護施設等整備事業交付金）'!$J$7:$J$51,I$1,'別紙（介護施設等整備事業交付金）'!$K$7:$K$51,$B57)</f>
        <v>0</v>
      </c>
      <c r="J57" s="47">
        <f>SUMIFS('別紙（介護施設等整備事業交付金）'!$T$7:$T68,'別紙（介護施設等整備事業交付金）'!$B$7:$B68,"補助金",'別紙（介護施設等整備事業交付金）'!$J$7:$J68,I$1,'別紙（介護施設等整備事業交付金）'!$K$7:$K68,$B57)</f>
        <v>0</v>
      </c>
      <c r="K57" s="55">
        <f>SUMIFS('別紙（介護施設等整備事業交付金）'!$P$7:$P$51,'別紙（介護施設等整備事業交付金）'!$B$7:$B$51,$A$42,'別紙（介護施設等整備事業交付金）'!$J$7:$J$51,I$1,'別紙（介護施設等整備事業交付金）'!$K$7:$K$51,$B57)</f>
        <v>0</v>
      </c>
      <c r="L57" s="47">
        <f>COUNTIFS('別紙（介護施設等整備事業交付金）'!$B$7:$B64,$A$42,'別紙（介護施設等整備事業交付金）'!$J$7:$J64,L$1,'別紙（介護施設等整備事業交付金）'!$K$7:$K64,$B57)</f>
        <v>0</v>
      </c>
      <c r="M57" s="55">
        <f>SUMIFS('別紙（介護施設等整備事業交付金）'!$P$7:$P$51,'別紙（介護施設等整備事業交付金）'!$B$7:$B$51,"補助金",'別紙（介護施設等整備事業交付金）'!$J$7:$J$51,K$1,'別紙（介護施設等整備事業交付金）'!$K$7:$K$51,$B57)</f>
        <v>0</v>
      </c>
      <c r="N57" s="47">
        <f>COUNTIFS('別紙（介護施設等整備事業交付金）'!$B$7:$B64,$A$42,'別紙（介護施設等整備事業交付金）'!$J$7:$J64,N$1,'別紙（介護施設等整備事業交付金）'!$K$7:$K64,$B57)</f>
        <v>0</v>
      </c>
      <c r="O57" s="55">
        <f>SUMIFS('別紙（介護施設等整備事業交付金）'!$P$7:$P$51,'別紙（介護施設等整備事業交付金）'!$B$7:$B$51,"補助金",'別紙（介護施設等整備事業交付金）'!$J$7:$J$51,M$1,'別紙（介護施設等整備事業交付金）'!$K$7:$K$51,$B57)</f>
        <v>0</v>
      </c>
      <c r="P57" s="47">
        <f>COUNTIFS('別紙（介護施設等整備事業交付金）'!$B$7:$B66,$A$42,'別紙（介護施設等整備事業交付金）'!$J$7:$J66,"⑦_①*",'別紙（介護施設等整備事業交付金）'!$K$7:$K66,$B57)</f>
        <v>0</v>
      </c>
      <c r="Q57" s="47">
        <f>SUMIFS('別紙（介護施設等整備事業交付金）'!$T$7:$T68,'別紙（介護施設等整備事業交付金）'!$B$7:$B68,"補助金",'別紙（介護施設等整備事業交付金）'!$J$7:$J68,"⑦_①*",'別紙（介護施設等整備事業交付金）'!$K$7:$K68,$B57)</f>
        <v>0</v>
      </c>
      <c r="R57" s="55">
        <f>SUMIFS('別紙（介護施設等整備事業交付金）'!$P$7:$P$51,'別紙（介護施設等整備事業交付金）'!$B$7:$B$51,"補助金",'別紙（介護施設等整備事業交付金）'!$J$7:$J$51,"⑦_①*",'別紙（介護施設等整備事業交付金）'!$K$7:$K$51,$B57)</f>
        <v>0</v>
      </c>
      <c r="S57" s="47">
        <f>COUNTIFS('別紙（介護施設等整備事業交付金）'!$B$7:$B64,$A$42,'別紙（介護施設等整備事業交付金）'!$J$7:$J64,S$1,'別紙（介護施設等整備事業交付金）'!$K$7:$K64,$B57)</f>
        <v>0</v>
      </c>
      <c r="T57" s="47">
        <f>SUMIFS('別紙（介護施設等整備事業交付金）'!$T$7:$T68,'別紙（介護施設等整備事業交付金）'!$B$7:$B68,"補助金",'別紙（介護施設等整備事業交付金）'!$J$7:$J68,S$1,'別紙（介護施設等整備事業交付金）'!$K$7:$K68,$B57)</f>
        <v>0</v>
      </c>
      <c r="U57" s="55">
        <f>SUMIFS('別紙（介護施設等整備事業交付金）'!$P$7:$P$51,'別紙（介護施設等整備事業交付金）'!$B$7:$B$51,"補助金",'別紙（介護施設等整備事業交付金）'!$J$7:$J$51,S$1,'別紙（介護施設等整備事業交付金）'!$K$7:$K$51,$B57)</f>
        <v>0</v>
      </c>
      <c r="V57" s="47">
        <f>COUNTIFS('別紙（介護施設等整備事業交付金）'!$B$7:$B66,$A$42,'別紙（介護施設等整備事業交付金）'!$J$7:$J66,"⑦_③*",'別紙（介護施設等整備事業交付金）'!$K$7:$K66,$B57)</f>
        <v>0</v>
      </c>
      <c r="W57" s="47">
        <f>SUMIFS('別紙（介護施設等整備事業交付金）'!$T$7:$T68,'別紙（介護施設等整備事業交付金）'!$B$7:$B68,"補助金",'別紙（介護施設等整備事業交付金）'!$J$7:$J68,"⑦_③*",'別紙（介護施設等整備事業交付金）'!$K$7:$K68,$B57)</f>
        <v>0</v>
      </c>
      <c r="X57" s="55">
        <f>SUMIFS('別紙（介護施設等整備事業交付金）'!$P$7:$P$51,'別紙（介護施設等整備事業交付金）'!$B$7:$B$51,"補助金",'別紙（介護施設等整備事業交付金）'!$J$7:$J$51,"⑦_③*",'別紙（介護施設等整備事業交付金）'!$K$7:$K$51,$B57)</f>
        <v>0</v>
      </c>
      <c r="Y57" s="47">
        <f>COUNTIFS('別紙（介護施設等整備事業交付金）'!$B$7:$B64,$A$42,'別紙（介護施設等整備事業交付金）'!$J$7:$J64,Y$1,'別紙（介護施設等整備事業交付金）'!$K$7:$K64,$B57)</f>
        <v>0</v>
      </c>
      <c r="Z57" s="55">
        <f>SUMIFS('別紙（介護施設等整備事業交付金）'!$P$7:$P$51,'別紙（介護施設等整備事業交付金）'!$B$7:$B$51,"補助金",'別紙（介護施設等整備事業交付金）'!$J$7:$J$51,Y$1,'別紙（介護施設等整備事業交付金）'!$K$7:$K$51,$B57)</f>
        <v>0</v>
      </c>
      <c r="AA57" s="47">
        <f>COUNTIFS('別紙（介護施設等整備事業交付金）'!$B$7:$B64,$A$42,'別紙（介護施設等整備事業交付金）'!$J$7:$J64,AA$1,'別紙（介護施設等整備事業交付金）'!$K$7:$K64,$B57)</f>
        <v>0</v>
      </c>
      <c r="AB57" s="55">
        <f>SUMIFS('別紙（介護施設等整備事業交付金）'!$P$7:$P$51,'別紙（介護施設等整備事業交付金）'!$B$7:$B$51,"補助金",'別紙（介護施設等整備事業交付金）'!$J$7:$J$51,AA$1,'別紙（介護施設等整備事業交付金）'!$K$7:$K$51,$B57)</f>
        <v>0</v>
      </c>
      <c r="AC57" s="47">
        <f>COUNTIFS('別紙（介護施設等整備事業交付金）'!$B$7:$B64,$A$42,'別紙（介護施設等整備事業交付金）'!$J$7:$J64,AC$1,'別紙（介護施設等整備事業交付金）'!$K$7:$K64,$B57)</f>
        <v>0</v>
      </c>
      <c r="AD57" s="55">
        <f>SUMIFS('別紙（介護施設等整備事業交付金）'!$P$7:$P$51,'別紙（介護施設等整備事業交付金）'!$B$7:$B$51,"補助金",'別紙（介護施設等整備事業交付金）'!$J$7:$J$51,AB$1,'別紙（介護施設等整備事業交付金）'!$K$7:$K$51,$B57)</f>
        <v>0</v>
      </c>
      <c r="AE57" s="47">
        <f>COUNTIFS('別紙（介護施設等整備事業交付金）'!$B$7:$B64,$A$42,'別紙（介護施設等整備事業交付金）'!$J$7:$J64,AE$1,'別紙（介護施設等整備事業交付金）'!$K$7:$K64,$B57)</f>
        <v>0</v>
      </c>
      <c r="AF57" s="47">
        <f>SUMIFS('別紙（介護施設等整備事業交付金）'!$T$7:$T68,'別紙（介護施設等整備事業交付金）'!$B$7:$B68,"補助金",'別紙（介護施設等整備事業交付金）'!$J$7:$J68,AE$1,'別紙（介護施設等整備事業交付金）'!$K$7:$K68,$B57)</f>
        <v>0</v>
      </c>
      <c r="AG57" s="55">
        <f>SUMIFS('別紙（介護施設等整備事業交付金）'!$P$7:$P$51,'別紙（介護施設等整備事業交付金）'!$B$7:$B$51,"補助金",'別紙（介護施設等整備事業交付金）'!$J$7:$J$51,AE$1,'別紙（介護施設等整備事業交付金）'!$K$7:$K$51,$B57)</f>
        <v>0</v>
      </c>
      <c r="AH57" s="47">
        <f>COUNTIFS('別紙（介護施設等整備事業交付金）'!$B$7:$B64,$A$42,'別紙（介護施設等整備事業交付金）'!$J$7:$J64,AH$1,'別紙（介護施設等整備事業交付金）'!$K$7:$K64,$B57)</f>
        <v>0</v>
      </c>
      <c r="AI57" s="47">
        <f>SUMIFS('別紙（介護施設等整備事業交付金）'!$T$7:$T68,'別紙（介護施設等整備事業交付金）'!$B$7:$B68,"補助金",'別紙（介護施設等整備事業交付金）'!$J$7:$J68,AH$1,'別紙（介護施設等整備事業交付金）'!$K$7:$K68,$B57)</f>
        <v>0</v>
      </c>
      <c r="AJ57" s="55">
        <f>SUMIFS('別紙（介護施設等整備事業交付金）'!$P$7:$P$51,'別紙（介護施設等整備事業交付金）'!$B$7:$B$51,"補助金",'別紙（介護施設等整備事業交付金）'!$J$7:$J$51,AH$1,'別紙（介護施設等整備事業交付金）'!$K$7:$K$51,$B57)</f>
        <v>0</v>
      </c>
      <c r="AK57" s="47">
        <f>COUNTIFS('別紙（介護施設等整備事業交付金）'!$B$7:$B64,$A$42,'別紙（介護施設等整備事業交付金）'!$J$7:$J64,AK$1,'別紙（介護施設等整備事業交付金）'!$K$7:$K64,$B57)</f>
        <v>0</v>
      </c>
      <c r="AL57" s="55">
        <f>SUMIFS('別紙（介護施設等整備事業交付金）'!$P$7:$P$51,'別紙（介護施設等整備事業交付金）'!$B$7:$B$51,"補助金",'別紙（介護施設等整備事業交付金）'!$J$7:$J$51,AK$1,'別紙（介護施設等整備事業交付金）'!$K$7:$K$51,$B57)</f>
        <v>0</v>
      </c>
      <c r="AM57" s="47">
        <f>COUNTIFS('別紙（介護施設等整備事業交付金）'!$B$7:$B64,$A$42,'別紙（介護施設等整備事業交付金）'!$J$7:$J64,AM$1,'別紙（介護施設等整備事業交付金）'!$K$7:$K64,$B57)</f>
        <v>0</v>
      </c>
      <c r="AN57" s="55">
        <f>SUMIFS('別紙（介護施設等整備事業交付金）'!$P$7:$P$51,'別紙（介護施設等整備事業交付金）'!$B$7:$B$51,"補助金",'別紙（介護施設等整備事業交付金）'!$J$7:$J$51,AL$1,'別紙（介護施設等整備事業交付金）'!$K$7:$K$51,$B57)</f>
        <v>0</v>
      </c>
      <c r="AO57" s="47">
        <f>COUNTIFS('別紙（介護施設等整備事業交付金）'!$B$7:$B64,$A$42,'別紙（介護施設等整備事業交付金）'!$J$7:$J64,AO$1,'別紙（介護施設等整備事業交付金）'!$K$7:$K64,$B57)</f>
        <v>0</v>
      </c>
      <c r="AP57" s="47">
        <f>SUMIFS('別紙（介護施設等整備事業交付金）'!$T$7:$T68,'別紙（介護施設等整備事業交付金）'!$B$7:$B68,"補助金",'別紙（介護施設等整備事業交付金）'!$J$7:$J68,AO$1,'別紙（介護施設等整備事業交付金）'!$K$7:$K68,$B57)</f>
        <v>0</v>
      </c>
      <c r="AQ57" s="55">
        <f>SUMIFS('別紙（介護施設等整備事業交付金）'!$P$7:$P$51,'別紙（介護施設等整備事業交付金）'!$B$7:$B$51,"補助金",'別紙（介護施設等整備事業交付金）'!$J$7:$J$51,AO$1,'別紙（介護施設等整備事業交付金）'!$K$7:$K$51,$B57)</f>
        <v>0</v>
      </c>
      <c r="AR57" s="47">
        <f>COUNTIFS('別紙（介護施設等整備事業交付金）'!$B$7:$B64,$A$42,'別紙（介護施設等整備事業交付金）'!$J$7:$J64,AR$1,'別紙（介護施設等整備事業交付金）'!$K$7:$K64,$B57)</f>
        <v>0</v>
      </c>
      <c r="AS57" s="64">
        <f>SUMIFS('別紙（介護施設等整備事業交付金）'!$T$7:$T68,'別紙（介護施設等整備事業交付金）'!$B$7:$B68,"補助金",'別紙（介護施設等整備事業交付金）'!$J$7:$J68,AR$1,'別紙（介護施設等整備事業交付金）'!$K$7:$K68,$B57)</f>
        <v>0</v>
      </c>
      <c r="AT57" s="55">
        <f>SUMIFS('別紙（介護施設等整備事業交付金）'!$P$7:$P$51,'別紙（介護施設等整備事業交付金）'!$B$7:$B$51,"補助金",'別紙（介護施設等整備事業交付金）'!$J$7:$J$51,AR$1,'別紙（介護施設等整備事業交付金）'!$K$7:$K$51,$B57)</f>
        <v>0</v>
      </c>
      <c r="AU57" s="47">
        <f>COUNTIFS('別紙（介護施設等整備事業交付金）'!$B$7:$B64,$A$42,'別紙（介護施設等整備事業交付金）'!$J$7:$J64,AU$1,'別紙（介護施設等整備事業交付金）'!$K$7:$K64,$B57)</f>
        <v>0</v>
      </c>
      <c r="AV57" s="64">
        <f>SUMIFS('別紙（介護施設等整備事業交付金）'!$T$7:$T68,'別紙（介護施設等整備事業交付金）'!$B$7:$B68,"補助金",'別紙（介護施設等整備事業交付金）'!$J$7:$J68,AU$1,'別紙（介護施設等整備事業交付金）'!$K$7:$K68,$B57)</f>
        <v>0</v>
      </c>
      <c r="AW57" s="55">
        <f>SUMIFS('別紙（介護施設等整備事業交付金）'!$P$7:$P$51,'別紙（介護施設等整備事業交付金）'!$B$7:$B$51,"補助金",'別紙（介護施設等整備事業交付金）'!$J$7:$J$51,AU$1,'別紙（介護施設等整備事業交付金）'!$K$7:$K$51,$B57)</f>
        <v>0</v>
      </c>
      <c r="AX57" s="47">
        <f>COUNTIFS('別紙（介護施設等整備事業交付金）'!$B$7:$B64,$A$42,'別紙（介護施設等整備事業交付金）'!$J$7:$J64,AX$1,'別紙（介護施設等整備事業交付金）'!$K$7:$K64,$B57)</f>
        <v>0</v>
      </c>
      <c r="AY57" s="64">
        <f>SUMIFS('別紙（介護施設等整備事業交付金）'!$T$7:$T68,'別紙（介護施設等整備事業交付金）'!$B$7:$B68,"補助金",'別紙（介護施設等整備事業交付金）'!$J$7:$J68,AX$1,'別紙（介護施設等整備事業交付金）'!$K$7:$K68,$B57)</f>
        <v>0</v>
      </c>
      <c r="AZ57" s="55">
        <f>SUMIFS('別紙（介護施設等整備事業交付金）'!$P$7:$P$51,'別紙（介護施設等整備事業交付金）'!$B$7:$B$51,"補助金",'別紙（介護施設等整備事業交付金）'!$J$7:$J$51,AX$1,'別紙（介護施設等整備事業交付金）'!$K$7:$K$51,$B57)</f>
        <v>0</v>
      </c>
      <c r="BA57" s="47">
        <f>COUNTIFS('別紙（介護施設等整備事業交付金）'!$B$7:$B64,$A$42,'別紙（介護施設等整備事業交付金）'!$J$7:$J64,BA$1,'別紙（介護施設等整備事業交付金）'!$K$7:$K64,$B57)</f>
        <v>0</v>
      </c>
      <c r="BB57" s="55">
        <f>SUMIFS('別紙（介護施設等整備事業交付金）'!$P$7:$P$51,'別紙（介護施設等整備事業交付金）'!$B$7:$B$51,"補助金",'別紙（介護施設等整備事業交付金）'!$J$7:$J$51,BA$1,'別紙（介護施設等整備事業交付金）'!$K$7:$K$51,$B57)</f>
        <v>0</v>
      </c>
      <c r="BC57" s="47">
        <f>COUNTIFS('別紙（介護施設等整備事業交付金）'!$B$7:$B64,$A$42,'別紙（介護施設等整備事業交付金）'!$J$7:$J64,BC$1,'別紙（介護施設等整備事業交付金）'!$K$7:$K64,$B57)</f>
        <v>0</v>
      </c>
      <c r="BD57" s="55">
        <f>SUMIFS('別紙（介護施設等整備事業交付金）'!$P$7:$P$51,'別紙（介護施設等整備事業交付金）'!$B$7:$B$51,"補助金",'別紙（介護施設等整備事業交付金）'!$J$7:$J$51,BC$1,'別紙（介護施設等整備事業交付金）'!$K$7:$K$51,$B57)</f>
        <v>0</v>
      </c>
      <c r="BE57" s="47">
        <f>COUNTIFS('別紙（介護施設等整備事業交付金）'!$B$7:$B64,$A$42,'別紙（介護施設等整備事業交付金）'!$J$7:$J64,BE$1,'別紙（介護施設等整備事業交付金）'!$K$7:$K64,$B57)</f>
        <v>0</v>
      </c>
      <c r="BF57" s="55">
        <f>SUMIFS('別紙（介護施設等整備事業交付金）'!$P$7:$P$51,'別紙（介護施設等整備事業交付金）'!$B$7:$B$51,"補助金",'別紙（介護施設等整備事業交付金）'!$J$7:$J$51,BE$1,'別紙（介護施設等整備事業交付金）'!$K$7:$K$51,$B57)</f>
        <v>0</v>
      </c>
      <c r="BG57" s="47">
        <f t="shared" si="10"/>
        <v>0</v>
      </c>
      <c r="BH57" s="55">
        <f t="shared" si="11"/>
        <v>0</v>
      </c>
    </row>
    <row r="58" spans="1:60" x14ac:dyDescent="0.4">
      <c r="A58" s="45"/>
      <c r="B58" s="45" t="s">
        <v>191</v>
      </c>
      <c r="C58" s="69"/>
      <c r="D58" s="69"/>
      <c r="E58" s="70"/>
      <c r="F58" s="69"/>
      <c r="G58" s="69"/>
      <c r="H58" s="70"/>
      <c r="I58" s="47">
        <f>COUNTIFS('別紙（介護施設等整備事業交付金）'!$B$7:$B$51,$A$42,'別紙（介護施設等整備事業交付金）'!$J$7:$J$51,I$1,'別紙（介護施設等整備事業交付金）'!$K$7:$K$51,$B58)</f>
        <v>0</v>
      </c>
      <c r="J58" s="47">
        <f>SUMIFS('別紙（介護施設等整備事業交付金）'!$T$7:$T69,'別紙（介護施設等整備事業交付金）'!$B$7:$B69,"補助金",'別紙（介護施設等整備事業交付金）'!$J$7:$J69,I$1,'別紙（介護施設等整備事業交付金）'!$K$7:$K69,$B58)</f>
        <v>0</v>
      </c>
      <c r="K58" s="55">
        <f>SUMIFS('別紙（介護施設等整備事業交付金）'!$P$7:$P$51,'別紙（介護施設等整備事業交付金）'!$B$7:$B$51,$A$42,'別紙（介護施設等整備事業交付金）'!$J$7:$J$51,I$1,'別紙（介護施設等整備事業交付金）'!$K$7:$K$51,$B58)</f>
        <v>0</v>
      </c>
      <c r="L58" s="47">
        <f>COUNTIFS('別紙（介護施設等整備事業交付金）'!$B$7:$B65,$A$42,'別紙（介護施設等整備事業交付金）'!$J$7:$J65,L$1,'別紙（介護施設等整備事業交付金）'!$K$7:$K65,$B58)</f>
        <v>0</v>
      </c>
      <c r="M58" s="55">
        <f>SUMIFS('別紙（介護施設等整備事業交付金）'!$P$7:$P$51,'別紙（介護施設等整備事業交付金）'!$B$7:$B$51,"補助金",'別紙（介護施設等整備事業交付金）'!$J$7:$J$51,K$1,'別紙（介護施設等整備事業交付金）'!$K$7:$K$51,$B58)</f>
        <v>0</v>
      </c>
      <c r="N58" s="47">
        <f>COUNTIFS('別紙（介護施設等整備事業交付金）'!$B$7:$B65,$A$42,'別紙（介護施設等整備事業交付金）'!$J$7:$J65,N$1,'別紙（介護施設等整備事業交付金）'!$K$7:$K65,$B58)</f>
        <v>0</v>
      </c>
      <c r="O58" s="55">
        <f>SUMIFS('別紙（介護施設等整備事業交付金）'!$P$7:$P$51,'別紙（介護施設等整備事業交付金）'!$B$7:$B$51,"補助金",'別紙（介護施設等整備事業交付金）'!$J$7:$J$51,M$1,'別紙（介護施設等整備事業交付金）'!$K$7:$K$51,$B58)</f>
        <v>0</v>
      </c>
      <c r="P58" s="47">
        <f>COUNTIFS('別紙（介護施設等整備事業交付金）'!$B$7:$B67,$A$42,'別紙（介護施設等整備事業交付金）'!$J$7:$J67,"⑦_①*",'別紙（介護施設等整備事業交付金）'!$K$7:$K67,$B58)</f>
        <v>0</v>
      </c>
      <c r="Q58" s="47">
        <f>SUMIFS('別紙（介護施設等整備事業交付金）'!$T$7:$T69,'別紙（介護施設等整備事業交付金）'!$B$7:$B69,"補助金",'別紙（介護施設等整備事業交付金）'!$J$7:$J69,"⑦_①*",'別紙（介護施設等整備事業交付金）'!$K$7:$K69,$B58)</f>
        <v>0</v>
      </c>
      <c r="R58" s="55">
        <f>SUMIFS('別紙（介護施設等整備事業交付金）'!$P$7:$P$51,'別紙（介護施設等整備事業交付金）'!$B$7:$B$51,"補助金",'別紙（介護施設等整備事業交付金）'!$J$7:$J$51,"⑦_①*",'別紙（介護施設等整備事業交付金）'!$K$7:$K$51,$B58)</f>
        <v>0</v>
      </c>
      <c r="S58" s="47">
        <f>COUNTIFS('別紙（介護施設等整備事業交付金）'!$B$7:$B65,$A$42,'別紙（介護施設等整備事業交付金）'!$J$7:$J65,S$1,'別紙（介護施設等整備事業交付金）'!$K$7:$K65,$B58)</f>
        <v>0</v>
      </c>
      <c r="T58" s="47">
        <f>SUMIFS('別紙（介護施設等整備事業交付金）'!$T$7:$T69,'別紙（介護施設等整備事業交付金）'!$B$7:$B69,"補助金",'別紙（介護施設等整備事業交付金）'!$J$7:$J69,S$1,'別紙（介護施設等整備事業交付金）'!$K$7:$K69,$B58)</f>
        <v>0</v>
      </c>
      <c r="U58" s="55">
        <f>SUMIFS('別紙（介護施設等整備事業交付金）'!$P$7:$P$51,'別紙（介護施設等整備事業交付金）'!$B$7:$B$51,"補助金",'別紙（介護施設等整備事業交付金）'!$J$7:$J$51,S$1,'別紙（介護施設等整備事業交付金）'!$K$7:$K$51,$B58)</f>
        <v>0</v>
      </c>
      <c r="V58" s="47">
        <f>COUNTIFS('別紙（介護施設等整備事業交付金）'!$B$7:$B67,$A$42,'別紙（介護施設等整備事業交付金）'!$J$7:$J67,"⑦_③*",'別紙（介護施設等整備事業交付金）'!$K$7:$K67,$B58)</f>
        <v>0</v>
      </c>
      <c r="W58" s="47">
        <f>SUMIFS('別紙（介護施設等整備事業交付金）'!$T$7:$T69,'別紙（介護施設等整備事業交付金）'!$B$7:$B69,"補助金",'別紙（介護施設等整備事業交付金）'!$J$7:$J69,"⑦_③*",'別紙（介護施設等整備事業交付金）'!$K$7:$K69,$B58)</f>
        <v>0</v>
      </c>
      <c r="X58" s="55">
        <f>SUMIFS('別紙（介護施設等整備事業交付金）'!$P$7:$P$51,'別紙（介護施設等整備事業交付金）'!$B$7:$B$51,"補助金",'別紙（介護施設等整備事業交付金）'!$J$7:$J$51,"⑦_③*",'別紙（介護施設等整備事業交付金）'!$K$7:$K$51,$B58)</f>
        <v>0</v>
      </c>
      <c r="Y58" s="47">
        <f>COUNTIFS('別紙（介護施設等整備事業交付金）'!$B$7:$B65,$A$42,'別紙（介護施設等整備事業交付金）'!$J$7:$J65,Y$1,'別紙（介護施設等整備事業交付金）'!$K$7:$K65,$B58)</f>
        <v>0</v>
      </c>
      <c r="Z58" s="55">
        <f>SUMIFS('別紙（介護施設等整備事業交付金）'!$P$7:$P$51,'別紙（介護施設等整備事業交付金）'!$B$7:$B$51,"補助金",'別紙（介護施設等整備事業交付金）'!$J$7:$J$51,Y$1,'別紙（介護施設等整備事業交付金）'!$K$7:$K$51,$B58)</f>
        <v>0</v>
      </c>
      <c r="AA58" s="47">
        <f>COUNTIFS('別紙（介護施設等整備事業交付金）'!$B$7:$B65,$A$42,'別紙（介護施設等整備事業交付金）'!$J$7:$J65,AA$1,'別紙（介護施設等整備事業交付金）'!$K$7:$K65,$B58)</f>
        <v>0</v>
      </c>
      <c r="AB58" s="55">
        <f>SUMIFS('別紙（介護施設等整備事業交付金）'!$P$7:$P$51,'別紙（介護施設等整備事業交付金）'!$B$7:$B$51,"補助金",'別紙（介護施設等整備事業交付金）'!$J$7:$J$51,AA$1,'別紙（介護施設等整備事業交付金）'!$K$7:$K$51,$B58)</f>
        <v>0</v>
      </c>
      <c r="AC58" s="47">
        <f>COUNTIFS('別紙（介護施設等整備事業交付金）'!$B$7:$B65,$A$42,'別紙（介護施設等整備事業交付金）'!$J$7:$J65,AC$1,'別紙（介護施設等整備事業交付金）'!$K$7:$K65,$B58)</f>
        <v>0</v>
      </c>
      <c r="AD58" s="55">
        <f>SUMIFS('別紙（介護施設等整備事業交付金）'!$P$7:$P$51,'別紙（介護施設等整備事業交付金）'!$B$7:$B$51,"補助金",'別紙（介護施設等整備事業交付金）'!$J$7:$J$51,AB$1,'別紙（介護施設等整備事業交付金）'!$K$7:$K$51,$B58)</f>
        <v>0</v>
      </c>
      <c r="AE58" s="47">
        <f>COUNTIFS('別紙（介護施設等整備事業交付金）'!$B$7:$B65,$A$42,'別紙（介護施設等整備事業交付金）'!$J$7:$J65,AE$1,'別紙（介護施設等整備事業交付金）'!$K$7:$K65,$B58)</f>
        <v>0</v>
      </c>
      <c r="AF58" s="47">
        <f>SUMIFS('別紙（介護施設等整備事業交付金）'!$T$7:$T69,'別紙（介護施設等整備事業交付金）'!$B$7:$B69,"補助金",'別紙（介護施設等整備事業交付金）'!$J$7:$J69,AE$1,'別紙（介護施設等整備事業交付金）'!$K$7:$K69,$B58)</f>
        <v>0</v>
      </c>
      <c r="AG58" s="55">
        <f>SUMIFS('別紙（介護施設等整備事業交付金）'!$P$7:$P$51,'別紙（介護施設等整備事業交付金）'!$B$7:$B$51,"補助金",'別紙（介護施設等整備事業交付金）'!$J$7:$J$51,AE$1,'別紙（介護施設等整備事業交付金）'!$K$7:$K$51,$B58)</f>
        <v>0</v>
      </c>
      <c r="AH58" s="47">
        <f>COUNTIFS('別紙（介護施設等整備事業交付金）'!$B$7:$B65,$A$42,'別紙（介護施設等整備事業交付金）'!$J$7:$J65,AH$1,'別紙（介護施設等整備事業交付金）'!$K$7:$K65,$B58)</f>
        <v>0</v>
      </c>
      <c r="AI58" s="47">
        <f>SUMIFS('別紙（介護施設等整備事業交付金）'!$T$7:$T69,'別紙（介護施設等整備事業交付金）'!$B$7:$B69,"補助金",'別紙（介護施設等整備事業交付金）'!$J$7:$J69,AH$1,'別紙（介護施設等整備事業交付金）'!$K$7:$K69,$B58)</f>
        <v>0</v>
      </c>
      <c r="AJ58" s="55">
        <f>SUMIFS('別紙（介護施設等整備事業交付金）'!$P$7:$P$51,'別紙（介護施設等整備事業交付金）'!$B$7:$B$51,"補助金",'別紙（介護施設等整備事業交付金）'!$J$7:$J$51,AH$1,'別紙（介護施設等整備事業交付金）'!$K$7:$K$51,$B58)</f>
        <v>0</v>
      </c>
      <c r="AK58" s="47">
        <f>COUNTIFS('別紙（介護施設等整備事業交付金）'!$B$7:$B65,$A$42,'別紙（介護施設等整備事業交付金）'!$J$7:$J65,AK$1,'別紙（介護施設等整備事業交付金）'!$K$7:$K65,$B58)</f>
        <v>0</v>
      </c>
      <c r="AL58" s="55">
        <f>SUMIFS('別紙（介護施設等整備事業交付金）'!$P$7:$P$51,'別紙（介護施設等整備事業交付金）'!$B$7:$B$51,"補助金",'別紙（介護施設等整備事業交付金）'!$J$7:$J$51,AK$1,'別紙（介護施設等整備事業交付金）'!$K$7:$K$51,$B58)</f>
        <v>0</v>
      </c>
      <c r="AM58" s="47">
        <f>COUNTIFS('別紙（介護施設等整備事業交付金）'!$B$7:$B65,$A$42,'別紙（介護施設等整備事業交付金）'!$J$7:$J65,AM$1,'別紙（介護施設等整備事業交付金）'!$K$7:$K65,$B58)</f>
        <v>0</v>
      </c>
      <c r="AN58" s="55">
        <f>SUMIFS('別紙（介護施設等整備事業交付金）'!$P$7:$P$51,'別紙（介護施設等整備事業交付金）'!$B$7:$B$51,"補助金",'別紙（介護施設等整備事業交付金）'!$J$7:$J$51,AL$1,'別紙（介護施設等整備事業交付金）'!$K$7:$K$51,$B58)</f>
        <v>0</v>
      </c>
      <c r="AO58" s="47">
        <f>COUNTIFS('別紙（介護施設等整備事業交付金）'!$B$7:$B65,$A$42,'別紙（介護施設等整備事業交付金）'!$J$7:$J65,AO$1,'別紙（介護施設等整備事業交付金）'!$K$7:$K65,$B58)</f>
        <v>0</v>
      </c>
      <c r="AP58" s="47">
        <f>SUMIFS('別紙（介護施設等整備事業交付金）'!$T$7:$T69,'別紙（介護施設等整備事業交付金）'!$B$7:$B69,"補助金",'別紙（介護施設等整備事業交付金）'!$J$7:$J69,AO$1,'別紙（介護施設等整備事業交付金）'!$K$7:$K69,$B58)</f>
        <v>0</v>
      </c>
      <c r="AQ58" s="55">
        <f>SUMIFS('別紙（介護施設等整備事業交付金）'!$P$7:$P$51,'別紙（介護施設等整備事業交付金）'!$B$7:$B$51,"補助金",'別紙（介護施設等整備事業交付金）'!$J$7:$J$51,AO$1,'別紙（介護施設等整備事業交付金）'!$K$7:$K$51,$B58)</f>
        <v>0</v>
      </c>
      <c r="AR58" s="47">
        <f>COUNTIFS('別紙（介護施設等整備事業交付金）'!$B$7:$B65,$A$42,'別紙（介護施設等整備事業交付金）'!$J$7:$J65,AR$1,'別紙（介護施設等整備事業交付金）'!$K$7:$K65,$B58)</f>
        <v>0</v>
      </c>
      <c r="AS58" s="64">
        <f>SUMIFS('別紙（介護施設等整備事業交付金）'!$T$7:$T69,'別紙（介護施設等整備事業交付金）'!$B$7:$B69,"補助金",'別紙（介護施設等整備事業交付金）'!$J$7:$J69,AR$1,'別紙（介護施設等整備事業交付金）'!$K$7:$K69,$B58)</f>
        <v>0</v>
      </c>
      <c r="AT58" s="55">
        <f>SUMIFS('別紙（介護施設等整備事業交付金）'!$P$7:$P$51,'別紙（介護施設等整備事業交付金）'!$B$7:$B$51,"補助金",'別紙（介護施設等整備事業交付金）'!$J$7:$J$51,AR$1,'別紙（介護施設等整備事業交付金）'!$K$7:$K$51,$B58)</f>
        <v>0</v>
      </c>
      <c r="AU58" s="47">
        <f>COUNTIFS('別紙（介護施設等整備事業交付金）'!$B$7:$B65,$A$42,'別紙（介護施設等整備事業交付金）'!$J$7:$J65,AU$1,'別紙（介護施設等整備事業交付金）'!$K$7:$K65,$B58)</f>
        <v>0</v>
      </c>
      <c r="AV58" s="64">
        <f>SUMIFS('別紙（介護施設等整備事業交付金）'!$T$7:$T69,'別紙（介護施設等整備事業交付金）'!$B$7:$B69,"補助金",'別紙（介護施設等整備事業交付金）'!$J$7:$J69,AU$1,'別紙（介護施設等整備事業交付金）'!$K$7:$K69,$B58)</f>
        <v>0</v>
      </c>
      <c r="AW58" s="55">
        <f>SUMIFS('別紙（介護施設等整備事業交付金）'!$P$7:$P$51,'別紙（介護施設等整備事業交付金）'!$B$7:$B$51,"補助金",'別紙（介護施設等整備事業交付金）'!$J$7:$J$51,AU$1,'別紙（介護施設等整備事業交付金）'!$K$7:$K$51,$B58)</f>
        <v>0</v>
      </c>
      <c r="AX58" s="47">
        <f>COUNTIFS('別紙（介護施設等整備事業交付金）'!$B$7:$B65,$A$42,'別紙（介護施設等整備事業交付金）'!$J$7:$J65,AX$1,'別紙（介護施設等整備事業交付金）'!$K$7:$K65,$B58)</f>
        <v>0</v>
      </c>
      <c r="AY58" s="64">
        <f>SUMIFS('別紙（介護施設等整備事業交付金）'!$T$7:$T69,'別紙（介護施設等整備事業交付金）'!$B$7:$B69,"補助金",'別紙（介護施設等整備事業交付金）'!$J$7:$J69,AX$1,'別紙（介護施設等整備事業交付金）'!$K$7:$K69,$B58)</f>
        <v>0</v>
      </c>
      <c r="AZ58" s="55">
        <f>SUMIFS('別紙（介護施設等整備事業交付金）'!$P$7:$P$51,'別紙（介護施設等整備事業交付金）'!$B$7:$B$51,"補助金",'別紙（介護施設等整備事業交付金）'!$J$7:$J$51,AX$1,'別紙（介護施設等整備事業交付金）'!$K$7:$K$51,$B58)</f>
        <v>0</v>
      </c>
      <c r="BA58" s="47">
        <f>COUNTIFS('別紙（介護施設等整備事業交付金）'!$B$7:$B65,$A$42,'別紙（介護施設等整備事業交付金）'!$J$7:$J65,BA$1,'別紙（介護施設等整備事業交付金）'!$K$7:$K65,$B58)</f>
        <v>0</v>
      </c>
      <c r="BB58" s="55">
        <f>SUMIFS('別紙（介護施設等整備事業交付金）'!$P$7:$P$51,'別紙（介護施設等整備事業交付金）'!$B$7:$B$51,"補助金",'別紙（介護施設等整備事業交付金）'!$J$7:$J$51,BA$1,'別紙（介護施設等整備事業交付金）'!$K$7:$K$51,$B58)</f>
        <v>0</v>
      </c>
      <c r="BC58" s="47">
        <f>COUNTIFS('別紙（介護施設等整備事業交付金）'!$B$7:$B65,$A$42,'別紙（介護施設等整備事業交付金）'!$J$7:$J65,BC$1,'別紙（介護施設等整備事業交付金）'!$K$7:$K65,$B58)</f>
        <v>0</v>
      </c>
      <c r="BD58" s="55">
        <f>SUMIFS('別紙（介護施設等整備事業交付金）'!$P$7:$P$51,'別紙（介護施設等整備事業交付金）'!$B$7:$B$51,"補助金",'別紙（介護施設等整備事業交付金）'!$J$7:$J$51,BC$1,'別紙（介護施設等整備事業交付金）'!$K$7:$K$51,$B58)</f>
        <v>0</v>
      </c>
      <c r="BE58" s="47">
        <f>COUNTIFS('別紙（介護施設等整備事業交付金）'!$B$7:$B65,$A$42,'別紙（介護施設等整備事業交付金）'!$J$7:$J65,BE$1,'別紙（介護施設等整備事業交付金）'!$K$7:$K65,$B58)</f>
        <v>0</v>
      </c>
      <c r="BF58" s="55">
        <f>SUMIFS('別紙（介護施設等整備事業交付金）'!$P$7:$P$51,'別紙（介護施設等整備事業交付金）'!$B$7:$B$51,"補助金",'別紙（介護施設等整備事業交付金）'!$J$7:$J$51,BE$1,'別紙（介護施設等整備事業交付金）'!$K$7:$K$51,$B58)</f>
        <v>0</v>
      </c>
      <c r="BG58" s="47">
        <f t="shared" si="10"/>
        <v>0</v>
      </c>
      <c r="BH58" s="55">
        <f t="shared" si="11"/>
        <v>0</v>
      </c>
    </row>
    <row r="59" spans="1:60" x14ac:dyDescent="0.4">
      <c r="A59" s="45"/>
      <c r="B59" s="45" t="s">
        <v>20</v>
      </c>
      <c r="C59" s="69"/>
      <c r="D59" s="69"/>
      <c r="E59" s="70"/>
      <c r="F59" s="69"/>
      <c r="G59" s="69"/>
      <c r="H59" s="70"/>
      <c r="I59" s="47">
        <f>COUNTIFS('別紙（介護施設等整備事業交付金）'!$B$7:$B$51,$A$42,'別紙（介護施設等整備事業交付金）'!$J$7:$J$51,I$1,'別紙（介護施設等整備事業交付金）'!$K$7:$K$51,$B59)</f>
        <v>0</v>
      </c>
      <c r="J59" s="47">
        <f>SUMIFS('別紙（介護施設等整備事業交付金）'!$T$7:$T70,'別紙（介護施設等整備事業交付金）'!$B$7:$B70,"補助金",'別紙（介護施設等整備事業交付金）'!$J$7:$J70,I$1,'別紙（介護施設等整備事業交付金）'!$K$7:$K70,$B59)</f>
        <v>0</v>
      </c>
      <c r="K59" s="55">
        <f>SUMIFS('別紙（介護施設等整備事業交付金）'!$P$7:$P$51,'別紙（介護施設等整備事業交付金）'!$B$7:$B$51,$A$42,'別紙（介護施設等整備事業交付金）'!$J$7:$J$51,I$1,'別紙（介護施設等整備事業交付金）'!$K$7:$K$51,$B59)</f>
        <v>0</v>
      </c>
      <c r="L59" s="47">
        <f>COUNTIFS('別紙（介護施設等整備事業交付金）'!$B$7:$B66,$A$42,'別紙（介護施設等整備事業交付金）'!$J$7:$J66,L$1,'別紙（介護施設等整備事業交付金）'!$K$7:$K66,$B59)</f>
        <v>0</v>
      </c>
      <c r="M59" s="55">
        <f>SUMIFS('別紙（介護施設等整備事業交付金）'!$P$7:$P$51,'別紙（介護施設等整備事業交付金）'!$B$7:$B$51,"補助金",'別紙（介護施設等整備事業交付金）'!$J$7:$J$51,K$1,'別紙（介護施設等整備事業交付金）'!$K$7:$K$51,$B59)</f>
        <v>0</v>
      </c>
      <c r="N59" s="47">
        <f>COUNTIFS('別紙（介護施設等整備事業交付金）'!$B$7:$B66,$A$42,'別紙（介護施設等整備事業交付金）'!$J$7:$J66,N$1,'別紙（介護施設等整備事業交付金）'!$K$7:$K66,$B59)</f>
        <v>0</v>
      </c>
      <c r="O59" s="55">
        <f>SUMIFS('別紙（介護施設等整備事業交付金）'!$P$7:$P$51,'別紙（介護施設等整備事業交付金）'!$B$7:$B$51,"補助金",'別紙（介護施設等整備事業交付金）'!$J$7:$J$51,M$1,'別紙（介護施設等整備事業交付金）'!$K$7:$K$51,$B59)</f>
        <v>0</v>
      </c>
      <c r="P59" s="47">
        <f>COUNTIFS('別紙（介護施設等整備事業交付金）'!$B$7:$B68,$A$42,'別紙（介護施設等整備事業交付金）'!$J$7:$J68,"⑦_①*",'別紙（介護施設等整備事業交付金）'!$K$7:$K68,$B59)</f>
        <v>0</v>
      </c>
      <c r="Q59" s="47">
        <f>SUMIFS('別紙（介護施設等整備事業交付金）'!$T$7:$T70,'別紙（介護施設等整備事業交付金）'!$B$7:$B70,"補助金",'別紙（介護施設等整備事業交付金）'!$J$7:$J70,"⑦_①*",'別紙（介護施設等整備事業交付金）'!$K$7:$K70,$B59)</f>
        <v>0</v>
      </c>
      <c r="R59" s="55">
        <f>SUMIFS('別紙（介護施設等整備事業交付金）'!$P$7:$P$51,'別紙（介護施設等整備事業交付金）'!$B$7:$B$51,"補助金",'別紙（介護施設等整備事業交付金）'!$J$7:$J$51,"⑦_①*",'別紙（介護施設等整備事業交付金）'!$K$7:$K$51,$B59)</f>
        <v>0</v>
      </c>
      <c r="S59" s="47">
        <f>COUNTIFS('別紙（介護施設等整備事業交付金）'!$B$7:$B66,$A$42,'別紙（介護施設等整備事業交付金）'!$J$7:$J66,S$1,'別紙（介護施設等整備事業交付金）'!$K$7:$K66,$B59)</f>
        <v>0</v>
      </c>
      <c r="T59" s="47">
        <f>SUMIFS('別紙（介護施設等整備事業交付金）'!$T$7:$T70,'別紙（介護施設等整備事業交付金）'!$B$7:$B70,"補助金",'別紙（介護施設等整備事業交付金）'!$J$7:$J70,S$1,'別紙（介護施設等整備事業交付金）'!$K$7:$K70,$B59)</f>
        <v>0</v>
      </c>
      <c r="U59" s="55">
        <f>SUMIFS('別紙（介護施設等整備事業交付金）'!$P$7:$P$51,'別紙（介護施設等整備事業交付金）'!$B$7:$B$51,"補助金",'別紙（介護施設等整備事業交付金）'!$J$7:$J$51,S$1,'別紙（介護施設等整備事業交付金）'!$K$7:$K$51,$B59)</f>
        <v>0</v>
      </c>
      <c r="V59" s="47">
        <f>COUNTIFS('別紙（介護施設等整備事業交付金）'!$B$7:$B68,$A$42,'別紙（介護施設等整備事業交付金）'!$J$7:$J68,"⑦_③*",'別紙（介護施設等整備事業交付金）'!$K$7:$K68,$B59)</f>
        <v>0</v>
      </c>
      <c r="W59" s="47">
        <f>SUMIFS('別紙（介護施設等整備事業交付金）'!$T$7:$T70,'別紙（介護施設等整備事業交付金）'!$B$7:$B70,"補助金",'別紙（介護施設等整備事業交付金）'!$J$7:$J70,"⑦_③*",'別紙（介護施設等整備事業交付金）'!$K$7:$K70,$B59)</f>
        <v>0</v>
      </c>
      <c r="X59" s="55">
        <f>SUMIFS('別紙（介護施設等整備事業交付金）'!$P$7:$P$51,'別紙（介護施設等整備事業交付金）'!$B$7:$B$51,"補助金",'別紙（介護施設等整備事業交付金）'!$J$7:$J$51,"⑦_③*",'別紙（介護施設等整備事業交付金）'!$K$7:$K$51,$B59)</f>
        <v>0</v>
      </c>
      <c r="Y59" s="47">
        <f>COUNTIFS('別紙（介護施設等整備事業交付金）'!$B$7:$B66,$A$42,'別紙（介護施設等整備事業交付金）'!$J$7:$J66,Y$1,'別紙（介護施設等整備事業交付金）'!$K$7:$K66,$B59)</f>
        <v>0</v>
      </c>
      <c r="Z59" s="55">
        <f>SUMIFS('別紙（介護施設等整備事業交付金）'!$P$7:$P$51,'別紙（介護施設等整備事業交付金）'!$B$7:$B$51,"補助金",'別紙（介護施設等整備事業交付金）'!$J$7:$J$51,Y$1,'別紙（介護施設等整備事業交付金）'!$K$7:$K$51,$B59)</f>
        <v>0</v>
      </c>
      <c r="AA59" s="47">
        <f>COUNTIFS('別紙（介護施設等整備事業交付金）'!$B$7:$B66,$A$42,'別紙（介護施設等整備事業交付金）'!$J$7:$J66,AA$1,'別紙（介護施設等整備事業交付金）'!$K$7:$K66,$B59)</f>
        <v>0</v>
      </c>
      <c r="AB59" s="55">
        <f>SUMIFS('別紙（介護施設等整備事業交付金）'!$P$7:$P$51,'別紙（介護施設等整備事業交付金）'!$B$7:$B$51,"補助金",'別紙（介護施設等整備事業交付金）'!$J$7:$J$51,AA$1,'別紙（介護施設等整備事業交付金）'!$K$7:$K$51,$B59)</f>
        <v>0</v>
      </c>
      <c r="AC59" s="47">
        <f>COUNTIFS('別紙（介護施設等整備事業交付金）'!$B$7:$B66,$A$42,'別紙（介護施設等整備事業交付金）'!$J$7:$J66,AC$1,'別紙（介護施設等整備事業交付金）'!$K$7:$K66,$B59)</f>
        <v>0</v>
      </c>
      <c r="AD59" s="55">
        <f>SUMIFS('別紙（介護施設等整備事業交付金）'!$P$7:$P$51,'別紙（介護施設等整備事業交付金）'!$B$7:$B$51,"補助金",'別紙（介護施設等整備事業交付金）'!$J$7:$J$51,AB$1,'別紙（介護施設等整備事業交付金）'!$K$7:$K$51,$B59)</f>
        <v>0</v>
      </c>
      <c r="AE59" s="47">
        <f>COUNTIFS('別紙（介護施設等整備事業交付金）'!$B$7:$B66,$A$42,'別紙（介護施設等整備事業交付金）'!$J$7:$J66,AE$1,'別紙（介護施設等整備事業交付金）'!$K$7:$K66,$B59)</f>
        <v>0</v>
      </c>
      <c r="AF59" s="47">
        <f>SUMIFS('別紙（介護施設等整備事業交付金）'!$T$7:$T70,'別紙（介護施設等整備事業交付金）'!$B$7:$B70,"補助金",'別紙（介護施設等整備事業交付金）'!$J$7:$J70,AE$1,'別紙（介護施設等整備事業交付金）'!$K$7:$K70,$B59)</f>
        <v>0</v>
      </c>
      <c r="AG59" s="55">
        <f>SUMIFS('別紙（介護施設等整備事業交付金）'!$P$7:$P$51,'別紙（介護施設等整備事業交付金）'!$B$7:$B$51,"補助金",'別紙（介護施設等整備事業交付金）'!$J$7:$J$51,AE$1,'別紙（介護施設等整備事業交付金）'!$K$7:$K$51,$B59)</f>
        <v>0</v>
      </c>
      <c r="AH59" s="47">
        <f>COUNTIFS('別紙（介護施設等整備事業交付金）'!$B$7:$B66,$A$42,'別紙（介護施設等整備事業交付金）'!$J$7:$J66,AH$1,'別紙（介護施設等整備事業交付金）'!$K$7:$K66,$B59)</f>
        <v>0</v>
      </c>
      <c r="AI59" s="47">
        <f>SUMIFS('別紙（介護施設等整備事業交付金）'!$T$7:$T70,'別紙（介護施設等整備事業交付金）'!$B$7:$B70,"補助金",'別紙（介護施設等整備事業交付金）'!$J$7:$J70,AH$1,'別紙（介護施設等整備事業交付金）'!$K$7:$K70,$B59)</f>
        <v>0</v>
      </c>
      <c r="AJ59" s="55">
        <f>SUMIFS('別紙（介護施設等整備事業交付金）'!$P$7:$P$51,'別紙（介護施設等整備事業交付金）'!$B$7:$B$51,"補助金",'別紙（介護施設等整備事業交付金）'!$J$7:$J$51,AH$1,'別紙（介護施設等整備事業交付金）'!$K$7:$K$51,$B59)</f>
        <v>0</v>
      </c>
      <c r="AK59" s="47">
        <f>COUNTIFS('別紙（介護施設等整備事業交付金）'!$B$7:$B66,$A$42,'別紙（介護施設等整備事業交付金）'!$J$7:$J66,AK$1,'別紙（介護施設等整備事業交付金）'!$K$7:$K66,$B59)</f>
        <v>0</v>
      </c>
      <c r="AL59" s="55">
        <f>SUMIFS('別紙（介護施設等整備事業交付金）'!$P$7:$P$51,'別紙（介護施設等整備事業交付金）'!$B$7:$B$51,"補助金",'別紙（介護施設等整備事業交付金）'!$J$7:$J$51,AK$1,'別紙（介護施設等整備事業交付金）'!$K$7:$K$51,$B59)</f>
        <v>0</v>
      </c>
      <c r="AM59" s="47">
        <f>COUNTIFS('別紙（介護施設等整備事業交付金）'!$B$7:$B66,$A$42,'別紙（介護施設等整備事業交付金）'!$J$7:$J66,AM$1,'別紙（介護施設等整備事業交付金）'!$K$7:$K66,$B59)</f>
        <v>0</v>
      </c>
      <c r="AN59" s="55">
        <f>SUMIFS('別紙（介護施設等整備事業交付金）'!$P$7:$P$51,'別紙（介護施設等整備事業交付金）'!$B$7:$B$51,"補助金",'別紙（介護施設等整備事業交付金）'!$J$7:$J$51,AL$1,'別紙（介護施設等整備事業交付金）'!$K$7:$K$51,$B59)</f>
        <v>0</v>
      </c>
      <c r="AO59" s="47">
        <f>COUNTIFS('別紙（介護施設等整備事業交付金）'!$B$7:$B66,$A$42,'別紙（介護施設等整備事業交付金）'!$J$7:$J66,AO$1,'別紙（介護施設等整備事業交付金）'!$K$7:$K66,$B59)</f>
        <v>0</v>
      </c>
      <c r="AP59" s="47">
        <f>SUMIFS('別紙（介護施設等整備事業交付金）'!$T$7:$T70,'別紙（介護施設等整備事業交付金）'!$B$7:$B70,"補助金",'別紙（介護施設等整備事業交付金）'!$J$7:$J70,AO$1,'別紙（介護施設等整備事業交付金）'!$K$7:$K70,$B59)</f>
        <v>0</v>
      </c>
      <c r="AQ59" s="55">
        <f>SUMIFS('別紙（介護施設等整備事業交付金）'!$P$7:$P$51,'別紙（介護施設等整備事業交付金）'!$B$7:$B$51,"補助金",'別紙（介護施設等整備事業交付金）'!$J$7:$J$51,AO$1,'別紙（介護施設等整備事業交付金）'!$K$7:$K$51,$B59)</f>
        <v>0</v>
      </c>
      <c r="AR59" s="47">
        <f>COUNTIFS('別紙（介護施設等整備事業交付金）'!$B$7:$B66,$A$42,'別紙（介護施設等整備事業交付金）'!$J$7:$J66,AR$1,'別紙（介護施設等整備事業交付金）'!$K$7:$K66,$B59)</f>
        <v>0</v>
      </c>
      <c r="AS59" s="64">
        <f>SUMIFS('別紙（介護施設等整備事業交付金）'!$T$7:$T70,'別紙（介護施設等整備事業交付金）'!$B$7:$B70,"補助金",'別紙（介護施設等整備事業交付金）'!$J$7:$J70,AR$1,'別紙（介護施設等整備事業交付金）'!$K$7:$K70,$B59)</f>
        <v>0</v>
      </c>
      <c r="AT59" s="55">
        <f>SUMIFS('別紙（介護施設等整備事業交付金）'!$P$7:$P$51,'別紙（介護施設等整備事業交付金）'!$B$7:$B$51,"補助金",'別紙（介護施設等整備事業交付金）'!$J$7:$J$51,AR$1,'別紙（介護施設等整備事業交付金）'!$K$7:$K$51,$B59)</f>
        <v>0</v>
      </c>
      <c r="AU59" s="47">
        <f>COUNTIFS('別紙（介護施設等整備事業交付金）'!$B$7:$B66,$A$42,'別紙（介護施設等整備事業交付金）'!$J$7:$J66,AU$1,'別紙（介護施設等整備事業交付金）'!$K$7:$K66,$B59)</f>
        <v>0</v>
      </c>
      <c r="AV59" s="64">
        <f>SUMIFS('別紙（介護施設等整備事業交付金）'!$T$7:$T70,'別紙（介護施設等整備事業交付金）'!$B$7:$B70,"補助金",'別紙（介護施設等整備事業交付金）'!$J$7:$J70,AU$1,'別紙（介護施設等整備事業交付金）'!$K$7:$K70,$B59)</f>
        <v>0</v>
      </c>
      <c r="AW59" s="55">
        <f>SUMIFS('別紙（介護施設等整備事業交付金）'!$P$7:$P$51,'別紙（介護施設等整備事業交付金）'!$B$7:$B$51,"補助金",'別紙（介護施設等整備事業交付金）'!$J$7:$J$51,AU$1,'別紙（介護施設等整備事業交付金）'!$K$7:$K$51,$B59)</f>
        <v>0</v>
      </c>
      <c r="AX59" s="47">
        <f>COUNTIFS('別紙（介護施設等整備事業交付金）'!$B$7:$B66,$A$42,'別紙（介護施設等整備事業交付金）'!$J$7:$J66,AX$1,'別紙（介護施設等整備事業交付金）'!$K$7:$K66,$B59)</f>
        <v>0</v>
      </c>
      <c r="AY59" s="64">
        <f>SUMIFS('別紙（介護施設等整備事業交付金）'!$T$7:$T70,'別紙（介護施設等整備事業交付金）'!$B$7:$B70,"補助金",'別紙（介護施設等整備事業交付金）'!$J$7:$J70,AX$1,'別紙（介護施設等整備事業交付金）'!$K$7:$K70,$B59)</f>
        <v>0</v>
      </c>
      <c r="AZ59" s="55">
        <f>SUMIFS('別紙（介護施設等整備事業交付金）'!$P$7:$P$51,'別紙（介護施設等整備事業交付金）'!$B$7:$B$51,"補助金",'別紙（介護施設等整備事業交付金）'!$J$7:$J$51,AX$1,'別紙（介護施設等整備事業交付金）'!$K$7:$K$51,$B59)</f>
        <v>0</v>
      </c>
      <c r="BA59" s="47">
        <f>COUNTIFS('別紙（介護施設等整備事業交付金）'!$B$7:$B66,$A$42,'別紙（介護施設等整備事業交付金）'!$J$7:$J66,BA$1,'別紙（介護施設等整備事業交付金）'!$K$7:$K66,$B59)</f>
        <v>0</v>
      </c>
      <c r="BB59" s="55">
        <f>SUMIFS('別紙（介護施設等整備事業交付金）'!$P$7:$P$51,'別紙（介護施設等整備事業交付金）'!$B$7:$B$51,"補助金",'別紙（介護施設等整備事業交付金）'!$J$7:$J$51,BA$1,'別紙（介護施設等整備事業交付金）'!$K$7:$K$51,$B59)</f>
        <v>0</v>
      </c>
      <c r="BC59" s="47">
        <f>COUNTIFS('別紙（介護施設等整備事業交付金）'!$B$7:$B66,$A$42,'別紙（介護施設等整備事業交付金）'!$J$7:$J66,BC$1,'別紙（介護施設等整備事業交付金）'!$K$7:$K66,$B59)</f>
        <v>0</v>
      </c>
      <c r="BD59" s="55">
        <f>SUMIFS('別紙（介護施設等整備事業交付金）'!$P$7:$P$51,'別紙（介護施設等整備事業交付金）'!$B$7:$B$51,"補助金",'別紙（介護施設等整備事業交付金）'!$J$7:$J$51,BC$1,'別紙（介護施設等整備事業交付金）'!$K$7:$K$51,$B59)</f>
        <v>0</v>
      </c>
      <c r="BE59" s="47">
        <f>COUNTIFS('別紙（介護施設等整備事業交付金）'!$B$7:$B66,$A$42,'別紙（介護施設等整備事業交付金）'!$J$7:$J66,BE$1,'別紙（介護施設等整備事業交付金）'!$K$7:$K66,$B59)</f>
        <v>0</v>
      </c>
      <c r="BF59" s="55">
        <f>SUMIFS('別紙（介護施設等整備事業交付金）'!$P$7:$P$51,'別紙（介護施設等整備事業交付金）'!$B$7:$B$51,"補助金",'別紙（介護施設等整備事業交付金）'!$J$7:$J$51,BE$1,'別紙（介護施設等整備事業交付金）'!$K$7:$K$51,$B59)</f>
        <v>0</v>
      </c>
      <c r="BG59" s="47">
        <f t="shared" si="10"/>
        <v>0</v>
      </c>
      <c r="BH59" s="55">
        <f t="shared" si="11"/>
        <v>0</v>
      </c>
    </row>
    <row r="60" spans="1:60" x14ac:dyDescent="0.4">
      <c r="A60" s="45"/>
      <c r="B60" s="45" t="s">
        <v>21</v>
      </c>
      <c r="C60" s="69"/>
      <c r="D60" s="69"/>
      <c r="E60" s="70"/>
      <c r="F60" s="69"/>
      <c r="G60" s="69"/>
      <c r="H60" s="70"/>
      <c r="I60" s="47">
        <f>COUNTIFS('別紙（介護施設等整備事業交付金）'!$B$7:$B$51,$A$42,'別紙（介護施設等整備事業交付金）'!$J$7:$J$51,I$1,'別紙（介護施設等整備事業交付金）'!$K$7:$K$51,$B60)</f>
        <v>0</v>
      </c>
      <c r="J60" s="47">
        <f>SUMIFS('別紙（介護施設等整備事業交付金）'!$T$7:$T71,'別紙（介護施設等整備事業交付金）'!$B$7:$B71,"補助金",'別紙（介護施設等整備事業交付金）'!$J$7:$J71,I$1,'別紙（介護施設等整備事業交付金）'!$K$7:$K71,$B60)</f>
        <v>0</v>
      </c>
      <c r="K60" s="55">
        <f>SUMIFS('別紙（介護施設等整備事業交付金）'!$P$7:$P$51,'別紙（介護施設等整備事業交付金）'!$B$7:$B$51,$A$42,'別紙（介護施設等整備事業交付金）'!$J$7:$J$51,I$1,'別紙（介護施設等整備事業交付金）'!$K$7:$K$51,$B60)</f>
        <v>0</v>
      </c>
      <c r="L60" s="47">
        <f>COUNTIFS('別紙（介護施設等整備事業交付金）'!$B$7:$B63,$A$42,'別紙（介護施設等整備事業交付金）'!$J$7:$J63,L$1,'別紙（介護施設等整備事業交付金）'!$K$7:$K63,$B60)</f>
        <v>0</v>
      </c>
      <c r="M60" s="55">
        <f>SUMIFS('別紙（介護施設等整備事業交付金）'!$P$7:$P$51,'別紙（介護施設等整備事業交付金）'!$B$7:$B$51,"補助金",'別紙（介護施設等整備事業交付金）'!$J$7:$J$51,K$1,'別紙（介護施設等整備事業交付金）'!$K$7:$K$51,$B60)</f>
        <v>0</v>
      </c>
      <c r="N60" s="47">
        <f>COUNTIFS('別紙（介護施設等整備事業交付金）'!$B$7:$B63,$A$42,'別紙（介護施設等整備事業交付金）'!$J$7:$J63,N$1,'別紙（介護施設等整備事業交付金）'!$K$7:$K63,$B60)</f>
        <v>0</v>
      </c>
      <c r="O60" s="55">
        <f>SUMIFS('別紙（介護施設等整備事業交付金）'!$P$7:$P$51,'別紙（介護施設等整備事業交付金）'!$B$7:$B$51,"補助金",'別紙（介護施設等整備事業交付金）'!$J$7:$J$51,M$1,'別紙（介護施設等整備事業交付金）'!$K$7:$K$51,$B60)</f>
        <v>0</v>
      </c>
      <c r="P60" s="47">
        <f>COUNTIFS('別紙（介護施設等整備事業交付金）'!$B$7:$B69,$A$42,'別紙（介護施設等整備事業交付金）'!$J$7:$J69,"⑦_①*",'別紙（介護施設等整備事業交付金）'!$K$7:$K69,$B60)</f>
        <v>0</v>
      </c>
      <c r="Q60" s="47">
        <f>SUMIFS('別紙（介護施設等整備事業交付金）'!$T$7:$T71,'別紙（介護施設等整備事業交付金）'!$B$7:$B71,"補助金",'別紙（介護施設等整備事業交付金）'!$J$7:$J71,"⑦_①*",'別紙（介護施設等整備事業交付金）'!$K$7:$K71,$B60)</f>
        <v>0</v>
      </c>
      <c r="R60" s="55">
        <f>SUMIFS('別紙（介護施設等整備事業交付金）'!$P$7:$P$51,'別紙（介護施設等整備事業交付金）'!$B$7:$B$51,"補助金",'別紙（介護施設等整備事業交付金）'!$J$7:$J$51,"⑦_①*",'別紙（介護施設等整備事業交付金）'!$K$7:$K$51,$B60)</f>
        <v>0</v>
      </c>
      <c r="S60" s="47">
        <f>COUNTIFS('別紙（介護施設等整備事業交付金）'!$B$7:$B63,$A$42,'別紙（介護施設等整備事業交付金）'!$J$7:$J63,S$1,'別紙（介護施設等整備事業交付金）'!$K$7:$K63,$B60)</f>
        <v>0</v>
      </c>
      <c r="T60" s="47">
        <f>SUMIFS('別紙（介護施設等整備事業交付金）'!$T$7:$T71,'別紙（介護施設等整備事業交付金）'!$B$7:$B71,"補助金",'別紙（介護施設等整備事業交付金）'!$J$7:$J71,S$1,'別紙（介護施設等整備事業交付金）'!$K$7:$K71,$B60)</f>
        <v>0</v>
      </c>
      <c r="U60" s="55">
        <f>SUMIFS('別紙（介護施設等整備事業交付金）'!$P$7:$P$51,'別紙（介護施設等整備事業交付金）'!$B$7:$B$51,"補助金",'別紙（介護施設等整備事業交付金）'!$J$7:$J$51,S$1,'別紙（介護施設等整備事業交付金）'!$K$7:$K$51,$B60)</f>
        <v>0</v>
      </c>
      <c r="V60" s="47">
        <f>COUNTIFS('別紙（介護施設等整備事業交付金）'!$B$7:$B69,$A$42,'別紙（介護施設等整備事業交付金）'!$J$7:$J69,"⑦_③*",'別紙（介護施設等整備事業交付金）'!$K$7:$K69,$B60)</f>
        <v>0</v>
      </c>
      <c r="W60" s="47">
        <f>SUMIFS('別紙（介護施設等整備事業交付金）'!$T$7:$T71,'別紙（介護施設等整備事業交付金）'!$B$7:$B71,"補助金",'別紙（介護施設等整備事業交付金）'!$J$7:$J71,"⑦_③*",'別紙（介護施設等整備事業交付金）'!$K$7:$K71,$B60)</f>
        <v>0</v>
      </c>
      <c r="X60" s="55">
        <f>SUMIFS('別紙（介護施設等整備事業交付金）'!$P$7:$P$51,'別紙（介護施設等整備事業交付金）'!$B$7:$B$51,"補助金",'別紙（介護施設等整備事業交付金）'!$J$7:$J$51,"⑦_③*",'別紙（介護施設等整備事業交付金）'!$K$7:$K$51,$B60)</f>
        <v>0</v>
      </c>
      <c r="Y60" s="47">
        <f>COUNTIFS('別紙（介護施設等整備事業交付金）'!$B$7:$B63,$A$42,'別紙（介護施設等整備事業交付金）'!$J$7:$J63,Y$1,'別紙（介護施設等整備事業交付金）'!$K$7:$K63,$B60)</f>
        <v>0</v>
      </c>
      <c r="Z60" s="55">
        <f>SUMIFS('別紙（介護施設等整備事業交付金）'!$P$7:$P$51,'別紙（介護施設等整備事業交付金）'!$B$7:$B$51,"補助金",'別紙（介護施設等整備事業交付金）'!$J$7:$J$51,Y$1,'別紙（介護施設等整備事業交付金）'!$K$7:$K$51,$B60)</f>
        <v>0</v>
      </c>
      <c r="AA60" s="47">
        <f>COUNTIFS('別紙（介護施設等整備事業交付金）'!$B$7:$B63,$A$42,'別紙（介護施設等整備事業交付金）'!$J$7:$J63,AA$1,'別紙（介護施設等整備事業交付金）'!$K$7:$K63,$B60)</f>
        <v>0</v>
      </c>
      <c r="AB60" s="55">
        <f>SUMIFS('別紙（介護施設等整備事業交付金）'!$P$7:$P$51,'別紙（介護施設等整備事業交付金）'!$B$7:$B$51,"補助金",'別紙（介護施設等整備事業交付金）'!$J$7:$J$51,AA$1,'別紙（介護施設等整備事業交付金）'!$K$7:$K$51,$B60)</f>
        <v>0</v>
      </c>
      <c r="AC60" s="47">
        <f>COUNTIFS('別紙（介護施設等整備事業交付金）'!$B$7:$B63,$A$42,'別紙（介護施設等整備事業交付金）'!$J$7:$J63,AC$1,'別紙（介護施設等整備事業交付金）'!$K$7:$K63,$B60)</f>
        <v>0</v>
      </c>
      <c r="AD60" s="55">
        <f>SUMIFS('別紙（介護施設等整備事業交付金）'!$P$7:$P$51,'別紙（介護施設等整備事業交付金）'!$B$7:$B$51,"補助金",'別紙（介護施設等整備事業交付金）'!$J$7:$J$51,AB$1,'別紙（介護施設等整備事業交付金）'!$K$7:$K$51,$B60)</f>
        <v>0</v>
      </c>
      <c r="AE60" s="47">
        <f>COUNTIFS('別紙（介護施設等整備事業交付金）'!$B$7:$B63,$A$42,'別紙（介護施設等整備事業交付金）'!$J$7:$J63,AE$1,'別紙（介護施設等整備事業交付金）'!$K$7:$K63,$B60)</f>
        <v>0</v>
      </c>
      <c r="AF60" s="47">
        <f>SUMIFS('別紙（介護施設等整備事業交付金）'!$T$7:$T71,'別紙（介護施設等整備事業交付金）'!$B$7:$B71,"補助金",'別紙（介護施設等整備事業交付金）'!$J$7:$J71,AE$1,'別紙（介護施設等整備事業交付金）'!$K$7:$K71,$B60)</f>
        <v>0</v>
      </c>
      <c r="AG60" s="55">
        <f>SUMIFS('別紙（介護施設等整備事業交付金）'!$P$7:$P$51,'別紙（介護施設等整備事業交付金）'!$B$7:$B$51,"補助金",'別紙（介護施設等整備事業交付金）'!$J$7:$J$51,AE$1,'別紙（介護施設等整備事業交付金）'!$K$7:$K$51,$B60)</f>
        <v>0</v>
      </c>
      <c r="AH60" s="47">
        <f>COUNTIFS('別紙（介護施設等整備事業交付金）'!$B$7:$B63,$A$42,'別紙（介護施設等整備事業交付金）'!$J$7:$J63,AH$1,'別紙（介護施設等整備事業交付金）'!$K$7:$K63,$B60)</f>
        <v>0</v>
      </c>
      <c r="AI60" s="47">
        <f>SUMIFS('別紙（介護施設等整備事業交付金）'!$T$7:$T71,'別紙（介護施設等整備事業交付金）'!$B$7:$B71,"補助金",'別紙（介護施設等整備事業交付金）'!$J$7:$J71,AH$1,'別紙（介護施設等整備事業交付金）'!$K$7:$K71,$B60)</f>
        <v>0</v>
      </c>
      <c r="AJ60" s="55">
        <f>SUMIFS('別紙（介護施設等整備事業交付金）'!$P$7:$P$51,'別紙（介護施設等整備事業交付金）'!$B$7:$B$51,"補助金",'別紙（介護施設等整備事業交付金）'!$J$7:$J$51,AH$1,'別紙（介護施設等整備事業交付金）'!$K$7:$K$51,$B60)</f>
        <v>0</v>
      </c>
      <c r="AK60" s="47">
        <f>COUNTIFS('別紙（介護施設等整備事業交付金）'!$B$7:$B63,$A$42,'別紙（介護施設等整備事業交付金）'!$J$7:$J63,AK$1,'別紙（介護施設等整備事業交付金）'!$K$7:$K63,$B60)</f>
        <v>0</v>
      </c>
      <c r="AL60" s="55">
        <f>SUMIFS('別紙（介護施設等整備事業交付金）'!$P$7:$P$51,'別紙（介護施設等整備事業交付金）'!$B$7:$B$51,"補助金",'別紙（介護施設等整備事業交付金）'!$J$7:$J$51,AK$1,'別紙（介護施設等整備事業交付金）'!$K$7:$K$51,$B60)</f>
        <v>0</v>
      </c>
      <c r="AM60" s="47">
        <f>COUNTIFS('別紙（介護施設等整備事業交付金）'!$B$7:$B63,$A$42,'別紙（介護施設等整備事業交付金）'!$J$7:$J63,AM$1,'別紙（介護施設等整備事業交付金）'!$K$7:$K63,$B60)</f>
        <v>0</v>
      </c>
      <c r="AN60" s="55">
        <f>SUMIFS('別紙（介護施設等整備事業交付金）'!$P$7:$P$51,'別紙（介護施設等整備事業交付金）'!$B$7:$B$51,"補助金",'別紙（介護施設等整備事業交付金）'!$J$7:$J$51,AL$1,'別紙（介護施設等整備事業交付金）'!$K$7:$K$51,$B60)</f>
        <v>0</v>
      </c>
      <c r="AO60" s="47">
        <f>COUNTIFS('別紙（介護施設等整備事業交付金）'!$B$7:$B63,$A$42,'別紙（介護施設等整備事業交付金）'!$J$7:$J63,AO$1,'別紙（介護施設等整備事業交付金）'!$K$7:$K63,$B60)</f>
        <v>0</v>
      </c>
      <c r="AP60" s="47">
        <f>SUMIFS('別紙（介護施設等整備事業交付金）'!$T$7:$T71,'別紙（介護施設等整備事業交付金）'!$B$7:$B71,"補助金",'別紙（介護施設等整備事業交付金）'!$J$7:$J71,AO$1,'別紙（介護施設等整備事業交付金）'!$K$7:$K71,$B60)</f>
        <v>0</v>
      </c>
      <c r="AQ60" s="55">
        <f>SUMIFS('別紙（介護施設等整備事業交付金）'!$P$7:$P$51,'別紙（介護施設等整備事業交付金）'!$B$7:$B$51,"補助金",'別紙（介護施設等整備事業交付金）'!$J$7:$J$51,AO$1,'別紙（介護施設等整備事業交付金）'!$K$7:$K$51,$B60)</f>
        <v>0</v>
      </c>
      <c r="AR60" s="47">
        <f>COUNTIFS('別紙（介護施設等整備事業交付金）'!$B$7:$B63,$A$42,'別紙（介護施設等整備事業交付金）'!$J$7:$J63,AR$1,'別紙（介護施設等整備事業交付金）'!$K$7:$K63,$B60)</f>
        <v>0</v>
      </c>
      <c r="AS60" s="64">
        <f>SUMIFS('別紙（介護施設等整備事業交付金）'!$T$7:$T71,'別紙（介護施設等整備事業交付金）'!$B$7:$B71,"補助金",'別紙（介護施設等整備事業交付金）'!$J$7:$J71,AR$1,'別紙（介護施設等整備事業交付金）'!$K$7:$K71,$B60)</f>
        <v>0</v>
      </c>
      <c r="AT60" s="55">
        <f>SUMIFS('別紙（介護施設等整備事業交付金）'!$P$7:$P$51,'別紙（介護施設等整備事業交付金）'!$B$7:$B$51,"補助金",'別紙（介護施設等整備事業交付金）'!$J$7:$J$51,AR$1,'別紙（介護施設等整備事業交付金）'!$K$7:$K$51,$B60)</f>
        <v>0</v>
      </c>
      <c r="AU60" s="47">
        <f>COUNTIFS('別紙（介護施設等整備事業交付金）'!$B$7:$B63,$A$42,'別紙（介護施設等整備事業交付金）'!$J$7:$J63,AU$1,'別紙（介護施設等整備事業交付金）'!$K$7:$K63,$B60)</f>
        <v>0</v>
      </c>
      <c r="AV60" s="64">
        <f>SUMIFS('別紙（介護施設等整備事業交付金）'!$T$7:$T71,'別紙（介護施設等整備事業交付金）'!$B$7:$B71,"補助金",'別紙（介護施設等整備事業交付金）'!$J$7:$J71,AU$1,'別紙（介護施設等整備事業交付金）'!$K$7:$K71,$B60)</f>
        <v>0</v>
      </c>
      <c r="AW60" s="55">
        <f>SUMIFS('別紙（介護施設等整備事業交付金）'!$P$7:$P$51,'別紙（介護施設等整備事業交付金）'!$B$7:$B$51,"補助金",'別紙（介護施設等整備事業交付金）'!$J$7:$J$51,AU$1,'別紙（介護施設等整備事業交付金）'!$K$7:$K$51,$B60)</f>
        <v>0</v>
      </c>
      <c r="AX60" s="47">
        <f>COUNTIFS('別紙（介護施設等整備事業交付金）'!$B$7:$B63,$A$42,'別紙（介護施設等整備事業交付金）'!$J$7:$J63,AX$1,'別紙（介護施設等整備事業交付金）'!$K$7:$K63,$B60)</f>
        <v>0</v>
      </c>
      <c r="AY60" s="64">
        <f>SUMIFS('別紙（介護施設等整備事業交付金）'!$T$7:$T71,'別紙（介護施設等整備事業交付金）'!$B$7:$B71,"補助金",'別紙（介護施設等整備事業交付金）'!$J$7:$J71,AX$1,'別紙（介護施設等整備事業交付金）'!$K$7:$K71,$B60)</f>
        <v>0</v>
      </c>
      <c r="AZ60" s="55">
        <f>SUMIFS('別紙（介護施設等整備事業交付金）'!$P$7:$P$51,'別紙（介護施設等整備事業交付金）'!$B$7:$B$51,"補助金",'別紙（介護施設等整備事業交付金）'!$J$7:$J$51,AX$1,'別紙（介護施設等整備事業交付金）'!$K$7:$K$51,$B60)</f>
        <v>0</v>
      </c>
      <c r="BA60" s="47">
        <f>COUNTIFS('別紙（介護施設等整備事業交付金）'!$B$7:$B63,$A$42,'別紙（介護施設等整備事業交付金）'!$J$7:$J63,BA$1,'別紙（介護施設等整備事業交付金）'!$K$7:$K63,$B60)</f>
        <v>0</v>
      </c>
      <c r="BB60" s="55">
        <f>SUMIFS('別紙（介護施設等整備事業交付金）'!$P$7:$P$51,'別紙（介護施設等整備事業交付金）'!$B$7:$B$51,"補助金",'別紙（介護施設等整備事業交付金）'!$J$7:$J$51,BA$1,'別紙（介護施設等整備事業交付金）'!$K$7:$K$51,$B60)</f>
        <v>0</v>
      </c>
      <c r="BC60" s="47">
        <f>COUNTIFS('別紙（介護施設等整備事業交付金）'!$B$7:$B63,$A$42,'別紙（介護施設等整備事業交付金）'!$J$7:$J63,BC$1,'別紙（介護施設等整備事業交付金）'!$K$7:$K63,$B60)</f>
        <v>0</v>
      </c>
      <c r="BD60" s="55">
        <f>SUMIFS('別紙（介護施設等整備事業交付金）'!$P$7:$P$51,'別紙（介護施設等整備事業交付金）'!$B$7:$B$51,"補助金",'別紙（介護施設等整備事業交付金）'!$J$7:$J$51,BC$1,'別紙（介護施設等整備事業交付金）'!$K$7:$K$51,$B60)</f>
        <v>0</v>
      </c>
      <c r="BE60" s="47">
        <f>COUNTIFS('別紙（介護施設等整備事業交付金）'!$B$7:$B63,$A$42,'別紙（介護施設等整備事業交付金）'!$J$7:$J63,BE$1,'別紙（介護施設等整備事業交付金）'!$K$7:$K63,$B60)</f>
        <v>0</v>
      </c>
      <c r="BF60" s="55">
        <f>SUMIFS('別紙（介護施設等整備事業交付金）'!$P$7:$P$51,'別紙（介護施設等整備事業交付金）'!$B$7:$B$51,"補助金",'別紙（介護施設等整備事業交付金）'!$J$7:$J$51,BE$1,'別紙（介護施設等整備事業交付金）'!$K$7:$K$51,$B60)</f>
        <v>0</v>
      </c>
      <c r="BG60" s="47">
        <f t="shared" si="10"/>
        <v>0</v>
      </c>
      <c r="BH60" s="55">
        <f t="shared" si="11"/>
        <v>0</v>
      </c>
    </row>
    <row r="61" spans="1:60" x14ac:dyDescent="0.4">
      <c r="A61" s="45"/>
      <c r="B61" s="45" t="s">
        <v>23</v>
      </c>
      <c r="C61" s="69"/>
      <c r="D61" s="69"/>
      <c r="E61" s="70"/>
      <c r="F61" s="69"/>
      <c r="G61" s="69"/>
      <c r="H61" s="70"/>
      <c r="I61" s="47">
        <f>COUNTIFS('別紙（介護施設等整備事業交付金）'!$B$7:$B$51,$A$42,'別紙（介護施設等整備事業交付金）'!$J$7:$J$51,I$1,'別紙（介護施設等整備事業交付金）'!$K$7:$K$51,$B61)</f>
        <v>0</v>
      </c>
      <c r="J61" s="47">
        <f>SUMIFS('別紙（介護施設等整備事業交付金）'!$T$7:$T72,'別紙（介護施設等整備事業交付金）'!$B$7:$B72,"補助金",'別紙（介護施設等整備事業交付金）'!$J$7:$J72,I$1,'別紙（介護施設等整備事業交付金）'!$K$7:$K72,$B61)</f>
        <v>0</v>
      </c>
      <c r="K61" s="55">
        <f>SUMIFS('別紙（介護施設等整備事業交付金）'!$P$7:$P$51,'別紙（介護施設等整備事業交付金）'!$B$7:$B$51,$A$42,'別紙（介護施設等整備事業交付金）'!$J$7:$J$51,I$1,'別紙（介護施設等整備事業交付金）'!$K$7:$K$51,$B61)</f>
        <v>0</v>
      </c>
      <c r="L61" s="47">
        <f>COUNTIFS('別紙（介護施設等整備事業交付金）'!$B$7:$B64,$A$42,'別紙（介護施設等整備事業交付金）'!$J$7:$J64,L$1,'別紙（介護施設等整備事業交付金）'!$K$7:$K64,$B61)</f>
        <v>0</v>
      </c>
      <c r="M61" s="55">
        <f>SUMIFS('別紙（介護施設等整備事業交付金）'!$P$7:$P$51,'別紙（介護施設等整備事業交付金）'!$B$7:$B$51,"補助金",'別紙（介護施設等整備事業交付金）'!$J$7:$J$51,K$1,'別紙（介護施設等整備事業交付金）'!$K$7:$K$51,$B61)</f>
        <v>0</v>
      </c>
      <c r="N61" s="47">
        <f>COUNTIFS('別紙（介護施設等整備事業交付金）'!$B$7:$B64,$A$42,'別紙（介護施設等整備事業交付金）'!$J$7:$J64,N$1,'別紙（介護施設等整備事業交付金）'!$K$7:$K64,$B61)</f>
        <v>0</v>
      </c>
      <c r="O61" s="55">
        <f>SUMIFS('別紙（介護施設等整備事業交付金）'!$P$7:$P$51,'別紙（介護施設等整備事業交付金）'!$B$7:$B$51,"補助金",'別紙（介護施設等整備事業交付金）'!$J$7:$J$51,M$1,'別紙（介護施設等整備事業交付金）'!$K$7:$K$51,$B61)</f>
        <v>0</v>
      </c>
      <c r="P61" s="47">
        <f>COUNTIFS('別紙（介護施設等整備事業交付金）'!$B$7:$B70,$A$42,'別紙（介護施設等整備事業交付金）'!$J$7:$J70,"⑦_①*",'別紙（介護施設等整備事業交付金）'!$K$7:$K70,$B61)</f>
        <v>0</v>
      </c>
      <c r="Q61" s="47">
        <f>SUMIFS('別紙（介護施設等整備事業交付金）'!$T$7:$T72,'別紙（介護施設等整備事業交付金）'!$B$7:$B72,"補助金",'別紙（介護施設等整備事業交付金）'!$J$7:$J72,"⑦_①*",'別紙（介護施設等整備事業交付金）'!$K$7:$K72,$B61)</f>
        <v>0</v>
      </c>
      <c r="R61" s="55">
        <f>SUMIFS('別紙（介護施設等整備事業交付金）'!$P$7:$P$51,'別紙（介護施設等整備事業交付金）'!$B$7:$B$51,"補助金",'別紙（介護施設等整備事業交付金）'!$J$7:$J$51,"⑦_①*",'別紙（介護施設等整備事業交付金）'!$K$7:$K$51,$B61)</f>
        <v>0</v>
      </c>
      <c r="S61" s="47">
        <f>COUNTIFS('別紙（介護施設等整備事業交付金）'!$B$7:$B64,$A$42,'別紙（介護施設等整備事業交付金）'!$J$7:$J64,S$1,'別紙（介護施設等整備事業交付金）'!$K$7:$K64,$B61)</f>
        <v>0</v>
      </c>
      <c r="T61" s="47">
        <f>SUMIFS('別紙（介護施設等整備事業交付金）'!$T$7:$T72,'別紙（介護施設等整備事業交付金）'!$B$7:$B72,"補助金",'別紙（介護施設等整備事業交付金）'!$J$7:$J72,S$1,'別紙（介護施設等整備事業交付金）'!$K$7:$K72,$B61)</f>
        <v>0</v>
      </c>
      <c r="U61" s="55">
        <f>SUMIFS('別紙（介護施設等整備事業交付金）'!$P$7:$P$51,'別紙（介護施設等整備事業交付金）'!$B$7:$B$51,"補助金",'別紙（介護施設等整備事業交付金）'!$J$7:$J$51,S$1,'別紙（介護施設等整備事業交付金）'!$K$7:$K$51,$B61)</f>
        <v>0</v>
      </c>
      <c r="V61" s="47">
        <f>COUNTIFS('別紙（介護施設等整備事業交付金）'!$B$7:$B70,$A$42,'別紙（介護施設等整備事業交付金）'!$J$7:$J70,"⑦_③*",'別紙（介護施設等整備事業交付金）'!$K$7:$K70,$B61)</f>
        <v>0</v>
      </c>
      <c r="W61" s="47">
        <f>SUMIFS('別紙（介護施設等整備事業交付金）'!$T$7:$T72,'別紙（介護施設等整備事業交付金）'!$B$7:$B72,"補助金",'別紙（介護施設等整備事業交付金）'!$J$7:$J72,"⑦_③*",'別紙（介護施設等整備事業交付金）'!$K$7:$K72,$B61)</f>
        <v>0</v>
      </c>
      <c r="X61" s="55">
        <f>SUMIFS('別紙（介護施設等整備事業交付金）'!$P$7:$P$51,'別紙（介護施設等整備事業交付金）'!$B$7:$B$51,"補助金",'別紙（介護施設等整備事業交付金）'!$J$7:$J$51,"⑦_③*",'別紙（介護施設等整備事業交付金）'!$K$7:$K$51,$B61)</f>
        <v>0</v>
      </c>
      <c r="Y61" s="47">
        <f>COUNTIFS('別紙（介護施設等整備事業交付金）'!$B$7:$B64,$A$42,'別紙（介護施設等整備事業交付金）'!$J$7:$J64,Y$1,'別紙（介護施設等整備事業交付金）'!$K$7:$K64,$B61)</f>
        <v>0</v>
      </c>
      <c r="Z61" s="55">
        <f>SUMIFS('別紙（介護施設等整備事業交付金）'!$P$7:$P$51,'別紙（介護施設等整備事業交付金）'!$B$7:$B$51,"補助金",'別紙（介護施設等整備事業交付金）'!$J$7:$J$51,Y$1,'別紙（介護施設等整備事業交付金）'!$K$7:$K$51,$B61)</f>
        <v>0</v>
      </c>
      <c r="AA61" s="47">
        <f>COUNTIFS('別紙（介護施設等整備事業交付金）'!$B$7:$B64,$A$42,'別紙（介護施設等整備事業交付金）'!$J$7:$J64,AA$1,'別紙（介護施設等整備事業交付金）'!$K$7:$K64,$B61)</f>
        <v>0</v>
      </c>
      <c r="AB61" s="55">
        <f>SUMIFS('別紙（介護施設等整備事業交付金）'!$P$7:$P$51,'別紙（介護施設等整備事業交付金）'!$B$7:$B$51,"補助金",'別紙（介護施設等整備事業交付金）'!$J$7:$J$51,AA$1,'別紙（介護施設等整備事業交付金）'!$K$7:$K$51,$B61)</f>
        <v>0</v>
      </c>
      <c r="AC61" s="47">
        <f>COUNTIFS('別紙（介護施設等整備事業交付金）'!$B$7:$B64,$A$42,'別紙（介護施設等整備事業交付金）'!$J$7:$J64,AC$1,'別紙（介護施設等整備事業交付金）'!$K$7:$K64,$B61)</f>
        <v>0</v>
      </c>
      <c r="AD61" s="55">
        <f>SUMIFS('別紙（介護施設等整備事業交付金）'!$P$7:$P$51,'別紙（介護施設等整備事業交付金）'!$B$7:$B$51,"補助金",'別紙（介護施設等整備事業交付金）'!$J$7:$J$51,AB$1,'別紙（介護施設等整備事業交付金）'!$K$7:$K$51,$B61)</f>
        <v>0</v>
      </c>
      <c r="AE61" s="47">
        <f>COUNTIFS('別紙（介護施設等整備事業交付金）'!$B$7:$B64,$A$42,'別紙（介護施設等整備事業交付金）'!$J$7:$J64,AE$1,'別紙（介護施設等整備事業交付金）'!$K$7:$K64,$B61)</f>
        <v>0</v>
      </c>
      <c r="AF61" s="47">
        <f>SUMIFS('別紙（介護施設等整備事業交付金）'!$T$7:$T72,'別紙（介護施設等整備事業交付金）'!$B$7:$B72,"補助金",'別紙（介護施設等整備事業交付金）'!$J$7:$J72,AE$1,'別紙（介護施設等整備事業交付金）'!$K$7:$K72,$B61)</f>
        <v>0</v>
      </c>
      <c r="AG61" s="55">
        <f>SUMIFS('別紙（介護施設等整備事業交付金）'!$P$7:$P$51,'別紙（介護施設等整備事業交付金）'!$B$7:$B$51,"補助金",'別紙（介護施設等整備事業交付金）'!$J$7:$J$51,AE$1,'別紙（介護施設等整備事業交付金）'!$K$7:$K$51,$B61)</f>
        <v>0</v>
      </c>
      <c r="AH61" s="47">
        <f>COUNTIFS('別紙（介護施設等整備事業交付金）'!$B$7:$B64,$A$42,'別紙（介護施設等整備事業交付金）'!$J$7:$J64,AH$1,'別紙（介護施設等整備事業交付金）'!$K$7:$K64,$B61)</f>
        <v>0</v>
      </c>
      <c r="AI61" s="47">
        <f>SUMIFS('別紙（介護施設等整備事業交付金）'!$T$7:$T72,'別紙（介護施設等整備事業交付金）'!$B$7:$B72,"補助金",'別紙（介護施設等整備事業交付金）'!$J$7:$J72,AH$1,'別紙（介護施設等整備事業交付金）'!$K$7:$K72,$B61)</f>
        <v>0</v>
      </c>
      <c r="AJ61" s="55">
        <f>SUMIFS('別紙（介護施設等整備事業交付金）'!$P$7:$P$51,'別紙（介護施設等整備事業交付金）'!$B$7:$B$51,"補助金",'別紙（介護施設等整備事業交付金）'!$J$7:$J$51,AH$1,'別紙（介護施設等整備事業交付金）'!$K$7:$K$51,$B61)</f>
        <v>0</v>
      </c>
      <c r="AK61" s="47">
        <f>COUNTIFS('別紙（介護施設等整備事業交付金）'!$B$7:$B64,$A$42,'別紙（介護施設等整備事業交付金）'!$J$7:$J64,AK$1,'別紙（介護施設等整備事業交付金）'!$K$7:$K64,$B61)</f>
        <v>0</v>
      </c>
      <c r="AL61" s="55">
        <f>SUMIFS('別紙（介護施設等整備事業交付金）'!$P$7:$P$51,'別紙（介護施設等整備事業交付金）'!$B$7:$B$51,"補助金",'別紙（介護施設等整備事業交付金）'!$J$7:$J$51,AK$1,'別紙（介護施設等整備事業交付金）'!$K$7:$K$51,$B61)</f>
        <v>0</v>
      </c>
      <c r="AM61" s="47">
        <f>COUNTIFS('別紙（介護施設等整備事業交付金）'!$B$7:$B64,$A$42,'別紙（介護施設等整備事業交付金）'!$J$7:$J64,AM$1,'別紙（介護施設等整備事業交付金）'!$K$7:$K64,$B61)</f>
        <v>0</v>
      </c>
      <c r="AN61" s="55">
        <f>SUMIFS('別紙（介護施設等整備事業交付金）'!$P$7:$P$51,'別紙（介護施設等整備事業交付金）'!$B$7:$B$51,"補助金",'別紙（介護施設等整備事業交付金）'!$J$7:$J$51,AL$1,'別紙（介護施設等整備事業交付金）'!$K$7:$K$51,$B61)</f>
        <v>0</v>
      </c>
      <c r="AO61" s="47">
        <f>COUNTIFS('別紙（介護施設等整備事業交付金）'!$B$7:$B64,$A$42,'別紙（介護施設等整備事業交付金）'!$J$7:$J64,AO$1,'別紙（介護施設等整備事業交付金）'!$K$7:$K64,$B61)</f>
        <v>0</v>
      </c>
      <c r="AP61" s="47">
        <f>SUMIFS('別紙（介護施設等整備事業交付金）'!$T$7:$T72,'別紙（介護施設等整備事業交付金）'!$B$7:$B72,"補助金",'別紙（介護施設等整備事業交付金）'!$J$7:$J72,AO$1,'別紙（介護施設等整備事業交付金）'!$K$7:$K72,$B61)</f>
        <v>0</v>
      </c>
      <c r="AQ61" s="55">
        <f>SUMIFS('別紙（介護施設等整備事業交付金）'!$P$7:$P$51,'別紙（介護施設等整備事業交付金）'!$B$7:$B$51,"補助金",'別紙（介護施設等整備事業交付金）'!$J$7:$J$51,AO$1,'別紙（介護施設等整備事業交付金）'!$K$7:$K$51,$B61)</f>
        <v>0</v>
      </c>
      <c r="AR61" s="47">
        <f>COUNTIFS('別紙（介護施設等整備事業交付金）'!$B$7:$B64,$A$42,'別紙（介護施設等整備事業交付金）'!$J$7:$J64,AR$1,'別紙（介護施設等整備事業交付金）'!$K$7:$K64,$B61)</f>
        <v>0</v>
      </c>
      <c r="AS61" s="64">
        <f>SUMIFS('別紙（介護施設等整備事業交付金）'!$T$7:$T72,'別紙（介護施設等整備事業交付金）'!$B$7:$B72,"補助金",'別紙（介護施設等整備事業交付金）'!$J$7:$J72,AR$1,'別紙（介護施設等整備事業交付金）'!$K$7:$K72,$B61)</f>
        <v>0</v>
      </c>
      <c r="AT61" s="55">
        <f>SUMIFS('別紙（介護施設等整備事業交付金）'!$P$7:$P$51,'別紙（介護施設等整備事業交付金）'!$B$7:$B$51,"補助金",'別紙（介護施設等整備事業交付金）'!$J$7:$J$51,AR$1,'別紙（介護施設等整備事業交付金）'!$K$7:$K$51,$B61)</f>
        <v>0</v>
      </c>
      <c r="AU61" s="47">
        <f>COUNTIFS('別紙（介護施設等整備事業交付金）'!$B$7:$B64,$A$42,'別紙（介護施設等整備事業交付金）'!$J$7:$J64,AU$1,'別紙（介護施設等整備事業交付金）'!$K$7:$K64,$B61)</f>
        <v>0</v>
      </c>
      <c r="AV61" s="64">
        <f>SUMIFS('別紙（介護施設等整備事業交付金）'!$T$7:$T72,'別紙（介護施設等整備事業交付金）'!$B$7:$B72,"補助金",'別紙（介護施設等整備事業交付金）'!$J$7:$J72,AU$1,'別紙（介護施設等整備事業交付金）'!$K$7:$K72,$B61)</f>
        <v>0</v>
      </c>
      <c r="AW61" s="55">
        <f>SUMIFS('別紙（介護施設等整備事業交付金）'!$P$7:$P$51,'別紙（介護施設等整備事業交付金）'!$B$7:$B$51,"補助金",'別紙（介護施設等整備事業交付金）'!$J$7:$J$51,AU$1,'別紙（介護施設等整備事業交付金）'!$K$7:$K$51,$B61)</f>
        <v>0</v>
      </c>
      <c r="AX61" s="47">
        <f>COUNTIFS('別紙（介護施設等整備事業交付金）'!$B$7:$B64,$A$42,'別紙（介護施設等整備事業交付金）'!$J$7:$J64,AX$1,'別紙（介護施設等整備事業交付金）'!$K$7:$K64,$B61)</f>
        <v>0</v>
      </c>
      <c r="AY61" s="64">
        <f>SUMIFS('別紙（介護施設等整備事業交付金）'!$T$7:$T72,'別紙（介護施設等整備事業交付金）'!$B$7:$B72,"補助金",'別紙（介護施設等整備事業交付金）'!$J$7:$J72,AX$1,'別紙（介護施設等整備事業交付金）'!$K$7:$K72,$B61)</f>
        <v>0</v>
      </c>
      <c r="AZ61" s="55">
        <f>SUMIFS('別紙（介護施設等整備事業交付金）'!$P$7:$P$51,'別紙（介護施設等整備事業交付金）'!$B$7:$B$51,"補助金",'別紙（介護施設等整備事業交付金）'!$J$7:$J$51,AX$1,'別紙（介護施設等整備事業交付金）'!$K$7:$K$51,$B61)</f>
        <v>0</v>
      </c>
      <c r="BA61" s="47">
        <f>COUNTIFS('別紙（介護施設等整備事業交付金）'!$B$7:$B64,$A$42,'別紙（介護施設等整備事業交付金）'!$J$7:$J64,BA$1,'別紙（介護施設等整備事業交付金）'!$K$7:$K64,$B61)</f>
        <v>0</v>
      </c>
      <c r="BB61" s="55">
        <f>SUMIFS('別紙（介護施設等整備事業交付金）'!$P$7:$P$51,'別紙（介護施設等整備事業交付金）'!$B$7:$B$51,"補助金",'別紙（介護施設等整備事業交付金）'!$J$7:$J$51,BA$1,'別紙（介護施設等整備事業交付金）'!$K$7:$K$51,$B61)</f>
        <v>0</v>
      </c>
      <c r="BC61" s="47">
        <f>COUNTIFS('別紙（介護施設等整備事業交付金）'!$B$7:$B64,$A$42,'別紙（介護施設等整備事業交付金）'!$J$7:$J64,BC$1,'別紙（介護施設等整備事業交付金）'!$K$7:$K64,$B61)</f>
        <v>0</v>
      </c>
      <c r="BD61" s="55">
        <f>SUMIFS('別紙（介護施設等整備事業交付金）'!$P$7:$P$51,'別紙（介護施設等整備事業交付金）'!$B$7:$B$51,"補助金",'別紙（介護施設等整備事業交付金）'!$J$7:$J$51,BC$1,'別紙（介護施設等整備事業交付金）'!$K$7:$K$51,$B61)</f>
        <v>0</v>
      </c>
      <c r="BE61" s="47">
        <f>COUNTIFS('別紙（介護施設等整備事業交付金）'!$B$7:$B64,$A$42,'別紙（介護施設等整備事業交付金）'!$J$7:$J64,BE$1,'別紙（介護施設等整備事業交付金）'!$K$7:$K64,$B61)</f>
        <v>0</v>
      </c>
      <c r="BF61" s="55">
        <f>SUMIFS('別紙（介護施設等整備事業交付金）'!$P$7:$P$51,'別紙（介護施設等整備事業交付金）'!$B$7:$B$51,"補助金",'別紙（介護施設等整備事業交付金）'!$J$7:$J$51,BE$1,'別紙（介護施設等整備事業交付金）'!$K$7:$K$51,$B61)</f>
        <v>0</v>
      </c>
      <c r="BG61" s="47">
        <f>C61+F61+I61+L61+N61+P61+S61+V61+Y61+AA61+AC61+AE61+AH61+AK61+AM61+AO61+AR61+AU61+AX61+BA61</f>
        <v>0</v>
      </c>
      <c r="BH61" s="55">
        <f t="shared" si="11"/>
        <v>0</v>
      </c>
    </row>
    <row r="62" spans="1:60" x14ac:dyDescent="0.4">
      <c r="A62" s="45"/>
      <c r="B62" s="45" t="s">
        <v>196</v>
      </c>
      <c r="C62" s="69"/>
      <c r="D62" s="69"/>
      <c r="E62" s="70"/>
      <c r="F62" s="69"/>
      <c r="G62" s="69"/>
      <c r="H62" s="70"/>
      <c r="I62" s="47">
        <f>COUNTIFS('別紙（介護施設等整備事業交付金）'!$B$7:$B$51,$A$42,'別紙（介護施設等整備事業交付金）'!$J$7:$J$51,I$1,'別紙（介護施設等整備事業交付金）'!$K$7:$K$51,$B62)</f>
        <v>0</v>
      </c>
      <c r="J62" s="47">
        <f>SUMIFS('別紙（介護施設等整備事業交付金）'!$T$7:$T74,'別紙（介護施設等整備事業交付金）'!$B$7:$B74,"補助金",'別紙（介護施設等整備事業交付金）'!$J$7:$J74,I$1,'別紙（介護施設等整備事業交付金）'!$K$7:$K74,$B62)</f>
        <v>0</v>
      </c>
      <c r="K62" s="55">
        <f>SUMIFS('別紙（介護施設等整備事業交付金）'!$P$7:$P$51,'別紙（介護施設等整備事業交付金）'!$B$7:$B$51,$A$42,'別紙（介護施設等整備事業交付金）'!$J$7:$J$51,I$1,'別紙（介護施設等整備事業交付金）'!$K$7:$K$51,$B62)</f>
        <v>0</v>
      </c>
      <c r="L62" s="47">
        <f>COUNTIFS('別紙（介護施設等整備事業交付金）'!$B$7:$B66,$A$42,'別紙（介護施設等整備事業交付金）'!$J$7:$J66,L$1,'別紙（介護施設等整備事業交付金）'!$K$7:$K66,$B62)</f>
        <v>0</v>
      </c>
      <c r="M62" s="55">
        <f>SUMIFS('別紙（介護施設等整備事業交付金）'!$P$7:$P$51,'別紙（介護施設等整備事業交付金）'!$B$7:$B$51,"補助金",'別紙（介護施設等整備事業交付金）'!$J$7:$J$51,K$1,'別紙（介護施設等整備事業交付金）'!$K$7:$K$51,$B62)</f>
        <v>0</v>
      </c>
      <c r="N62" s="47">
        <f>COUNTIFS('別紙（介護施設等整備事業交付金）'!$B$7:$B66,$A$42,'別紙（介護施設等整備事業交付金）'!$J$7:$J66,N$1,'別紙（介護施設等整備事業交付金）'!$K$7:$K66,$B62)</f>
        <v>0</v>
      </c>
      <c r="O62" s="55">
        <f>SUMIFS('別紙（介護施設等整備事業交付金）'!$P$7:$P$51,'別紙（介護施設等整備事業交付金）'!$B$7:$B$51,"補助金",'別紙（介護施設等整備事業交付金）'!$J$7:$J$51,M$1,'別紙（介護施設等整備事業交付金）'!$K$7:$K$51,$B62)</f>
        <v>0</v>
      </c>
      <c r="P62" s="47">
        <f>COUNTIFS('別紙（介護施設等整備事業交付金）'!$B$7:$B71,$A$42,'別紙（介護施設等整備事業交付金）'!$J$7:$J71,"⑦_①*",'別紙（介護施設等整備事業交付金）'!$K$7:$K71,$B62)</f>
        <v>0</v>
      </c>
      <c r="Q62" s="47">
        <f>SUMIFS('別紙（介護施設等整備事業交付金）'!$T$7:$T73,'別紙（介護施設等整備事業交付金）'!$B$7:$B73,"補助金",'別紙（介護施設等整備事業交付金）'!$J$7:$J73,"⑦_①*",'別紙（介護施設等整備事業交付金）'!$K$7:$K73,$B62)</f>
        <v>0</v>
      </c>
      <c r="R62" s="55">
        <f>SUMIFS('別紙（介護施設等整備事業交付金）'!$P$7:$P$51,'別紙（介護施設等整備事業交付金）'!$B$7:$B$51,"補助金",'別紙（介護施設等整備事業交付金）'!$J$7:$J$51,"⑦_①*",'別紙（介護施設等整備事業交付金）'!$K$7:$K$51,$B62)</f>
        <v>0</v>
      </c>
      <c r="S62" s="47">
        <f>COUNTIFS('別紙（介護施設等整備事業交付金）'!$B$7:$B66,$A$42,'別紙（介護施設等整備事業交付金）'!$J$7:$J66,S$1,'別紙（介護施設等整備事業交付金）'!$K$7:$K66,$B62)</f>
        <v>0</v>
      </c>
      <c r="T62" s="47">
        <f>SUMIFS('別紙（介護施設等整備事業交付金）'!$T$7:$T74,'別紙（介護施設等整備事業交付金）'!$B$7:$B74,"補助金",'別紙（介護施設等整備事業交付金）'!$J$7:$J74,S$1,'別紙（介護施設等整備事業交付金）'!$K$7:$K74,$B62)</f>
        <v>0</v>
      </c>
      <c r="U62" s="55">
        <f>SUMIFS('別紙（介護施設等整備事業交付金）'!$P$7:$P$51,'別紙（介護施設等整備事業交付金）'!$B$7:$B$51,"補助金",'別紙（介護施設等整備事業交付金）'!$J$7:$J$51,S$1,'別紙（介護施設等整備事業交付金）'!$K$7:$K$51,$B62)</f>
        <v>0</v>
      </c>
      <c r="V62" s="47">
        <f>COUNTIFS('別紙（介護施設等整備事業交付金）'!$B$7:$B71,$A$42,'別紙（介護施設等整備事業交付金）'!$J$7:$J71,"⑦_③*",'別紙（介護施設等整備事業交付金）'!$K$7:$K71,$B62)</f>
        <v>0</v>
      </c>
      <c r="W62" s="47">
        <f>SUMIFS('別紙（介護施設等整備事業交付金）'!$T$7:$T73,'別紙（介護施設等整備事業交付金）'!$B$7:$B73,"補助金",'別紙（介護施設等整備事業交付金）'!$J$7:$J73,"⑦_③*",'別紙（介護施設等整備事業交付金）'!$K$7:$K73,$B62)</f>
        <v>0</v>
      </c>
      <c r="X62" s="55">
        <f>SUMIFS('別紙（介護施設等整備事業交付金）'!$P$7:$P$51,'別紙（介護施設等整備事業交付金）'!$B$7:$B$51,"補助金",'別紙（介護施設等整備事業交付金）'!$J$7:$J$51,"⑦_③*",'別紙（介護施設等整備事業交付金）'!$K$7:$K$51,$B62)</f>
        <v>0</v>
      </c>
      <c r="Y62" s="47">
        <f>COUNTIFS('別紙（介護施設等整備事業交付金）'!$B$7:$B66,$A$42,'別紙（介護施設等整備事業交付金）'!$J$7:$J66,Y$1,'別紙（介護施設等整備事業交付金）'!$K$7:$K66,$B62)</f>
        <v>0</v>
      </c>
      <c r="Z62" s="55">
        <f>SUMIFS('別紙（介護施設等整備事業交付金）'!$P$7:$P$51,'別紙（介護施設等整備事業交付金）'!$B$7:$B$51,"補助金",'別紙（介護施設等整備事業交付金）'!$J$7:$J$51,Y$1,'別紙（介護施設等整備事業交付金）'!$K$7:$K$51,$B62)</f>
        <v>0</v>
      </c>
      <c r="AA62" s="47">
        <f>COUNTIFS('別紙（介護施設等整備事業交付金）'!$B$7:$B66,$A$42,'別紙（介護施設等整備事業交付金）'!$J$7:$J66,AA$1,'別紙（介護施設等整備事業交付金）'!$K$7:$K66,$B62)</f>
        <v>0</v>
      </c>
      <c r="AB62" s="55">
        <f>SUMIFS('別紙（介護施設等整備事業交付金）'!$P$7:$P$51,'別紙（介護施設等整備事業交付金）'!$B$7:$B$51,"補助金",'別紙（介護施設等整備事業交付金）'!$J$7:$J$51,AA$1,'別紙（介護施設等整備事業交付金）'!$K$7:$K$51,$B62)</f>
        <v>0</v>
      </c>
      <c r="AC62" s="47">
        <f>COUNTIFS('別紙（介護施設等整備事業交付金）'!$B$7:$B66,$A$42,'別紙（介護施設等整備事業交付金）'!$J$7:$J66,AC$1,'別紙（介護施設等整備事業交付金）'!$K$7:$K66,$B62)</f>
        <v>0</v>
      </c>
      <c r="AD62" s="55">
        <f>SUMIFS('別紙（介護施設等整備事業交付金）'!$P$7:$P$51,'別紙（介護施設等整備事業交付金）'!$B$7:$B$51,"補助金",'別紙（介護施設等整備事業交付金）'!$J$7:$J$51,AB$1,'別紙（介護施設等整備事業交付金）'!$K$7:$K$51,$B62)</f>
        <v>0</v>
      </c>
      <c r="AE62" s="47">
        <f>COUNTIFS('別紙（介護施設等整備事業交付金）'!$B$7:$B66,$A$42,'別紙（介護施設等整備事業交付金）'!$J$7:$J66,AE$1,'別紙（介護施設等整備事業交付金）'!$K$7:$K66,$B62)</f>
        <v>0</v>
      </c>
      <c r="AF62" s="47">
        <f>SUMIFS('別紙（介護施設等整備事業交付金）'!$T$7:$T74,'別紙（介護施設等整備事業交付金）'!$B$7:$B74,"補助金",'別紙（介護施設等整備事業交付金）'!$J$7:$J74,AE$1,'別紙（介護施設等整備事業交付金）'!$K$7:$K74,$B62)</f>
        <v>0</v>
      </c>
      <c r="AG62" s="55">
        <f>SUMIFS('別紙（介護施設等整備事業交付金）'!$P$7:$P$51,'別紙（介護施設等整備事業交付金）'!$B$7:$B$51,"補助金",'別紙（介護施設等整備事業交付金）'!$J$7:$J$51,AE$1,'別紙（介護施設等整備事業交付金）'!$K$7:$K$51,$B62)</f>
        <v>0</v>
      </c>
      <c r="AH62" s="47">
        <f>COUNTIFS('別紙（介護施設等整備事業交付金）'!$B$7:$B66,$A$42,'別紙（介護施設等整備事業交付金）'!$J$7:$J66,AH$1,'別紙（介護施設等整備事業交付金）'!$K$7:$K66,$B62)</f>
        <v>0</v>
      </c>
      <c r="AI62" s="47">
        <f>SUMIFS('別紙（介護施設等整備事業交付金）'!$T$7:$T74,'別紙（介護施設等整備事業交付金）'!$B$7:$B74,"補助金",'別紙（介護施設等整備事業交付金）'!$J$7:$J74,AH$1,'別紙（介護施設等整備事業交付金）'!$K$7:$K74,$B62)</f>
        <v>0</v>
      </c>
      <c r="AJ62" s="55">
        <f>SUMIFS('別紙（介護施設等整備事業交付金）'!$P$7:$P$51,'別紙（介護施設等整備事業交付金）'!$B$7:$B$51,"補助金",'別紙（介護施設等整備事業交付金）'!$J$7:$J$51,AH$1,'別紙（介護施設等整備事業交付金）'!$K$7:$K$51,$B62)</f>
        <v>0</v>
      </c>
      <c r="AK62" s="47">
        <f>COUNTIFS('別紙（介護施設等整備事業交付金）'!$B$7:$B66,$A$42,'別紙（介護施設等整備事業交付金）'!$J$7:$J66,AK$1,'別紙（介護施設等整備事業交付金）'!$K$7:$K66,$B62)</f>
        <v>0</v>
      </c>
      <c r="AL62" s="55">
        <f>SUMIFS('別紙（介護施設等整備事業交付金）'!$P$7:$P$51,'別紙（介護施設等整備事業交付金）'!$B$7:$B$51,"補助金",'別紙（介護施設等整備事業交付金）'!$J$7:$J$51,AK$1,'別紙（介護施設等整備事業交付金）'!$K$7:$K$51,$B62)</f>
        <v>0</v>
      </c>
      <c r="AM62" s="47">
        <f>COUNTIFS('別紙（介護施設等整備事業交付金）'!$B$7:$B66,$A$42,'別紙（介護施設等整備事業交付金）'!$J$7:$J66,AM$1,'別紙（介護施設等整備事業交付金）'!$K$7:$K66,$B62)</f>
        <v>0</v>
      </c>
      <c r="AN62" s="55">
        <f>SUMIFS('別紙（介護施設等整備事業交付金）'!$P$7:$P$51,'別紙（介護施設等整備事業交付金）'!$B$7:$B$51,"補助金",'別紙（介護施設等整備事業交付金）'!$J$7:$J$51,AL$1,'別紙（介護施設等整備事業交付金）'!$K$7:$K$51,$B62)</f>
        <v>0</v>
      </c>
      <c r="AO62" s="47">
        <f>COUNTIFS('別紙（介護施設等整備事業交付金）'!$B$7:$B66,$A$42,'別紙（介護施設等整備事業交付金）'!$J$7:$J66,AO$1,'別紙（介護施設等整備事業交付金）'!$K$7:$K66,$B62)</f>
        <v>0</v>
      </c>
      <c r="AP62" s="47">
        <f>SUMIFS('別紙（介護施設等整備事業交付金）'!$T$7:$T74,'別紙（介護施設等整備事業交付金）'!$B$7:$B74,"補助金",'別紙（介護施設等整備事業交付金）'!$J$7:$J74,AO$1,'別紙（介護施設等整備事業交付金）'!$K$7:$K74,$B62)</f>
        <v>0</v>
      </c>
      <c r="AQ62" s="55">
        <f>SUMIFS('別紙（介護施設等整備事業交付金）'!$P$7:$P$51,'別紙（介護施設等整備事業交付金）'!$B$7:$B$51,"補助金",'別紙（介護施設等整備事業交付金）'!$J$7:$J$51,AO$1,'別紙（介護施設等整備事業交付金）'!$K$7:$K$51,$B62)</f>
        <v>0</v>
      </c>
      <c r="AR62" s="47">
        <f>COUNTIFS('別紙（介護施設等整備事業交付金）'!$B$7:$B66,$A$42,'別紙（介護施設等整備事業交付金）'!$J$7:$J66,AR$1,'別紙（介護施設等整備事業交付金）'!$K$7:$K66,$B62)</f>
        <v>0</v>
      </c>
      <c r="AS62" s="64">
        <f>SUMIFS('別紙（介護施設等整備事業交付金）'!$T$7:$T74,'別紙（介護施設等整備事業交付金）'!$B$7:$B74,"補助金",'別紙（介護施設等整備事業交付金）'!$J$7:$J74,AR$1,'別紙（介護施設等整備事業交付金）'!$K$7:$K74,$B62)</f>
        <v>0</v>
      </c>
      <c r="AT62" s="55">
        <f>SUMIFS('別紙（介護施設等整備事業交付金）'!$P$7:$P$51,'別紙（介護施設等整備事業交付金）'!$B$7:$B$51,"補助金",'別紙（介護施設等整備事業交付金）'!$J$7:$J$51,AR$1,'別紙（介護施設等整備事業交付金）'!$K$7:$K$51,$B62)</f>
        <v>0</v>
      </c>
      <c r="AU62" s="47">
        <f>COUNTIFS('別紙（介護施設等整備事業交付金）'!$B$7:$B66,$A$42,'別紙（介護施設等整備事業交付金）'!$J$7:$J66,AU$1,'別紙（介護施設等整備事業交付金）'!$K$7:$K66,$B62)</f>
        <v>0</v>
      </c>
      <c r="AV62" s="64">
        <f>SUMIFS('別紙（介護施設等整備事業交付金）'!$T$7:$T74,'別紙（介護施設等整備事業交付金）'!$B$7:$B74,"補助金",'別紙（介護施設等整備事業交付金）'!$J$7:$J74,AU$1,'別紙（介護施設等整備事業交付金）'!$K$7:$K74,$B62)</f>
        <v>0</v>
      </c>
      <c r="AW62" s="55">
        <f>SUMIFS('別紙（介護施設等整備事業交付金）'!$P$7:$P$51,'別紙（介護施設等整備事業交付金）'!$B$7:$B$51,"補助金",'別紙（介護施設等整備事業交付金）'!$J$7:$J$51,AU$1,'別紙（介護施設等整備事業交付金）'!$K$7:$K$51,$B62)</f>
        <v>0</v>
      </c>
      <c r="AX62" s="47">
        <f>COUNTIFS('別紙（介護施設等整備事業交付金）'!$B$7:$B66,$A$42,'別紙（介護施設等整備事業交付金）'!$J$7:$J66,AX$1,'別紙（介護施設等整備事業交付金）'!$K$7:$K66,$B62)</f>
        <v>0</v>
      </c>
      <c r="AY62" s="64">
        <f>SUMIFS('別紙（介護施設等整備事業交付金）'!$T$7:$T74,'別紙（介護施設等整備事業交付金）'!$B$7:$B74,"補助金",'別紙（介護施設等整備事業交付金）'!$J$7:$J74,AX$1,'別紙（介護施設等整備事業交付金）'!$K$7:$K74,$B62)</f>
        <v>0</v>
      </c>
      <c r="AZ62" s="55">
        <f>SUMIFS('別紙（介護施設等整備事業交付金）'!$P$7:$P$51,'別紙（介護施設等整備事業交付金）'!$B$7:$B$51,"補助金",'別紙（介護施設等整備事業交付金）'!$J$7:$J$51,AX$1,'別紙（介護施設等整備事業交付金）'!$K$7:$K$51,$B62)</f>
        <v>0</v>
      </c>
      <c r="BA62" s="47">
        <f>COUNTIFS('別紙（介護施設等整備事業交付金）'!$B$7:$B66,$A$42,'別紙（介護施設等整備事業交付金）'!$J$7:$J66,BA$1,'別紙（介護施設等整備事業交付金）'!$K$7:$K66,$B62)</f>
        <v>0</v>
      </c>
      <c r="BB62" s="55">
        <f>SUMIFS('別紙（介護施設等整備事業交付金）'!$P$7:$P$51,'別紙（介護施設等整備事業交付金）'!$B$7:$B$51,"補助金",'別紙（介護施設等整備事業交付金）'!$J$7:$J$51,BA$1,'別紙（介護施設等整備事業交付金）'!$K$7:$K$51,$B62)</f>
        <v>0</v>
      </c>
      <c r="BC62" s="47">
        <f>COUNTIFS('別紙（介護施設等整備事業交付金）'!$B$7:$B66,$A$42,'別紙（介護施設等整備事業交付金）'!$J$7:$J66,BC$1,'別紙（介護施設等整備事業交付金）'!$K$7:$K66,$B62)</f>
        <v>0</v>
      </c>
      <c r="BD62" s="55">
        <f>SUMIFS('別紙（介護施設等整備事業交付金）'!$P$7:$P$51,'別紙（介護施設等整備事業交付金）'!$B$7:$B$51,"補助金",'別紙（介護施設等整備事業交付金）'!$J$7:$J$51,BC$1,'別紙（介護施設等整備事業交付金）'!$K$7:$K$51,$B62)</f>
        <v>0</v>
      </c>
      <c r="BE62" s="47">
        <f>COUNTIFS('別紙（介護施設等整備事業交付金）'!$B$7:$B66,$A$42,'別紙（介護施設等整備事業交付金）'!$J$7:$J66,BE$1,'別紙（介護施設等整備事業交付金）'!$K$7:$K66,$B62)</f>
        <v>0</v>
      </c>
      <c r="BF62" s="55">
        <f>SUMIFS('別紙（介護施設等整備事業交付金）'!$P$7:$P$51,'別紙（介護施設等整備事業交付金）'!$B$7:$B$51,"補助金",'別紙（介護施設等整備事業交付金）'!$J$7:$J$51,BE$1,'別紙（介護施設等整備事業交付金）'!$K$7:$K$51,$B62)</f>
        <v>0</v>
      </c>
      <c r="BG62" s="47">
        <f t="shared" si="10"/>
        <v>0</v>
      </c>
      <c r="BH62" s="55">
        <f t="shared" si="11"/>
        <v>0</v>
      </c>
    </row>
    <row r="63" spans="1:60" x14ac:dyDescent="0.4">
      <c r="A63" s="45"/>
      <c r="B63" s="45" t="s">
        <v>195</v>
      </c>
      <c r="C63" s="69"/>
      <c r="D63" s="69"/>
      <c r="E63" s="70"/>
      <c r="F63" s="69"/>
      <c r="G63" s="69"/>
      <c r="H63" s="70"/>
      <c r="I63" s="47">
        <f>COUNTIFS('別紙（介護施設等整備事業交付金）'!$B$7:$B$51,$A$42,'別紙（介護施設等整備事業交付金）'!$J$7:$J$51,I$1,'別紙（介護施設等整備事業交付金）'!$K$7:$K$51,$B63)</f>
        <v>0</v>
      </c>
      <c r="J63" s="47">
        <f>SUMIFS('別紙（介護施設等整備事業交付金）'!$T$7:$T76,'別紙（介護施設等整備事業交付金）'!$B$7:$B76,"補助金",'別紙（介護施設等整備事業交付金）'!$J$7:$J76,I$1,'別紙（介護施設等整備事業交付金）'!$K$7:$K76,$B63)</f>
        <v>0</v>
      </c>
      <c r="K63" s="55">
        <f>SUMIFS('別紙（介護施設等整備事業交付金）'!$P$7:$P$51,'別紙（介護施設等整備事業交付金）'!$B$7:$B$51,$A$42,'別紙（介護施設等整備事業交付金）'!$J$7:$J$51,I$1,'別紙（介護施設等整備事業交付金）'!$K$7:$K$51,$B63)</f>
        <v>0</v>
      </c>
      <c r="L63" s="47">
        <f>COUNTIFS('別紙（介護施設等整備事業交付金）'!$B$7:$B68,$A$42,'別紙（介護施設等整備事業交付金）'!$J$7:$J68,L$1,'別紙（介護施設等整備事業交付金）'!$K$7:$K68,$B63)</f>
        <v>0</v>
      </c>
      <c r="M63" s="55">
        <f>SUMIFS('別紙（介護施設等整備事業交付金）'!$P$7:$P$51,'別紙（介護施設等整備事業交付金）'!$B$7:$B$51,"補助金",'別紙（介護施設等整備事業交付金）'!$J$7:$J$51,K$1,'別紙（介護施設等整備事業交付金）'!$K$7:$K$51,$B63)</f>
        <v>0</v>
      </c>
      <c r="N63" s="47">
        <f>COUNTIFS('別紙（介護施設等整備事業交付金）'!$B$7:$B68,$A$42,'別紙（介護施設等整備事業交付金）'!$J$7:$J68,N$1,'別紙（介護施設等整備事業交付金）'!$K$7:$K68,$B63)</f>
        <v>0</v>
      </c>
      <c r="O63" s="55">
        <f>SUMIFS('別紙（介護施設等整備事業交付金）'!$P$7:$P$51,'別紙（介護施設等整備事業交付金）'!$B$7:$B$51,"補助金",'別紙（介護施設等整備事業交付金）'!$J$7:$J$51,M$1,'別紙（介護施設等整備事業交付金）'!$K$7:$K$51,$B63)</f>
        <v>0</v>
      </c>
      <c r="P63" s="47">
        <f>COUNTIFS('別紙（介護施設等整備事業交付金）'!$B$7:$B72,$A$42,'別紙（介護施設等整備事業交付金）'!$J$7:$J72,"⑦_①*",'別紙（介護施設等整備事業交付金）'!$K$7:$K72,$B63)</f>
        <v>0</v>
      </c>
      <c r="Q63" s="47">
        <f>SUMIFS('別紙（介護施設等整備事業交付金）'!$T$7:$T74,'別紙（介護施設等整備事業交付金）'!$B$7:$B74,"補助金",'別紙（介護施設等整備事業交付金）'!$J$7:$J74,"⑦_①*",'別紙（介護施設等整備事業交付金）'!$K$7:$K74,$B63)</f>
        <v>0</v>
      </c>
      <c r="R63" s="55">
        <f>SUMIFS('別紙（介護施設等整備事業交付金）'!$P$7:$P$51,'別紙（介護施設等整備事業交付金）'!$B$7:$B$51,"補助金",'別紙（介護施設等整備事業交付金）'!$J$7:$J$51,"⑦_①*",'別紙（介護施設等整備事業交付金）'!$K$7:$K$51,$B63)</f>
        <v>0</v>
      </c>
      <c r="S63" s="47">
        <f>COUNTIFS('別紙（介護施設等整備事業交付金）'!$B$7:$B68,$A$42,'別紙（介護施設等整備事業交付金）'!$J$7:$J68,S$1,'別紙（介護施設等整備事業交付金）'!$K$7:$K68,$B63)</f>
        <v>0</v>
      </c>
      <c r="T63" s="47">
        <f>SUMIFS('別紙（介護施設等整備事業交付金）'!$T$7:$T76,'別紙（介護施設等整備事業交付金）'!$B$7:$B76,"補助金",'別紙（介護施設等整備事業交付金）'!$J$7:$J76,S$1,'別紙（介護施設等整備事業交付金）'!$K$7:$K76,$B63)</f>
        <v>0</v>
      </c>
      <c r="U63" s="55">
        <f>SUMIFS('別紙（介護施設等整備事業交付金）'!$P$7:$P$51,'別紙（介護施設等整備事業交付金）'!$B$7:$B$51,"補助金",'別紙（介護施設等整備事業交付金）'!$J$7:$J$51,S$1,'別紙（介護施設等整備事業交付金）'!$K$7:$K$51,$B63)</f>
        <v>0</v>
      </c>
      <c r="V63" s="47">
        <f>COUNTIFS('別紙（介護施設等整備事業交付金）'!$B$7:$B72,$A$42,'別紙（介護施設等整備事業交付金）'!$J$7:$J72,"⑦_③*",'別紙（介護施設等整備事業交付金）'!$K$7:$K72,$B63)</f>
        <v>0</v>
      </c>
      <c r="W63" s="47">
        <f>SUMIFS('別紙（介護施設等整備事業交付金）'!$T$7:$T74,'別紙（介護施設等整備事業交付金）'!$B$7:$B74,"補助金",'別紙（介護施設等整備事業交付金）'!$J$7:$J74,"⑦_③*",'別紙（介護施設等整備事業交付金）'!$K$7:$K74,$B63)</f>
        <v>0</v>
      </c>
      <c r="X63" s="55">
        <f>SUMIFS('別紙（介護施設等整備事業交付金）'!$P$7:$P$51,'別紙（介護施設等整備事業交付金）'!$B$7:$B$51,"補助金",'別紙（介護施設等整備事業交付金）'!$J$7:$J$51,"⑦_③*",'別紙（介護施設等整備事業交付金）'!$K$7:$K$51,$B63)</f>
        <v>0</v>
      </c>
      <c r="Y63" s="47">
        <f>COUNTIFS('別紙（介護施設等整備事業交付金）'!$B$7:$B68,$A$42,'別紙（介護施設等整備事業交付金）'!$J$7:$J68,Y$1,'別紙（介護施設等整備事業交付金）'!$K$7:$K68,$B63)</f>
        <v>0</v>
      </c>
      <c r="Z63" s="55">
        <f>SUMIFS('別紙（介護施設等整備事業交付金）'!$P$7:$P$51,'別紙（介護施設等整備事業交付金）'!$B$7:$B$51,"補助金",'別紙（介護施設等整備事業交付金）'!$J$7:$J$51,Y$1,'別紙（介護施設等整備事業交付金）'!$K$7:$K$51,$B63)</f>
        <v>0</v>
      </c>
      <c r="AA63" s="47">
        <f>COUNTIFS('別紙（介護施設等整備事業交付金）'!$B$7:$B68,$A$42,'別紙（介護施設等整備事業交付金）'!$J$7:$J68,AA$1,'別紙（介護施設等整備事業交付金）'!$K$7:$K68,$B63)</f>
        <v>0</v>
      </c>
      <c r="AB63" s="55">
        <f>SUMIFS('別紙（介護施設等整備事業交付金）'!$P$7:$P$51,'別紙（介護施設等整備事業交付金）'!$B$7:$B$51,"補助金",'別紙（介護施設等整備事業交付金）'!$J$7:$J$51,AA$1,'別紙（介護施設等整備事業交付金）'!$K$7:$K$51,$B63)</f>
        <v>0</v>
      </c>
      <c r="AC63" s="47">
        <f>COUNTIFS('別紙（介護施設等整備事業交付金）'!$B$7:$B68,$A$42,'別紙（介護施設等整備事業交付金）'!$J$7:$J68,AC$1,'別紙（介護施設等整備事業交付金）'!$K$7:$K68,$B63)</f>
        <v>0</v>
      </c>
      <c r="AD63" s="55">
        <f>SUMIFS('別紙（介護施設等整備事業交付金）'!$P$7:$P$51,'別紙（介護施設等整備事業交付金）'!$B$7:$B$51,"補助金",'別紙（介護施設等整備事業交付金）'!$J$7:$J$51,AB$1,'別紙（介護施設等整備事業交付金）'!$K$7:$K$51,$B63)</f>
        <v>0</v>
      </c>
      <c r="AE63" s="47">
        <f>COUNTIFS('別紙（介護施設等整備事業交付金）'!$B$7:$B68,$A$42,'別紙（介護施設等整備事業交付金）'!$J$7:$J68,AE$1,'別紙（介護施設等整備事業交付金）'!$K$7:$K68,$B63)</f>
        <v>0</v>
      </c>
      <c r="AF63" s="47">
        <f>SUMIFS('別紙（介護施設等整備事業交付金）'!$T$7:$T76,'別紙（介護施設等整備事業交付金）'!$B$7:$B76,"補助金",'別紙（介護施設等整備事業交付金）'!$J$7:$J76,AE$1,'別紙（介護施設等整備事業交付金）'!$K$7:$K76,$B63)</f>
        <v>0</v>
      </c>
      <c r="AG63" s="55">
        <f>SUMIFS('別紙（介護施設等整備事業交付金）'!$P$7:$P$51,'別紙（介護施設等整備事業交付金）'!$B$7:$B$51,"補助金",'別紙（介護施設等整備事業交付金）'!$J$7:$J$51,AE$1,'別紙（介護施設等整備事業交付金）'!$K$7:$K$51,$B63)</f>
        <v>0</v>
      </c>
      <c r="AH63" s="47">
        <f>COUNTIFS('別紙（介護施設等整備事業交付金）'!$B$7:$B68,$A$42,'別紙（介護施設等整備事業交付金）'!$J$7:$J68,AH$1,'別紙（介護施設等整備事業交付金）'!$K$7:$K68,$B63)</f>
        <v>0</v>
      </c>
      <c r="AI63" s="47">
        <f>SUMIFS('別紙（介護施設等整備事業交付金）'!$T$7:$T76,'別紙（介護施設等整備事業交付金）'!$B$7:$B76,"補助金",'別紙（介護施設等整備事業交付金）'!$J$7:$J76,AH$1,'別紙（介護施設等整備事業交付金）'!$K$7:$K76,$B63)</f>
        <v>0</v>
      </c>
      <c r="AJ63" s="55">
        <f>SUMIFS('別紙（介護施設等整備事業交付金）'!$P$7:$P$51,'別紙（介護施設等整備事業交付金）'!$B$7:$B$51,"補助金",'別紙（介護施設等整備事業交付金）'!$J$7:$J$51,AH$1,'別紙（介護施設等整備事業交付金）'!$K$7:$K$51,$B63)</f>
        <v>0</v>
      </c>
      <c r="AK63" s="47">
        <f>COUNTIFS('別紙（介護施設等整備事業交付金）'!$B$7:$B68,$A$42,'別紙（介護施設等整備事業交付金）'!$J$7:$J68,AK$1,'別紙（介護施設等整備事業交付金）'!$K$7:$K68,$B63)</f>
        <v>0</v>
      </c>
      <c r="AL63" s="55">
        <f>SUMIFS('別紙（介護施設等整備事業交付金）'!$P$7:$P$51,'別紙（介護施設等整備事業交付金）'!$B$7:$B$51,"補助金",'別紙（介護施設等整備事業交付金）'!$J$7:$J$51,AK$1,'別紙（介護施設等整備事業交付金）'!$K$7:$K$51,$B63)</f>
        <v>0</v>
      </c>
      <c r="AM63" s="47">
        <f>COUNTIFS('別紙（介護施設等整備事業交付金）'!$B$7:$B68,$A$42,'別紙（介護施設等整備事業交付金）'!$J$7:$J68,AM$1,'別紙（介護施設等整備事業交付金）'!$K$7:$K68,$B63)</f>
        <v>0</v>
      </c>
      <c r="AN63" s="55">
        <f>SUMIFS('別紙（介護施設等整備事業交付金）'!$P$7:$P$51,'別紙（介護施設等整備事業交付金）'!$B$7:$B$51,"補助金",'別紙（介護施設等整備事業交付金）'!$J$7:$J$51,AL$1,'別紙（介護施設等整備事業交付金）'!$K$7:$K$51,$B63)</f>
        <v>0</v>
      </c>
      <c r="AO63" s="47">
        <f>COUNTIFS('別紙（介護施設等整備事業交付金）'!$B$7:$B68,$A$42,'別紙（介護施設等整備事業交付金）'!$J$7:$J68,AO$1,'別紙（介護施設等整備事業交付金）'!$K$7:$K68,$B63)</f>
        <v>0</v>
      </c>
      <c r="AP63" s="47">
        <f>SUMIFS('別紙（介護施設等整備事業交付金）'!$T$7:$T76,'別紙（介護施設等整備事業交付金）'!$B$7:$B76,"補助金",'別紙（介護施設等整備事業交付金）'!$J$7:$J76,AO$1,'別紙（介護施設等整備事業交付金）'!$K$7:$K76,$B63)</f>
        <v>0</v>
      </c>
      <c r="AQ63" s="55">
        <f>SUMIFS('別紙（介護施設等整備事業交付金）'!$P$7:$P$51,'別紙（介護施設等整備事業交付金）'!$B$7:$B$51,"補助金",'別紙（介護施設等整備事業交付金）'!$J$7:$J$51,AO$1,'別紙（介護施設等整備事業交付金）'!$K$7:$K$51,$B63)</f>
        <v>0</v>
      </c>
      <c r="AR63" s="47">
        <f>COUNTIFS('別紙（介護施設等整備事業交付金）'!$B$7:$B68,$A$42,'別紙（介護施設等整備事業交付金）'!$J$7:$J68,AR$1,'別紙（介護施設等整備事業交付金）'!$K$7:$K68,$B63)</f>
        <v>0</v>
      </c>
      <c r="AS63" s="64">
        <f>SUMIFS('別紙（介護施設等整備事業交付金）'!$T$7:$T76,'別紙（介護施設等整備事業交付金）'!$B$7:$B76,"補助金",'別紙（介護施設等整備事業交付金）'!$J$7:$J76,AR$1,'別紙（介護施設等整備事業交付金）'!$K$7:$K76,$B63)</f>
        <v>0</v>
      </c>
      <c r="AT63" s="55">
        <f>SUMIFS('別紙（介護施設等整備事業交付金）'!$P$7:$P$51,'別紙（介護施設等整備事業交付金）'!$B$7:$B$51,"補助金",'別紙（介護施設等整備事業交付金）'!$J$7:$J$51,AR$1,'別紙（介護施設等整備事業交付金）'!$K$7:$K$51,$B63)</f>
        <v>0</v>
      </c>
      <c r="AU63" s="47">
        <f>COUNTIFS('別紙（介護施設等整備事業交付金）'!$B$7:$B68,$A$42,'別紙（介護施設等整備事業交付金）'!$J$7:$J68,AU$1,'別紙（介護施設等整備事業交付金）'!$K$7:$K68,$B63)</f>
        <v>0</v>
      </c>
      <c r="AV63" s="64">
        <f>SUMIFS('別紙（介護施設等整備事業交付金）'!$T$7:$T76,'別紙（介護施設等整備事業交付金）'!$B$7:$B76,"補助金",'別紙（介護施設等整備事業交付金）'!$J$7:$J76,AU$1,'別紙（介護施設等整備事業交付金）'!$K$7:$K76,$B63)</f>
        <v>0</v>
      </c>
      <c r="AW63" s="55">
        <f>SUMIFS('別紙（介護施設等整備事業交付金）'!$P$7:$P$51,'別紙（介護施設等整備事業交付金）'!$B$7:$B$51,"補助金",'別紙（介護施設等整備事業交付金）'!$J$7:$J$51,AU$1,'別紙（介護施設等整備事業交付金）'!$K$7:$K$51,$B63)</f>
        <v>0</v>
      </c>
      <c r="AX63" s="47">
        <f>COUNTIFS('別紙（介護施設等整備事業交付金）'!$B$7:$B68,$A$42,'別紙（介護施設等整備事業交付金）'!$J$7:$J68,AX$1,'別紙（介護施設等整備事業交付金）'!$K$7:$K68,$B63)</f>
        <v>0</v>
      </c>
      <c r="AY63" s="64">
        <f>SUMIFS('別紙（介護施設等整備事業交付金）'!$T$7:$T76,'別紙（介護施設等整備事業交付金）'!$B$7:$B76,"補助金",'別紙（介護施設等整備事業交付金）'!$J$7:$J76,AX$1,'別紙（介護施設等整備事業交付金）'!$K$7:$K76,$B63)</f>
        <v>0</v>
      </c>
      <c r="AZ63" s="55">
        <f>SUMIFS('別紙（介護施設等整備事業交付金）'!$P$7:$P$51,'別紙（介護施設等整備事業交付金）'!$B$7:$B$51,"補助金",'別紙（介護施設等整備事業交付金）'!$J$7:$J$51,AX$1,'別紙（介護施設等整備事業交付金）'!$K$7:$K$51,$B63)</f>
        <v>0</v>
      </c>
      <c r="BA63" s="47">
        <f>COUNTIFS('別紙（介護施設等整備事業交付金）'!$B$7:$B68,$A$42,'別紙（介護施設等整備事業交付金）'!$J$7:$J68,BA$1,'別紙（介護施設等整備事業交付金）'!$K$7:$K68,$B63)</f>
        <v>0</v>
      </c>
      <c r="BB63" s="55">
        <f>SUMIFS('別紙（介護施設等整備事業交付金）'!$P$7:$P$51,'別紙（介護施設等整備事業交付金）'!$B$7:$B$51,"補助金",'別紙（介護施設等整備事業交付金）'!$J$7:$J$51,BA$1,'別紙（介護施設等整備事業交付金）'!$K$7:$K$51,$B63)</f>
        <v>0</v>
      </c>
      <c r="BC63" s="47">
        <f>COUNTIFS('別紙（介護施設等整備事業交付金）'!$B$7:$B68,$A$42,'別紙（介護施設等整備事業交付金）'!$J$7:$J68,BC$1,'別紙（介護施設等整備事業交付金）'!$K$7:$K68,$B63)</f>
        <v>0</v>
      </c>
      <c r="BD63" s="55">
        <f>SUMIFS('別紙（介護施設等整備事業交付金）'!$P$7:$P$51,'別紙（介護施設等整備事業交付金）'!$B$7:$B$51,"補助金",'別紙（介護施設等整備事業交付金）'!$J$7:$J$51,BC$1,'別紙（介護施設等整備事業交付金）'!$K$7:$K$51,$B63)</f>
        <v>0</v>
      </c>
      <c r="BE63" s="47">
        <f>COUNTIFS('別紙（介護施設等整備事業交付金）'!$B$7:$B68,$A$42,'別紙（介護施設等整備事業交付金）'!$J$7:$J68,BE$1,'別紙（介護施設等整備事業交付金）'!$K$7:$K68,$B63)</f>
        <v>0</v>
      </c>
      <c r="BF63" s="55">
        <f>SUMIFS('別紙（介護施設等整備事業交付金）'!$P$7:$P$51,'別紙（介護施設等整備事業交付金）'!$B$7:$B$51,"補助金",'別紙（介護施設等整備事業交付金）'!$J$7:$J$51,BE$1,'別紙（介護施設等整備事業交付金）'!$K$7:$K$51,$B63)</f>
        <v>0</v>
      </c>
      <c r="BG63" s="47">
        <f t="shared" si="10"/>
        <v>0</v>
      </c>
      <c r="BH63" s="55">
        <f t="shared" si="11"/>
        <v>0</v>
      </c>
    </row>
    <row r="64" spans="1:60" x14ac:dyDescent="0.4">
      <c r="A64" s="45"/>
      <c r="B64" s="45" t="s">
        <v>326</v>
      </c>
      <c r="C64" s="69"/>
      <c r="D64" s="69"/>
      <c r="E64" s="70"/>
      <c r="F64" s="69"/>
      <c r="G64" s="69"/>
      <c r="H64" s="70"/>
      <c r="I64" s="47">
        <f>COUNTIFS('別紙（介護施設等整備事業交付金）'!$B$7:$B$51,$A$42,'別紙（介護施設等整備事業交付金）'!$J$7:$J$51,I$1,'別紙（介護施設等整備事業交付金）'!$K$7:$K$51,$B64)</f>
        <v>0</v>
      </c>
      <c r="J64" s="47">
        <f>SUMIFS('別紙（介護施設等整備事業交付金）'!$T$7:$T78,'別紙（介護施設等整備事業交付金）'!$B$7:$B78,"補助金",'別紙（介護施設等整備事業交付金）'!$J$7:$J78,I$1,'別紙（介護施設等整備事業交付金）'!$K$7:$K78,$B64)</f>
        <v>0</v>
      </c>
      <c r="K64" s="55">
        <f>SUMIFS('別紙（介護施設等整備事業交付金）'!$P$7:$P$51,'別紙（介護施設等整備事業交付金）'!$B$7:$B$51,$A$42,'別紙（介護施設等整備事業交付金）'!$J$7:$J$51,I$1,'別紙（介護施設等整備事業交付金）'!$K$7:$K$51,$B64)</f>
        <v>0</v>
      </c>
      <c r="L64" s="47">
        <f>COUNTIFS('別紙（介護施設等整備事業交付金）'!$B$7:$B70,$A$42,'別紙（介護施設等整備事業交付金）'!$J$7:$J70,L$1,'別紙（介護施設等整備事業交付金）'!$K$7:$K70,$B64)</f>
        <v>0</v>
      </c>
      <c r="M64" s="55">
        <f>SUMIFS('別紙（介護施設等整備事業交付金）'!$P$7:$P$51,'別紙（介護施設等整備事業交付金）'!$B$7:$B$51,"補助金",'別紙（介護施設等整備事業交付金）'!$J$7:$J$51,K$1,'別紙（介護施設等整備事業交付金）'!$K$7:$K$51,$B64)</f>
        <v>0</v>
      </c>
      <c r="N64" s="47">
        <f>COUNTIFS('別紙（介護施設等整備事業交付金）'!$B$7:$B70,$A$42,'別紙（介護施設等整備事業交付金）'!$J$7:$J70,N$1,'別紙（介護施設等整備事業交付金）'!$K$7:$K70,$B64)</f>
        <v>0</v>
      </c>
      <c r="O64" s="55">
        <f>SUMIFS('別紙（介護施設等整備事業交付金）'!$P$7:$P$51,'別紙（介護施設等整備事業交付金）'!$B$7:$B$51,"補助金",'別紙（介護施設等整備事業交付金）'!$J$7:$J$51,M$1,'別紙（介護施設等整備事業交付金）'!$K$7:$K$51,$B64)</f>
        <v>0</v>
      </c>
      <c r="P64" s="47">
        <f>COUNTIFS('別紙（介護施設等整備事業交付金）'!$B$7:$B73,$A$42,'別紙（介護施設等整備事業交付金）'!$J$7:$J73,"⑦_①*",'別紙（介護施設等整備事業交付金）'!$K$7:$K73,$B64)</f>
        <v>0</v>
      </c>
      <c r="Q64" s="47">
        <f>SUMIFS('別紙（介護施設等整備事業交付金）'!$T$7:$T75,'別紙（介護施設等整備事業交付金）'!$B$7:$B75,"補助金",'別紙（介護施設等整備事業交付金）'!$J$7:$J75,"⑦_①*",'別紙（介護施設等整備事業交付金）'!$K$7:$K75,$B64)</f>
        <v>0</v>
      </c>
      <c r="R64" s="55">
        <f>SUMIFS('別紙（介護施設等整備事業交付金）'!$P$7:$P$51,'別紙（介護施設等整備事業交付金）'!$B$7:$B$51,"補助金",'別紙（介護施設等整備事業交付金）'!$J$7:$J$51,"⑦_①*",'別紙（介護施設等整備事業交付金）'!$K$7:$K$51,$B64)</f>
        <v>0</v>
      </c>
      <c r="S64" s="47">
        <f>COUNTIFS('別紙（介護施設等整備事業交付金）'!$B$7:$B70,$A$42,'別紙（介護施設等整備事業交付金）'!$J$7:$J70,S$1,'別紙（介護施設等整備事業交付金）'!$K$7:$K70,$B64)</f>
        <v>0</v>
      </c>
      <c r="T64" s="47">
        <f>SUMIFS('別紙（介護施設等整備事業交付金）'!$T$7:$T78,'別紙（介護施設等整備事業交付金）'!$B$7:$B78,"補助金",'別紙（介護施設等整備事業交付金）'!$J$7:$J78,S$1,'別紙（介護施設等整備事業交付金）'!$K$7:$K78,$B64)</f>
        <v>0</v>
      </c>
      <c r="U64" s="55">
        <f>SUMIFS('別紙（介護施設等整備事業交付金）'!$P$7:$P$51,'別紙（介護施設等整備事業交付金）'!$B$7:$B$51,"補助金",'別紙（介護施設等整備事業交付金）'!$J$7:$J$51,S$1,'別紙（介護施設等整備事業交付金）'!$K$7:$K$51,$B64)</f>
        <v>0</v>
      </c>
      <c r="V64" s="47">
        <f>COUNTIFS('別紙（介護施設等整備事業交付金）'!$B$7:$B73,$A$42,'別紙（介護施設等整備事業交付金）'!$J$7:$J73,"⑦_③*",'別紙（介護施設等整備事業交付金）'!$K$7:$K73,$B64)</f>
        <v>0</v>
      </c>
      <c r="W64" s="47">
        <f>SUMIFS('別紙（介護施設等整備事業交付金）'!$T$7:$T75,'別紙（介護施設等整備事業交付金）'!$B$7:$B75,"補助金",'別紙（介護施設等整備事業交付金）'!$J$7:$J75,"⑦_③*",'別紙（介護施設等整備事業交付金）'!$K$7:$K75,$B64)</f>
        <v>0</v>
      </c>
      <c r="X64" s="55">
        <f>SUMIFS('別紙（介護施設等整備事業交付金）'!$P$7:$P$51,'別紙（介護施設等整備事業交付金）'!$B$7:$B$51,"補助金",'別紙（介護施設等整備事業交付金）'!$J$7:$J$51,"⑦_③*",'別紙（介護施設等整備事業交付金）'!$K$7:$K$51,$B64)</f>
        <v>0</v>
      </c>
      <c r="Y64" s="47">
        <f>COUNTIFS('別紙（介護施設等整備事業交付金）'!$B$7:$B70,$A$42,'別紙（介護施設等整備事業交付金）'!$J$7:$J70,Y$1,'別紙（介護施設等整備事業交付金）'!$K$7:$K70,$B64)</f>
        <v>0</v>
      </c>
      <c r="Z64" s="55">
        <f>SUMIFS('別紙（介護施設等整備事業交付金）'!$P$7:$P$51,'別紙（介護施設等整備事業交付金）'!$B$7:$B$51,"補助金",'別紙（介護施設等整備事業交付金）'!$J$7:$J$51,Y$1,'別紙（介護施設等整備事業交付金）'!$K$7:$K$51,$B64)</f>
        <v>0</v>
      </c>
      <c r="AA64" s="47">
        <f>COUNTIFS('別紙（介護施設等整備事業交付金）'!$B$7:$B70,$A$42,'別紙（介護施設等整備事業交付金）'!$J$7:$J70,AA$1,'別紙（介護施設等整備事業交付金）'!$K$7:$K70,$B64)</f>
        <v>0</v>
      </c>
      <c r="AB64" s="55">
        <f>SUMIFS('別紙（介護施設等整備事業交付金）'!$P$7:$P$51,'別紙（介護施設等整備事業交付金）'!$B$7:$B$51,"補助金",'別紙（介護施設等整備事業交付金）'!$J$7:$J$51,AA$1,'別紙（介護施設等整備事業交付金）'!$K$7:$K$51,$B64)</f>
        <v>0</v>
      </c>
      <c r="AC64" s="47">
        <f>COUNTIFS('別紙（介護施設等整備事業交付金）'!$B$7:$B70,$A$42,'別紙（介護施設等整備事業交付金）'!$J$7:$J70,AC$1,'別紙（介護施設等整備事業交付金）'!$K$7:$K70,$B64)</f>
        <v>0</v>
      </c>
      <c r="AD64" s="55">
        <f>SUMIFS('別紙（介護施設等整備事業交付金）'!$P$7:$P$51,'別紙（介護施設等整備事業交付金）'!$B$7:$B$51,"補助金",'別紙（介護施設等整備事業交付金）'!$J$7:$J$51,AB$1,'別紙（介護施設等整備事業交付金）'!$K$7:$K$51,$B64)</f>
        <v>0</v>
      </c>
      <c r="AE64" s="47">
        <f>COUNTIFS('別紙（介護施設等整備事業交付金）'!$B$7:$B70,$A$42,'別紙（介護施設等整備事業交付金）'!$J$7:$J70,AE$1,'別紙（介護施設等整備事業交付金）'!$K$7:$K70,$B64)</f>
        <v>0</v>
      </c>
      <c r="AF64" s="47">
        <f>SUMIFS('別紙（介護施設等整備事業交付金）'!$T$7:$T78,'別紙（介護施設等整備事業交付金）'!$B$7:$B78,"補助金",'別紙（介護施設等整備事業交付金）'!$J$7:$J78,AE$1,'別紙（介護施設等整備事業交付金）'!$K$7:$K78,$B64)</f>
        <v>0</v>
      </c>
      <c r="AG64" s="55">
        <f>SUMIFS('別紙（介護施設等整備事業交付金）'!$P$7:$P$51,'別紙（介護施設等整備事業交付金）'!$B$7:$B$51,"補助金",'別紙（介護施設等整備事業交付金）'!$J$7:$J$51,AE$1,'別紙（介護施設等整備事業交付金）'!$K$7:$K$51,$B64)</f>
        <v>0</v>
      </c>
      <c r="AH64" s="47">
        <f>COUNTIFS('別紙（介護施設等整備事業交付金）'!$B$7:$B70,$A$42,'別紙（介護施設等整備事業交付金）'!$J$7:$J70,AH$1,'別紙（介護施設等整備事業交付金）'!$K$7:$K70,$B64)</f>
        <v>0</v>
      </c>
      <c r="AI64" s="47">
        <f>SUMIFS('別紙（介護施設等整備事業交付金）'!$T$7:$T78,'別紙（介護施設等整備事業交付金）'!$B$7:$B78,"補助金",'別紙（介護施設等整備事業交付金）'!$J$7:$J78,AH$1,'別紙（介護施設等整備事業交付金）'!$K$7:$K78,$B64)</f>
        <v>0</v>
      </c>
      <c r="AJ64" s="55">
        <f>SUMIFS('別紙（介護施設等整備事業交付金）'!$P$7:$P$51,'別紙（介護施設等整備事業交付金）'!$B$7:$B$51,"補助金",'別紙（介護施設等整備事業交付金）'!$J$7:$J$51,AH$1,'別紙（介護施設等整備事業交付金）'!$K$7:$K$51,$B64)</f>
        <v>0</v>
      </c>
      <c r="AK64" s="47">
        <f>COUNTIFS('別紙（介護施設等整備事業交付金）'!$B$7:$B70,$A$42,'別紙（介護施設等整備事業交付金）'!$J$7:$J70,AK$1,'別紙（介護施設等整備事業交付金）'!$K$7:$K70,$B64)</f>
        <v>0</v>
      </c>
      <c r="AL64" s="55">
        <f>SUMIFS('別紙（介護施設等整備事業交付金）'!$P$7:$P$51,'別紙（介護施設等整備事業交付金）'!$B$7:$B$51,"補助金",'別紙（介護施設等整備事業交付金）'!$J$7:$J$51,AK$1,'別紙（介護施設等整備事業交付金）'!$K$7:$K$51,$B64)</f>
        <v>0</v>
      </c>
      <c r="AM64" s="47">
        <f>COUNTIFS('別紙（介護施設等整備事業交付金）'!$B$7:$B70,$A$42,'別紙（介護施設等整備事業交付金）'!$J$7:$J70,AM$1,'別紙（介護施設等整備事業交付金）'!$K$7:$K70,$B64)</f>
        <v>0</v>
      </c>
      <c r="AN64" s="55">
        <f>SUMIFS('別紙（介護施設等整備事業交付金）'!$P$7:$P$51,'別紙（介護施設等整備事業交付金）'!$B$7:$B$51,"補助金",'別紙（介護施設等整備事業交付金）'!$J$7:$J$51,AL$1,'別紙（介護施設等整備事業交付金）'!$K$7:$K$51,$B64)</f>
        <v>0</v>
      </c>
      <c r="AO64" s="47">
        <f>COUNTIFS('別紙（介護施設等整備事業交付金）'!$B$7:$B70,$A$42,'別紙（介護施設等整備事業交付金）'!$J$7:$J70,AO$1,'別紙（介護施設等整備事業交付金）'!$K$7:$K70,$B64)</f>
        <v>0</v>
      </c>
      <c r="AP64" s="47">
        <f>SUMIFS('別紙（介護施設等整備事業交付金）'!$T$7:$T78,'別紙（介護施設等整備事業交付金）'!$B$7:$B78,"補助金",'別紙（介護施設等整備事業交付金）'!$J$7:$J78,AO$1,'別紙（介護施設等整備事業交付金）'!$K$7:$K78,$B64)</f>
        <v>0</v>
      </c>
      <c r="AQ64" s="55">
        <f>SUMIFS('別紙（介護施設等整備事業交付金）'!$P$7:$P$51,'別紙（介護施設等整備事業交付金）'!$B$7:$B$51,"補助金",'別紙（介護施設等整備事業交付金）'!$J$7:$J$51,AO$1,'別紙（介護施設等整備事業交付金）'!$K$7:$K$51,$B64)</f>
        <v>0</v>
      </c>
      <c r="AR64" s="47">
        <f>COUNTIFS('別紙（介護施設等整備事業交付金）'!$B$7:$B70,$A$42,'別紙（介護施設等整備事業交付金）'!$J$7:$J70,AR$1,'別紙（介護施設等整備事業交付金）'!$K$7:$K70,$B64)</f>
        <v>0</v>
      </c>
      <c r="AS64" s="64">
        <f>SUMIFS('別紙（介護施設等整備事業交付金）'!$T$7:$T78,'別紙（介護施設等整備事業交付金）'!$B$7:$B78,"補助金",'別紙（介護施設等整備事業交付金）'!$J$7:$J78,AR$1,'別紙（介護施設等整備事業交付金）'!$K$7:$K78,$B64)</f>
        <v>0</v>
      </c>
      <c r="AT64" s="55">
        <f>SUMIFS('別紙（介護施設等整備事業交付金）'!$P$7:$P$51,'別紙（介護施設等整備事業交付金）'!$B$7:$B$51,"補助金",'別紙（介護施設等整備事業交付金）'!$J$7:$J$51,AR$1,'別紙（介護施設等整備事業交付金）'!$K$7:$K$51,$B64)</f>
        <v>0</v>
      </c>
      <c r="AU64" s="47">
        <f>COUNTIFS('別紙（介護施設等整備事業交付金）'!$B$7:$B70,$A$42,'別紙（介護施設等整備事業交付金）'!$J$7:$J70,AU$1,'別紙（介護施設等整備事業交付金）'!$K$7:$K70,$B64)</f>
        <v>0</v>
      </c>
      <c r="AV64" s="64">
        <f>SUMIFS('別紙（介護施設等整備事業交付金）'!$T$7:$T78,'別紙（介護施設等整備事業交付金）'!$B$7:$B78,"補助金",'別紙（介護施設等整備事業交付金）'!$J$7:$J78,AU$1,'別紙（介護施設等整備事業交付金）'!$K$7:$K78,$B64)</f>
        <v>0</v>
      </c>
      <c r="AW64" s="55">
        <f>SUMIFS('別紙（介護施設等整備事業交付金）'!$P$7:$P$51,'別紙（介護施設等整備事業交付金）'!$B$7:$B$51,"補助金",'別紙（介護施設等整備事業交付金）'!$J$7:$J$51,AU$1,'別紙（介護施設等整備事業交付金）'!$K$7:$K$51,$B64)</f>
        <v>0</v>
      </c>
      <c r="AX64" s="47">
        <f>COUNTIFS('別紙（介護施設等整備事業交付金）'!$B$7:$B70,$A$42,'別紙（介護施設等整備事業交付金）'!$J$7:$J70,AX$1,'別紙（介護施設等整備事業交付金）'!$K$7:$K70,$B64)</f>
        <v>0</v>
      </c>
      <c r="AY64" s="64">
        <f>SUMIFS('別紙（介護施設等整備事業交付金）'!$T$7:$T78,'別紙（介護施設等整備事業交付金）'!$B$7:$B78,"補助金",'別紙（介護施設等整備事業交付金）'!$J$7:$J78,AX$1,'別紙（介護施設等整備事業交付金）'!$K$7:$K78,$B64)</f>
        <v>0</v>
      </c>
      <c r="AZ64" s="55">
        <f>SUMIFS('別紙（介護施設等整備事業交付金）'!$P$7:$P$51,'別紙（介護施設等整備事業交付金）'!$B$7:$B$51,"補助金",'別紙（介護施設等整備事業交付金）'!$J$7:$J$51,AX$1,'別紙（介護施設等整備事業交付金）'!$K$7:$K$51,$B64)</f>
        <v>0</v>
      </c>
      <c r="BA64" s="47">
        <f>COUNTIFS('別紙（介護施設等整備事業交付金）'!$B$7:$B70,$A$42,'別紙（介護施設等整備事業交付金）'!$J$7:$J70,BA$1,'別紙（介護施設等整備事業交付金）'!$K$7:$K70,$B64)</f>
        <v>0</v>
      </c>
      <c r="BB64" s="55">
        <f>SUMIFS('別紙（介護施設等整備事業交付金）'!$P$7:$P$51,'別紙（介護施設等整備事業交付金）'!$B$7:$B$51,"補助金",'別紙（介護施設等整備事業交付金）'!$J$7:$J$51,BA$1,'別紙（介護施設等整備事業交付金）'!$K$7:$K$51,$B64)</f>
        <v>0</v>
      </c>
      <c r="BC64" s="47">
        <f>COUNTIFS('別紙（介護施設等整備事業交付金）'!$B$7:$B70,$A$42,'別紙（介護施設等整備事業交付金）'!$J$7:$J70,BC$1,'別紙（介護施設等整備事業交付金）'!$K$7:$K70,$B64)</f>
        <v>0</v>
      </c>
      <c r="BD64" s="55">
        <f>SUMIFS('別紙（介護施設等整備事業交付金）'!$P$7:$P$51,'別紙（介護施設等整備事業交付金）'!$B$7:$B$51,"補助金",'別紙（介護施設等整備事業交付金）'!$J$7:$J$51,BC$1,'別紙（介護施設等整備事業交付金）'!$K$7:$K$51,$B64)</f>
        <v>0</v>
      </c>
      <c r="BE64" s="47">
        <f>COUNTIFS('別紙（介護施設等整備事業交付金）'!$B$7:$B70,$A$42,'別紙（介護施設等整備事業交付金）'!$J$7:$J70,BE$1,'別紙（介護施設等整備事業交付金）'!$K$7:$K70,$B64)</f>
        <v>0</v>
      </c>
      <c r="BF64" s="55">
        <f>SUMIFS('別紙（介護施設等整備事業交付金）'!$P$7:$P$51,'別紙（介護施設等整備事業交付金）'!$B$7:$B$51,"補助金",'別紙（介護施設等整備事業交付金）'!$J$7:$J$51,BE$1,'別紙（介護施設等整備事業交付金）'!$K$7:$K$51,$B64)</f>
        <v>0</v>
      </c>
      <c r="BG64" s="47">
        <f t="shared" si="10"/>
        <v>0</v>
      </c>
      <c r="BH64" s="55">
        <f t="shared" si="11"/>
        <v>0</v>
      </c>
    </row>
    <row r="65" spans="1:60" x14ac:dyDescent="0.4">
      <c r="A65" s="45"/>
      <c r="B65" s="45" t="s">
        <v>204</v>
      </c>
      <c r="C65" s="47">
        <f>COUNTIFS('別紙（介護施設等整備事業交付金）'!$B$7:$B$51,$A$42,'別紙（介護施設等整備事業交付金）'!$J$7:$J$51,C$1,'別紙（介護施設等整備事業交付金）'!$K$7:$K$51,$B65)</f>
        <v>0</v>
      </c>
      <c r="D65" s="47">
        <f>SUMIFS('別紙（介護施設等整備事業交付金）'!$T$7:$T79,'別紙（介護施設等整備事業交付金）'!$B$7:$B79,"補助金",'別紙（介護施設等整備事業交付金）'!$J$7:$J79,C$1,'別紙（介護施設等整備事業交付金）'!$K$7:$K79,$B65)</f>
        <v>0</v>
      </c>
      <c r="E65" s="55">
        <f>SUMIFS('別紙（介護施設等整備事業交付金）'!$P$7:$P$51,'別紙（介護施設等整備事業交付金）'!$B$7:$B$51,$A$42,'別紙（介護施設等整備事業交付金）'!$J$7:$J$51,C$1,'別紙（介護施設等整備事業交付金）'!$K$7:$K$51,$B65)</f>
        <v>0</v>
      </c>
      <c r="F65" s="47">
        <f>COUNTIFS('別紙（介護施設等整備事業交付金）'!$B$7:$B$51,$A$42,'別紙（介護施設等整備事業交付金）'!$J$7:$J$51,F$1,'別紙（介護施設等整備事業交付金）'!$K$7:$K$51,$B65)</f>
        <v>0</v>
      </c>
      <c r="G65" s="47">
        <f>SUMIFS('別紙（介護施設等整備事業交付金）'!$T$7:$T79,'別紙（介護施設等整備事業交付金）'!$B$7:$B79,"補助金",'別紙（介護施設等整備事業交付金）'!$J$7:$J79,F$1,'別紙（介護施設等整備事業交付金）'!$K$7:$K79,$B65)</f>
        <v>0</v>
      </c>
      <c r="H65" s="55">
        <f>SUMIFS('別紙（介護施設等整備事業交付金）'!$P$7:$P$51,'別紙（介護施設等整備事業交付金）'!$B$7:$B$51,$A$42,'別紙（介護施設等整備事業交付金）'!$J$7:$J$51,F$1,'別紙（介護施設等整備事業交付金）'!$K$7:$K$51,$B65)</f>
        <v>0</v>
      </c>
      <c r="I65" s="69"/>
      <c r="J65" s="69"/>
      <c r="K65" s="70"/>
      <c r="L65" s="69"/>
      <c r="M65" s="70"/>
      <c r="N65" s="69"/>
      <c r="O65" s="70"/>
      <c r="P65" s="69"/>
      <c r="Q65" s="69"/>
      <c r="R65" s="70"/>
      <c r="S65" s="69"/>
      <c r="T65" s="69"/>
      <c r="U65" s="70"/>
      <c r="V65" s="69"/>
      <c r="W65" s="69"/>
      <c r="X65" s="70"/>
      <c r="Y65" s="69"/>
      <c r="Z65" s="70"/>
      <c r="AA65" s="69"/>
      <c r="AB65" s="70"/>
      <c r="AC65" s="69"/>
      <c r="AD65" s="70"/>
      <c r="AE65" s="69"/>
      <c r="AF65" s="69"/>
      <c r="AG65" s="70"/>
      <c r="AH65" s="69"/>
      <c r="AI65" s="69"/>
      <c r="AJ65" s="70"/>
      <c r="AK65" s="69"/>
      <c r="AL65" s="70"/>
      <c r="AM65" s="47">
        <f>COUNTIFS('別紙（介護施設等整備事業交付金）'!$B$7:$B71,$A$42,'別紙（介護施設等整備事業交付金）'!$J$7:$J71,AM$1,'別紙（介護施設等整備事業交付金）'!$K$7:$K71,$B65)</f>
        <v>0</v>
      </c>
      <c r="AN65" s="55">
        <f>SUMIFS('別紙（介護施設等整備事業交付金）'!$P$7:$P$51,'別紙（介護施設等整備事業交付金）'!$B$7:$B$51,"補助金",'別紙（介護施設等整備事業交付金）'!$J$7:$J$51,AN$2,'別紙（介護施設等整備事業交付金）'!$K$7:$K$51,$B65)</f>
        <v>0</v>
      </c>
      <c r="AO65" s="69"/>
      <c r="AP65" s="69"/>
      <c r="AQ65" s="70"/>
      <c r="AR65" s="69"/>
      <c r="AS65" s="70"/>
      <c r="AT65" s="70"/>
      <c r="AU65" s="69"/>
      <c r="AV65" s="70"/>
      <c r="AW65" s="70"/>
      <c r="AX65" s="69"/>
      <c r="AY65" s="70"/>
      <c r="AZ65" s="70"/>
      <c r="BA65" s="69"/>
      <c r="BB65" s="70"/>
      <c r="BC65" s="69"/>
      <c r="BD65" s="70"/>
      <c r="BE65" s="69"/>
      <c r="BF65" s="70"/>
      <c r="BG65" s="47">
        <f t="shared" si="10"/>
        <v>0</v>
      </c>
      <c r="BH65" s="55">
        <f t="shared" si="11"/>
        <v>0</v>
      </c>
    </row>
    <row r="66" spans="1:60" x14ac:dyDescent="0.4">
      <c r="A66" s="45"/>
      <c r="B66" s="66" t="s">
        <v>180</v>
      </c>
      <c r="C66" s="67">
        <f>SUM(C42:C65)</f>
        <v>0</v>
      </c>
      <c r="D66" s="67">
        <f t="shared" ref="D66:H66" si="12">SUM(D42:D65)</f>
        <v>0</v>
      </c>
      <c r="E66" s="68">
        <f t="shared" si="12"/>
        <v>0</v>
      </c>
      <c r="F66" s="67">
        <f t="shared" si="12"/>
        <v>0</v>
      </c>
      <c r="G66" s="67">
        <f t="shared" si="12"/>
        <v>0</v>
      </c>
      <c r="H66" s="68">
        <f t="shared" si="12"/>
        <v>0</v>
      </c>
      <c r="I66" s="67">
        <f>SUM(I42:I64)</f>
        <v>0</v>
      </c>
      <c r="J66" s="67"/>
      <c r="K66" s="68">
        <f t="shared" ref="K66:P66" si="13">SUM(K42:K64)</f>
        <v>0</v>
      </c>
      <c r="L66" s="67">
        <f t="shared" si="13"/>
        <v>0</v>
      </c>
      <c r="M66" s="68">
        <f t="shared" si="13"/>
        <v>0</v>
      </c>
      <c r="N66" s="67">
        <f t="shared" si="13"/>
        <v>0</v>
      </c>
      <c r="O66" s="68">
        <f t="shared" si="13"/>
        <v>0</v>
      </c>
      <c r="P66" s="67">
        <f t="shared" si="13"/>
        <v>0</v>
      </c>
      <c r="Q66" s="67"/>
      <c r="R66" s="68">
        <f>SUM(R42:R64)</f>
        <v>0</v>
      </c>
      <c r="S66" s="67">
        <f>SUM(S42:S64)</f>
        <v>0</v>
      </c>
      <c r="T66" s="67"/>
      <c r="U66" s="68">
        <f>SUM(U42:U64)</f>
        <v>0</v>
      </c>
      <c r="V66" s="67">
        <f>SUM(V42:V64)</f>
        <v>0</v>
      </c>
      <c r="W66" s="67"/>
      <c r="X66" s="68">
        <f t="shared" ref="X66:AE66" si="14">SUM(X42:X64)</f>
        <v>0</v>
      </c>
      <c r="Y66" s="67">
        <f t="shared" si="14"/>
        <v>0</v>
      </c>
      <c r="Z66" s="68">
        <f t="shared" si="14"/>
        <v>0</v>
      </c>
      <c r="AA66" s="67">
        <f t="shared" si="14"/>
        <v>0</v>
      </c>
      <c r="AB66" s="68">
        <f t="shared" si="14"/>
        <v>0</v>
      </c>
      <c r="AC66" s="67">
        <f t="shared" si="14"/>
        <v>0</v>
      </c>
      <c r="AD66" s="68">
        <f t="shared" si="14"/>
        <v>0</v>
      </c>
      <c r="AE66" s="67">
        <f t="shared" si="14"/>
        <v>0</v>
      </c>
      <c r="AF66" s="67"/>
      <c r="AG66" s="68">
        <f>SUM(AG42:AG64)</f>
        <v>0</v>
      </c>
      <c r="AH66" s="67">
        <f>SUM(AH42:AH64)</f>
        <v>0</v>
      </c>
      <c r="AI66" s="67"/>
      <c r="AJ66" s="68">
        <f t="shared" ref="AJ66:AO66" si="15">SUM(AJ42:AJ64)</f>
        <v>0</v>
      </c>
      <c r="AK66" s="67">
        <f t="shared" si="15"/>
        <v>0</v>
      </c>
      <c r="AL66" s="68">
        <f t="shared" si="15"/>
        <v>0</v>
      </c>
      <c r="AM66" s="67">
        <f>SUM(AM42:AM65)</f>
        <v>0</v>
      </c>
      <c r="AN66" s="68">
        <f>SUM(AN42:AN65)</f>
        <v>0</v>
      </c>
      <c r="AO66" s="67">
        <f t="shared" si="15"/>
        <v>0</v>
      </c>
      <c r="AP66" s="67"/>
      <c r="AQ66" s="68">
        <f>SUM(AQ42:AQ64)</f>
        <v>0</v>
      </c>
      <c r="AR66" s="67">
        <f>SUM(AR42:AR64)</f>
        <v>0</v>
      </c>
      <c r="AS66" s="68"/>
      <c r="AT66" s="68">
        <f>SUM(AT42:AT64)</f>
        <v>0</v>
      </c>
      <c r="AU66" s="67">
        <f>SUM(AU42:AU64)</f>
        <v>0</v>
      </c>
      <c r="AV66" s="68"/>
      <c r="AW66" s="68">
        <f>SUM(AW42:AW64)</f>
        <v>0</v>
      </c>
      <c r="AX66" s="67">
        <f>SUM(AX42:AX64)</f>
        <v>0</v>
      </c>
      <c r="AY66" s="68"/>
      <c r="AZ66" s="68">
        <f t="shared" ref="AZ66:BF66" si="16">SUM(AZ42:AZ64)</f>
        <v>0</v>
      </c>
      <c r="BA66" s="67">
        <f t="shared" si="16"/>
        <v>0</v>
      </c>
      <c r="BB66" s="68">
        <f t="shared" si="16"/>
        <v>0</v>
      </c>
      <c r="BC66" s="67">
        <f t="shared" si="16"/>
        <v>0</v>
      </c>
      <c r="BD66" s="68">
        <f t="shared" si="16"/>
        <v>0</v>
      </c>
      <c r="BE66" s="67">
        <f t="shared" si="16"/>
        <v>0</v>
      </c>
      <c r="BF66" s="68">
        <f t="shared" si="16"/>
        <v>0</v>
      </c>
      <c r="BG66" s="67">
        <f>SUM(BG42:BG65)</f>
        <v>0</v>
      </c>
      <c r="BH66" s="68">
        <f>SUM(BH42:BH65)</f>
        <v>0</v>
      </c>
    </row>
    <row r="67" spans="1:60" x14ac:dyDescent="0.4">
      <c r="A67" s="45"/>
      <c r="B67" s="45" t="s">
        <v>44</v>
      </c>
      <c r="C67" s="47">
        <f t="shared" ref="C67:L76" si="17">SUMIF($B$4:$B$64,$B67,C$4:C$64)</f>
        <v>0</v>
      </c>
      <c r="D67" s="47">
        <f t="shared" si="17"/>
        <v>0</v>
      </c>
      <c r="E67" s="55">
        <f t="shared" si="17"/>
        <v>0</v>
      </c>
      <c r="F67" s="47">
        <f t="shared" si="17"/>
        <v>0</v>
      </c>
      <c r="G67" s="47">
        <f t="shared" si="17"/>
        <v>0</v>
      </c>
      <c r="H67" s="55">
        <f t="shared" si="17"/>
        <v>0</v>
      </c>
      <c r="I67" s="47">
        <f t="shared" si="17"/>
        <v>0</v>
      </c>
      <c r="J67" s="47">
        <f t="shared" si="17"/>
        <v>0</v>
      </c>
      <c r="K67" s="55">
        <f t="shared" si="17"/>
        <v>0</v>
      </c>
      <c r="L67" s="47">
        <f t="shared" si="17"/>
        <v>0</v>
      </c>
      <c r="M67" s="55">
        <f t="shared" ref="M67:V76" si="18">SUMIF($B$4:$B$64,$B67,M$4:M$64)</f>
        <v>0</v>
      </c>
      <c r="N67" s="47">
        <f t="shared" si="18"/>
        <v>0</v>
      </c>
      <c r="O67" s="55">
        <f t="shared" si="18"/>
        <v>0</v>
      </c>
      <c r="P67" s="47">
        <f t="shared" si="18"/>
        <v>0</v>
      </c>
      <c r="Q67" s="47">
        <f t="shared" si="18"/>
        <v>0</v>
      </c>
      <c r="R67" s="55">
        <f t="shared" si="18"/>
        <v>0</v>
      </c>
      <c r="S67" s="47">
        <f t="shared" si="18"/>
        <v>0</v>
      </c>
      <c r="T67" s="47">
        <f t="shared" si="18"/>
        <v>0</v>
      </c>
      <c r="U67" s="55">
        <f t="shared" si="18"/>
        <v>0</v>
      </c>
      <c r="V67" s="47">
        <f t="shared" si="18"/>
        <v>0</v>
      </c>
      <c r="W67" s="47">
        <f t="shared" ref="W67:AF76" si="19">SUMIF($B$4:$B$64,$B67,W$4:W$64)</f>
        <v>0</v>
      </c>
      <c r="X67" s="55">
        <f t="shared" si="19"/>
        <v>0</v>
      </c>
      <c r="Y67" s="47">
        <f t="shared" si="19"/>
        <v>0</v>
      </c>
      <c r="Z67" s="55">
        <f t="shared" si="19"/>
        <v>0</v>
      </c>
      <c r="AA67" s="47">
        <f t="shared" si="19"/>
        <v>0</v>
      </c>
      <c r="AB67" s="55">
        <f t="shared" si="19"/>
        <v>0</v>
      </c>
      <c r="AC67" s="47">
        <f t="shared" si="19"/>
        <v>0</v>
      </c>
      <c r="AD67" s="55">
        <f t="shared" si="19"/>
        <v>0</v>
      </c>
      <c r="AE67" s="47">
        <f t="shared" si="19"/>
        <v>0</v>
      </c>
      <c r="AF67" s="47">
        <f t="shared" si="19"/>
        <v>0</v>
      </c>
      <c r="AG67" s="55">
        <f t="shared" ref="AG67:AP76" si="20">SUMIF($B$4:$B$64,$B67,AG$4:AG$64)</f>
        <v>0</v>
      </c>
      <c r="AH67" s="47">
        <f t="shared" si="20"/>
        <v>0</v>
      </c>
      <c r="AI67" s="47">
        <f t="shared" si="20"/>
        <v>0</v>
      </c>
      <c r="AJ67" s="55">
        <f t="shared" si="20"/>
        <v>0</v>
      </c>
      <c r="AK67" s="47">
        <f t="shared" si="20"/>
        <v>0</v>
      </c>
      <c r="AL67" s="55">
        <f t="shared" si="20"/>
        <v>0</v>
      </c>
      <c r="AM67" s="47">
        <f t="shared" si="20"/>
        <v>0</v>
      </c>
      <c r="AN67" s="55">
        <f t="shared" si="20"/>
        <v>0</v>
      </c>
      <c r="AO67" s="47">
        <f t="shared" si="20"/>
        <v>0</v>
      </c>
      <c r="AP67" s="47">
        <f t="shared" si="20"/>
        <v>0</v>
      </c>
      <c r="AQ67" s="55">
        <f t="shared" ref="AQ67:BF76" si="21">SUMIF($B$4:$B$64,$B67,AQ$4:AQ$64)</f>
        <v>0</v>
      </c>
      <c r="AR67" s="47">
        <f t="shared" si="21"/>
        <v>0</v>
      </c>
      <c r="AS67" s="64">
        <f t="shared" si="21"/>
        <v>0</v>
      </c>
      <c r="AT67" s="55">
        <f t="shared" si="21"/>
        <v>0</v>
      </c>
      <c r="AU67" s="47">
        <f t="shared" si="21"/>
        <v>0</v>
      </c>
      <c r="AV67" s="64">
        <f t="shared" si="21"/>
        <v>0</v>
      </c>
      <c r="AW67" s="55">
        <f t="shared" si="21"/>
        <v>0</v>
      </c>
      <c r="AX67" s="47">
        <f t="shared" si="21"/>
        <v>0</v>
      </c>
      <c r="AY67" s="64">
        <f t="shared" si="21"/>
        <v>0</v>
      </c>
      <c r="AZ67" s="55">
        <f t="shared" si="21"/>
        <v>0</v>
      </c>
      <c r="BA67" s="47">
        <f t="shared" si="21"/>
        <v>0</v>
      </c>
      <c r="BB67" s="55">
        <f t="shared" si="21"/>
        <v>0</v>
      </c>
      <c r="BC67" s="47">
        <f t="shared" si="21"/>
        <v>0</v>
      </c>
      <c r="BD67" s="55">
        <f t="shared" si="21"/>
        <v>0</v>
      </c>
      <c r="BE67" s="47">
        <f t="shared" si="21"/>
        <v>0</v>
      </c>
      <c r="BF67" s="55">
        <f t="shared" si="21"/>
        <v>0</v>
      </c>
      <c r="BG67" s="47">
        <f t="shared" ref="BG67:BG104" si="22">C67+F67+I67+L67+N67+P67+S67+V67+Y67+AA67+AC67+AE67+AH67+AK67+AM67+AO67+AR67+AU67+AX67+BA67</f>
        <v>0</v>
      </c>
      <c r="BH67" s="55">
        <f t="shared" ref="BH67:BH105" si="23">E67+H67+K67+M67+O67+R67+U67+X67+Z67+AB67+AD67+AG67+AJ67+AL67+AN67+AQ67+AT67+AW67+AZ67+BB67</f>
        <v>0</v>
      </c>
    </row>
    <row r="68" spans="1:60" x14ac:dyDescent="0.4">
      <c r="A68" s="45"/>
      <c r="B68" s="45" t="s">
        <v>1</v>
      </c>
      <c r="C68" s="47">
        <f t="shared" si="17"/>
        <v>0</v>
      </c>
      <c r="D68" s="47">
        <f t="shared" si="17"/>
        <v>0</v>
      </c>
      <c r="E68" s="55">
        <f t="shared" si="17"/>
        <v>0</v>
      </c>
      <c r="F68" s="47">
        <f t="shared" si="17"/>
        <v>0</v>
      </c>
      <c r="G68" s="47">
        <f t="shared" si="17"/>
        <v>0</v>
      </c>
      <c r="H68" s="55">
        <f t="shared" si="17"/>
        <v>0</v>
      </c>
      <c r="I68" s="47">
        <f t="shared" si="17"/>
        <v>0</v>
      </c>
      <c r="J68" s="47">
        <f t="shared" si="17"/>
        <v>0</v>
      </c>
      <c r="K68" s="55">
        <f t="shared" si="17"/>
        <v>0</v>
      </c>
      <c r="L68" s="47">
        <f t="shared" si="17"/>
        <v>0</v>
      </c>
      <c r="M68" s="55">
        <f t="shared" si="18"/>
        <v>0</v>
      </c>
      <c r="N68" s="47">
        <f t="shared" si="18"/>
        <v>0</v>
      </c>
      <c r="O68" s="55">
        <f t="shared" si="18"/>
        <v>0</v>
      </c>
      <c r="P68" s="47">
        <f t="shared" si="18"/>
        <v>0</v>
      </c>
      <c r="Q68" s="47">
        <f t="shared" si="18"/>
        <v>0</v>
      </c>
      <c r="R68" s="55">
        <f t="shared" si="18"/>
        <v>0</v>
      </c>
      <c r="S68" s="47">
        <f t="shared" si="18"/>
        <v>0</v>
      </c>
      <c r="T68" s="47">
        <f t="shared" si="18"/>
        <v>0</v>
      </c>
      <c r="U68" s="55">
        <f t="shared" si="18"/>
        <v>0</v>
      </c>
      <c r="V68" s="47">
        <f t="shared" si="18"/>
        <v>0</v>
      </c>
      <c r="W68" s="47">
        <f t="shared" si="19"/>
        <v>0</v>
      </c>
      <c r="X68" s="55">
        <f t="shared" si="19"/>
        <v>0</v>
      </c>
      <c r="Y68" s="47">
        <f t="shared" si="19"/>
        <v>0</v>
      </c>
      <c r="Z68" s="55">
        <f t="shared" si="19"/>
        <v>0</v>
      </c>
      <c r="AA68" s="47">
        <f t="shared" si="19"/>
        <v>0</v>
      </c>
      <c r="AB68" s="55">
        <f t="shared" si="19"/>
        <v>0</v>
      </c>
      <c r="AC68" s="47">
        <f t="shared" si="19"/>
        <v>0</v>
      </c>
      <c r="AD68" s="55">
        <f t="shared" si="19"/>
        <v>0</v>
      </c>
      <c r="AE68" s="47">
        <f t="shared" si="19"/>
        <v>0</v>
      </c>
      <c r="AF68" s="47">
        <f t="shared" si="19"/>
        <v>0</v>
      </c>
      <c r="AG68" s="55">
        <f t="shared" si="20"/>
        <v>0</v>
      </c>
      <c r="AH68" s="47">
        <f t="shared" si="20"/>
        <v>0</v>
      </c>
      <c r="AI68" s="47">
        <f t="shared" si="20"/>
        <v>0</v>
      </c>
      <c r="AJ68" s="55">
        <f t="shared" si="20"/>
        <v>0</v>
      </c>
      <c r="AK68" s="47">
        <f t="shared" si="20"/>
        <v>0</v>
      </c>
      <c r="AL68" s="55">
        <f t="shared" si="20"/>
        <v>0</v>
      </c>
      <c r="AM68" s="47">
        <f t="shared" si="20"/>
        <v>0</v>
      </c>
      <c r="AN68" s="55">
        <f t="shared" si="20"/>
        <v>0</v>
      </c>
      <c r="AO68" s="47">
        <f t="shared" si="20"/>
        <v>0</v>
      </c>
      <c r="AP68" s="47">
        <f t="shared" si="20"/>
        <v>0</v>
      </c>
      <c r="AQ68" s="55">
        <f t="shared" si="21"/>
        <v>0</v>
      </c>
      <c r="AR68" s="47">
        <f t="shared" si="21"/>
        <v>0</v>
      </c>
      <c r="AS68" s="64">
        <f t="shared" si="21"/>
        <v>0</v>
      </c>
      <c r="AT68" s="55">
        <f t="shared" si="21"/>
        <v>0</v>
      </c>
      <c r="AU68" s="47">
        <f t="shared" si="21"/>
        <v>0</v>
      </c>
      <c r="AV68" s="64">
        <f t="shared" si="21"/>
        <v>0</v>
      </c>
      <c r="AW68" s="55">
        <f t="shared" si="21"/>
        <v>0</v>
      </c>
      <c r="AX68" s="47">
        <f t="shared" si="21"/>
        <v>0</v>
      </c>
      <c r="AY68" s="64">
        <f t="shared" si="21"/>
        <v>0</v>
      </c>
      <c r="AZ68" s="55">
        <f t="shared" si="21"/>
        <v>0</v>
      </c>
      <c r="BA68" s="47">
        <f t="shared" si="21"/>
        <v>0</v>
      </c>
      <c r="BB68" s="55">
        <f t="shared" si="21"/>
        <v>0</v>
      </c>
      <c r="BC68" s="47">
        <f t="shared" si="21"/>
        <v>0</v>
      </c>
      <c r="BD68" s="55">
        <f t="shared" si="21"/>
        <v>0</v>
      </c>
      <c r="BE68" s="47">
        <f t="shared" si="21"/>
        <v>0</v>
      </c>
      <c r="BF68" s="55">
        <f t="shared" si="21"/>
        <v>0</v>
      </c>
      <c r="BG68" s="47">
        <f t="shared" si="22"/>
        <v>0</v>
      </c>
      <c r="BH68" s="55">
        <f t="shared" si="23"/>
        <v>0</v>
      </c>
    </row>
    <row r="69" spans="1:60" x14ac:dyDescent="0.4">
      <c r="A69" s="45"/>
      <c r="B69" s="45" t="s">
        <v>200</v>
      </c>
      <c r="C69" s="47">
        <f t="shared" si="17"/>
        <v>0</v>
      </c>
      <c r="D69" s="47">
        <f t="shared" si="17"/>
        <v>0</v>
      </c>
      <c r="E69" s="55">
        <f t="shared" si="17"/>
        <v>0</v>
      </c>
      <c r="F69" s="47">
        <f t="shared" si="17"/>
        <v>0</v>
      </c>
      <c r="G69" s="47">
        <f t="shared" si="17"/>
        <v>0</v>
      </c>
      <c r="H69" s="55">
        <f t="shared" si="17"/>
        <v>0</v>
      </c>
      <c r="I69" s="47">
        <f t="shared" si="17"/>
        <v>0</v>
      </c>
      <c r="J69" s="47">
        <f t="shared" si="17"/>
        <v>0</v>
      </c>
      <c r="K69" s="55">
        <f t="shared" si="17"/>
        <v>0</v>
      </c>
      <c r="L69" s="47">
        <f t="shared" si="17"/>
        <v>0</v>
      </c>
      <c r="M69" s="55">
        <f t="shared" si="18"/>
        <v>0</v>
      </c>
      <c r="N69" s="47">
        <f t="shared" si="18"/>
        <v>0</v>
      </c>
      <c r="O69" s="55">
        <f t="shared" si="18"/>
        <v>0</v>
      </c>
      <c r="P69" s="47">
        <f t="shared" si="18"/>
        <v>0</v>
      </c>
      <c r="Q69" s="47">
        <f t="shared" si="18"/>
        <v>0</v>
      </c>
      <c r="R69" s="55">
        <f t="shared" si="18"/>
        <v>0</v>
      </c>
      <c r="S69" s="47">
        <f t="shared" si="18"/>
        <v>0</v>
      </c>
      <c r="T69" s="47">
        <f t="shared" si="18"/>
        <v>0</v>
      </c>
      <c r="U69" s="55">
        <f t="shared" si="18"/>
        <v>0</v>
      </c>
      <c r="V69" s="47">
        <f t="shared" si="18"/>
        <v>0</v>
      </c>
      <c r="W69" s="47">
        <f t="shared" si="19"/>
        <v>0</v>
      </c>
      <c r="X69" s="55">
        <f t="shared" si="19"/>
        <v>0</v>
      </c>
      <c r="Y69" s="47">
        <f t="shared" si="19"/>
        <v>0</v>
      </c>
      <c r="Z69" s="55">
        <f t="shared" si="19"/>
        <v>0</v>
      </c>
      <c r="AA69" s="47">
        <f t="shared" si="19"/>
        <v>0</v>
      </c>
      <c r="AB69" s="55">
        <f t="shared" si="19"/>
        <v>0</v>
      </c>
      <c r="AC69" s="47">
        <f t="shared" si="19"/>
        <v>0</v>
      </c>
      <c r="AD69" s="55">
        <f t="shared" si="19"/>
        <v>0</v>
      </c>
      <c r="AE69" s="47">
        <f t="shared" si="19"/>
        <v>0</v>
      </c>
      <c r="AF69" s="47">
        <f t="shared" si="19"/>
        <v>0</v>
      </c>
      <c r="AG69" s="55">
        <f t="shared" si="20"/>
        <v>0</v>
      </c>
      <c r="AH69" s="47">
        <f t="shared" si="20"/>
        <v>0</v>
      </c>
      <c r="AI69" s="47">
        <f t="shared" si="20"/>
        <v>0</v>
      </c>
      <c r="AJ69" s="55">
        <f t="shared" si="20"/>
        <v>0</v>
      </c>
      <c r="AK69" s="47">
        <f t="shared" si="20"/>
        <v>0</v>
      </c>
      <c r="AL69" s="55">
        <f t="shared" si="20"/>
        <v>0</v>
      </c>
      <c r="AM69" s="47">
        <f t="shared" si="20"/>
        <v>0</v>
      </c>
      <c r="AN69" s="55">
        <f t="shared" si="20"/>
        <v>0</v>
      </c>
      <c r="AO69" s="47">
        <f t="shared" si="20"/>
        <v>0</v>
      </c>
      <c r="AP69" s="47">
        <f t="shared" si="20"/>
        <v>0</v>
      </c>
      <c r="AQ69" s="55">
        <f t="shared" si="21"/>
        <v>0</v>
      </c>
      <c r="AR69" s="47">
        <f t="shared" si="21"/>
        <v>0</v>
      </c>
      <c r="AS69" s="64">
        <f t="shared" si="21"/>
        <v>0</v>
      </c>
      <c r="AT69" s="55">
        <f t="shared" si="21"/>
        <v>0</v>
      </c>
      <c r="AU69" s="47">
        <f t="shared" si="21"/>
        <v>0</v>
      </c>
      <c r="AV69" s="64">
        <f t="shared" si="21"/>
        <v>0</v>
      </c>
      <c r="AW69" s="55">
        <f t="shared" si="21"/>
        <v>0</v>
      </c>
      <c r="AX69" s="47">
        <f t="shared" si="21"/>
        <v>0</v>
      </c>
      <c r="AY69" s="64">
        <f t="shared" si="21"/>
        <v>0</v>
      </c>
      <c r="AZ69" s="55">
        <f t="shared" si="21"/>
        <v>0</v>
      </c>
      <c r="BA69" s="47">
        <f t="shared" si="21"/>
        <v>0</v>
      </c>
      <c r="BB69" s="55">
        <f t="shared" si="21"/>
        <v>0</v>
      </c>
      <c r="BC69" s="47">
        <f t="shared" si="21"/>
        <v>0</v>
      </c>
      <c r="BD69" s="55">
        <f t="shared" si="21"/>
        <v>0</v>
      </c>
      <c r="BE69" s="47">
        <f t="shared" si="21"/>
        <v>0</v>
      </c>
      <c r="BF69" s="55">
        <f t="shared" si="21"/>
        <v>0</v>
      </c>
      <c r="BG69" s="47">
        <f t="shared" si="22"/>
        <v>0</v>
      </c>
      <c r="BH69" s="55">
        <f t="shared" si="23"/>
        <v>0</v>
      </c>
    </row>
    <row r="70" spans="1:60" x14ac:dyDescent="0.4">
      <c r="A70" s="45"/>
      <c r="B70" s="45" t="s">
        <v>187</v>
      </c>
      <c r="C70" s="47">
        <f t="shared" si="17"/>
        <v>0</v>
      </c>
      <c r="D70" s="47">
        <f t="shared" si="17"/>
        <v>0</v>
      </c>
      <c r="E70" s="55">
        <f t="shared" si="17"/>
        <v>0</v>
      </c>
      <c r="F70" s="47">
        <f t="shared" si="17"/>
        <v>0</v>
      </c>
      <c r="G70" s="47">
        <f t="shared" si="17"/>
        <v>0</v>
      </c>
      <c r="H70" s="55">
        <f t="shared" si="17"/>
        <v>0</v>
      </c>
      <c r="I70" s="47">
        <f t="shared" si="17"/>
        <v>0</v>
      </c>
      <c r="J70" s="47">
        <f t="shared" si="17"/>
        <v>0</v>
      </c>
      <c r="K70" s="55">
        <f t="shared" si="17"/>
        <v>0</v>
      </c>
      <c r="L70" s="47">
        <f t="shared" si="17"/>
        <v>0</v>
      </c>
      <c r="M70" s="55">
        <f t="shared" si="18"/>
        <v>0</v>
      </c>
      <c r="N70" s="47">
        <f t="shared" si="18"/>
        <v>0</v>
      </c>
      <c r="O70" s="55">
        <f t="shared" si="18"/>
        <v>0</v>
      </c>
      <c r="P70" s="47">
        <f t="shared" si="18"/>
        <v>0</v>
      </c>
      <c r="Q70" s="47">
        <f t="shared" si="18"/>
        <v>0</v>
      </c>
      <c r="R70" s="55">
        <f t="shared" si="18"/>
        <v>0</v>
      </c>
      <c r="S70" s="47">
        <f t="shared" si="18"/>
        <v>0</v>
      </c>
      <c r="T70" s="47">
        <f t="shared" si="18"/>
        <v>0</v>
      </c>
      <c r="U70" s="55">
        <f t="shared" si="18"/>
        <v>0</v>
      </c>
      <c r="V70" s="47">
        <f t="shared" si="18"/>
        <v>0</v>
      </c>
      <c r="W70" s="47">
        <f t="shared" si="19"/>
        <v>0</v>
      </c>
      <c r="X70" s="55">
        <f t="shared" si="19"/>
        <v>0</v>
      </c>
      <c r="Y70" s="47">
        <f t="shared" si="19"/>
        <v>0</v>
      </c>
      <c r="Z70" s="55">
        <f t="shared" si="19"/>
        <v>0</v>
      </c>
      <c r="AA70" s="47">
        <f t="shared" si="19"/>
        <v>0</v>
      </c>
      <c r="AB70" s="55">
        <f t="shared" si="19"/>
        <v>0</v>
      </c>
      <c r="AC70" s="47">
        <f t="shared" si="19"/>
        <v>0</v>
      </c>
      <c r="AD70" s="55">
        <f t="shared" si="19"/>
        <v>0</v>
      </c>
      <c r="AE70" s="47">
        <f t="shared" si="19"/>
        <v>0</v>
      </c>
      <c r="AF70" s="47">
        <f t="shared" si="19"/>
        <v>0</v>
      </c>
      <c r="AG70" s="55">
        <f t="shared" si="20"/>
        <v>0</v>
      </c>
      <c r="AH70" s="47">
        <f t="shared" si="20"/>
        <v>0</v>
      </c>
      <c r="AI70" s="47">
        <f t="shared" si="20"/>
        <v>0</v>
      </c>
      <c r="AJ70" s="55">
        <f t="shared" si="20"/>
        <v>0</v>
      </c>
      <c r="AK70" s="47">
        <f t="shared" si="20"/>
        <v>0</v>
      </c>
      <c r="AL70" s="55">
        <f t="shared" si="20"/>
        <v>0</v>
      </c>
      <c r="AM70" s="47">
        <f t="shared" si="20"/>
        <v>0</v>
      </c>
      <c r="AN70" s="55">
        <f t="shared" si="20"/>
        <v>0</v>
      </c>
      <c r="AO70" s="47">
        <f t="shared" si="20"/>
        <v>0</v>
      </c>
      <c r="AP70" s="47">
        <f t="shared" si="20"/>
        <v>0</v>
      </c>
      <c r="AQ70" s="55">
        <f t="shared" si="21"/>
        <v>0</v>
      </c>
      <c r="AR70" s="47">
        <f t="shared" si="21"/>
        <v>0</v>
      </c>
      <c r="AS70" s="64">
        <f t="shared" si="21"/>
        <v>0</v>
      </c>
      <c r="AT70" s="55">
        <f t="shared" si="21"/>
        <v>0</v>
      </c>
      <c r="AU70" s="47">
        <f t="shared" si="21"/>
        <v>0</v>
      </c>
      <c r="AV70" s="64">
        <f t="shared" si="21"/>
        <v>0</v>
      </c>
      <c r="AW70" s="55">
        <f t="shared" si="21"/>
        <v>0</v>
      </c>
      <c r="AX70" s="47">
        <f t="shared" si="21"/>
        <v>0</v>
      </c>
      <c r="AY70" s="64">
        <f t="shared" si="21"/>
        <v>0</v>
      </c>
      <c r="AZ70" s="55">
        <f t="shared" si="21"/>
        <v>0</v>
      </c>
      <c r="BA70" s="47">
        <f t="shared" si="21"/>
        <v>0</v>
      </c>
      <c r="BB70" s="55">
        <f t="shared" si="21"/>
        <v>0</v>
      </c>
      <c r="BC70" s="47">
        <f t="shared" si="21"/>
        <v>0</v>
      </c>
      <c r="BD70" s="55">
        <f t="shared" si="21"/>
        <v>0</v>
      </c>
      <c r="BE70" s="47">
        <f t="shared" si="21"/>
        <v>0</v>
      </c>
      <c r="BF70" s="55">
        <f t="shared" si="21"/>
        <v>0</v>
      </c>
      <c r="BG70" s="47">
        <f t="shared" si="22"/>
        <v>0</v>
      </c>
      <c r="BH70" s="55">
        <f t="shared" si="23"/>
        <v>0</v>
      </c>
    </row>
    <row r="71" spans="1:60" x14ac:dyDescent="0.4">
      <c r="A71" s="45"/>
      <c r="B71" s="45" t="s">
        <v>2</v>
      </c>
      <c r="C71" s="47">
        <f t="shared" si="17"/>
        <v>0</v>
      </c>
      <c r="D71" s="47">
        <f t="shared" si="17"/>
        <v>0</v>
      </c>
      <c r="E71" s="55">
        <f t="shared" si="17"/>
        <v>0</v>
      </c>
      <c r="F71" s="47">
        <f t="shared" si="17"/>
        <v>0</v>
      </c>
      <c r="G71" s="47">
        <f t="shared" si="17"/>
        <v>0</v>
      </c>
      <c r="H71" s="55">
        <f t="shared" si="17"/>
        <v>0</v>
      </c>
      <c r="I71" s="47">
        <f t="shared" si="17"/>
        <v>0</v>
      </c>
      <c r="J71" s="47">
        <f t="shared" si="17"/>
        <v>0</v>
      </c>
      <c r="K71" s="55">
        <f t="shared" si="17"/>
        <v>0</v>
      </c>
      <c r="L71" s="47">
        <f t="shared" si="17"/>
        <v>0</v>
      </c>
      <c r="M71" s="55">
        <f t="shared" si="18"/>
        <v>0</v>
      </c>
      <c r="N71" s="47">
        <f t="shared" si="18"/>
        <v>0</v>
      </c>
      <c r="O71" s="55">
        <f t="shared" si="18"/>
        <v>0</v>
      </c>
      <c r="P71" s="47">
        <f t="shared" si="18"/>
        <v>0</v>
      </c>
      <c r="Q71" s="47">
        <f t="shared" si="18"/>
        <v>0</v>
      </c>
      <c r="R71" s="55">
        <f t="shared" si="18"/>
        <v>0</v>
      </c>
      <c r="S71" s="47">
        <f t="shared" si="18"/>
        <v>0</v>
      </c>
      <c r="T71" s="47">
        <f t="shared" si="18"/>
        <v>0</v>
      </c>
      <c r="U71" s="55">
        <f t="shared" si="18"/>
        <v>0</v>
      </c>
      <c r="V71" s="47">
        <f t="shared" si="18"/>
        <v>0</v>
      </c>
      <c r="W71" s="47">
        <f t="shared" si="19"/>
        <v>0</v>
      </c>
      <c r="X71" s="55">
        <f t="shared" si="19"/>
        <v>0</v>
      </c>
      <c r="Y71" s="47">
        <f t="shared" si="19"/>
        <v>0</v>
      </c>
      <c r="Z71" s="55">
        <f t="shared" si="19"/>
        <v>0</v>
      </c>
      <c r="AA71" s="47">
        <f t="shared" si="19"/>
        <v>0</v>
      </c>
      <c r="AB71" s="55">
        <f t="shared" si="19"/>
        <v>0</v>
      </c>
      <c r="AC71" s="47">
        <f t="shared" si="19"/>
        <v>0</v>
      </c>
      <c r="AD71" s="55">
        <f t="shared" si="19"/>
        <v>0</v>
      </c>
      <c r="AE71" s="47">
        <f t="shared" si="19"/>
        <v>0</v>
      </c>
      <c r="AF71" s="47">
        <f t="shared" si="19"/>
        <v>0</v>
      </c>
      <c r="AG71" s="55">
        <f t="shared" si="20"/>
        <v>0</v>
      </c>
      <c r="AH71" s="47">
        <f t="shared" si="20"/>
        <v>0</v>
      </c>
      <c r="AI71" s="47">
        <f t="shared" si="20"/>
        <v>0</v>
      </c>
      <c r="AJ71" s="55">
        <f t="shared" si="20"/>
        <v>0</v>
      </c>
      <c r="AK71" s="47">
        <f t="shared" si="20"/>
        <v>0</v>
      </c>
      <c r="AL71" s="55">
        <f t="shared" si="20"/>
        <v>0</v>
      </c>
      <c r="AM71" s="47">
        <f t="shared" si="20"/>
        <v>0</v>
      </c>
      <c r="AN71" s="55">
        <f t="shared" si="20"/>
        <v>0</v>
      </c>
      <c r="AO71" s="47">
        <f t="shared" si="20"/>
        <v>0</v>
      </c>
      <c r="AP71" s="47">
        <f t="shared" si="20"/>
        <v>0</v>
      </c>
      <c r="AQ71" s="55">
        <f t="shared" si="21"/>
        <v>0</v>
      </c>
      <c r="AR71" s="47">
        <f t="shared" si="21"/>
        <v>0</v>
      </c>
      <c r="AS71" s="64">
        <f t="shared" si="21"/>
        <v>0</v>
      </c>
      <c r="AT71" s="55">
        <f t="shared" si="21"/>
        <v>0</v>
      </c>
      <c r="AU71" s="47">
        <f t="shared" si="21"/>
        <v>0</v>
      </c>
      <c r="AV71" s="64">
        <f t="shared" si="21"/>
        <v>0</v>
      </c>
      <c r="AW71" s="55">
        <f t="shared" si="21"/>
        <v>0</v>
      </c>
      <c r="AX71" s="47">
        <f t="shared" si="21"/>
        <v>0</v>
      </c>
      <c r="AY71" s="64">
        <f t="shared" si="21"/>
        <v>0</v>
      </c>
      <c r="AZ71" s="55">
        <f t="shared" si="21"/>
        <v>0</v>
      </c>
      <c r="BA71" s="47">
        <f t="shared" si="21"/>
        <v>0</v>
      </c>
      <c r="BB71" s="55">
        <f t="shared" si="21"/>
        <v>0</v>
      </c>
      <c r="BC71" s="47">
        <f t="shared" si="21"/>
        <v>0</v>
      </c>
      <c r="BD71" s="55">
        <f t="shared" si="21"/>
        <v>0</v>
      </c>
      <c r="BE71" s="47">
        <f t="shared" si="21"/>
        <v>0</v>
      </c>
      <c r="BF71" s="55">
        <f t="shared" si="21"/>
        <v>0</v>
      </c>
      <c r="BG71" s="47">
        <f t="shared" si="22"/>
        <v>0</v>
      </c>
      <c r="BH71" s="55">
        <f t="shared" si="23"/>
        <v>0</v>
      </c>
    </row>
    <row r="72" spans="1:60" x14ac:dyDescent="0.4">
      <c r="A72" s="45"/>
      <c r="B72" s="45" t="s">
        <v>192</v>
      </c>
      <c r="C72" s="47">
        <f t="shared" si="17"/>
        <v>0</v>
      </c>
      <c r="D72" s="47">
        <f t="shared" si="17"/>
        <v>0</v>
      </c>
      <c r="E72" s="55">
        <f t="shared" si="17"/>
        <v>0</v>
      </c>
      <c r="F72" s="47">
        <f t="shared" si="17"/>
        <v>0</v>
      </c>
      <c r="G72" s="47">
        <f t="shared" si="17"/>
        <v>0</v>
      </c>
      <c r="H72" s="55">
        <f t="shared" si="17"/>
        <v>0</v>
      </c>
      <c r="I72" s="47">
        <f t="shared" si="17"/>
        <v>0</v>
      </c>
      <c r="J72" s="47">
        <f t="shared" si="17"/>
        <v>0</v>
      </c>
      <c r="K72" s="55">
        <f t="shared" si="17"/>
        <v>0</v>
      </c>
      <c r="L72" s="47">
        <f t="shared" si="17"/>
        <v>0</v>
      </c>
      <c r="M72" s="55">
        <f t="shared" si="18"/>
        <v>0</v>
      </c>
      <c r="N72" s="47">
        <f t="shared" si="18"/>
        <v>0</v>
      </c>
      <c r="O72" s="55">
        <f t="shared" si="18"/>
        <v>0</v>
      </c>
      <c r="P72" s="47">
        <f t="shared" si="18"/>
        <v>0</v>
      </c>
      <c r="Q72" s="47">
        <f t="shared" si="18"/>
        <v>0</v>
      </c>
      <c r="R72" s="55">
        <f t="shared" si="18"/>
        <v>0</v>
      </c>
      <c r="S72" s="47">
        <f t="shared" si="18"/>
        <v>0</v>
      </c>
      <c r="T72" s="47">
        <f t="shared" si="18"/>
        <v>0</v>
      </c>
      <c r="U72" s="55">
        <f t="shared" si="18"/>
        <v>0</v>
      </c>
      <c r="V72" s="47">
        <f t="shared" si="18"/>
        <v>0</v>
      </c>
      <c r="W72" s="47">
        <f t="shared" si="19"/>
        <v>0</v>
      </c>
      <c r="X72" s="55">
        <f t="shared" si="19"/>
        <v>0</v>
      </c>
      <c r="Y72" s="47">
        <f t="shared" si="19"/>
        <v>0</v>
      </c>
      <c r="Z72" s="55">
        <f t="shared" si="19"/>
        <v>0</v>
      </c>
      <c r="AA72" s="47">
        <f t="shared" si="19"/>
        <v>0</v>
      </c>
      <c r="AB72" s="55">
        <f t="shared" si="19"/>
        <v>0</v>
      </c>
      <c r="AC72" s="47">
        <f t="shared" si="19"/>
        <v>0</v>
      </c>
      <c r="AD72" s="55">
        <f t="shared" si="19"/>
        <v>0</v>
      </c>
      <c r="AE72" s="47">
        <f t="shared" si="19"/>
        <v>0</v>
      </c>
      <c r="AF72" s="47">
        <f t="shared" si="19"/>
        <v>0</v>
      </c>
      <c r="AG72" s="55">
        <f t="shared" si="20"/>
        <v>0</v>
      </c>
      <c r="AH72" s="47">
        <f t="shared" si="20"/>
        <v>0</v>
      </c>
      <c r="AI72" s="47">
        <f t="shared" si="20"/>
        <v>0</v>
      </c>
      <c r="AJ72" s="55">
        <f t="shared" si="20"/>
        <v>0</v>
      </c>
      <c r="AK72" s="47">
        <f t="shared" si="20"/>
        <v>0</v>
      </c>
      <c r="AL72" s="55">
        <f t="shared" si="20"/>
        <v>0</v>
      </c>
      <c r="AM72" s="47">
        <f t="shared" si="20"/>
        <v>0</v>
      </c>
      <c r="AN72" s="55">
        <f t="shared" si="20"/>
        <v>0</v>
      </c>
      <c r="AO72" s="47">
        <f t="shared" si="20"/>
        <v>0</v>
      </c>
      <c r="AP72" s="47">
        <f t="shared" si="20"/>
        <v>0</v>
      </c>
      <c r="AQ72" s="55">
        <f t="shared" si="21"/>
        <v>0</v>
      </c>
      <c r="AR72" s="47">
        <f t="shared" si="21"/>
        <v>0</v>
      </c>
      <c r="AS72" s="64">
        <f t="shared" si="21"/>
        <v>0</v>
      </c>
      <c r="AT72" s="55">
        <f t="shared" si="21"/>
        <v>0</v>
      </c>
      <c r="AU72" s="47">
        <f t="shared" si="21"/>
        <v>0</v>
      </c>
      <c r="AV72" s="64">
        <f t="shared" si="21"/>
        <v>0</v>
      </c>
      <c r="AW72" s="55">
        <f t="shared" si="21"/>
        <v>0</v>
      </c>
      <c r="AX72" s="47">
        <f t="shared" si="21"/>
        <v>0</v>
      </c>
      <c r="AY72" s="64">
        <f t="shared" si="21"/>
        <v>0</v>
      </c>
      <c r="AZ72" s="55">
        <f t="shared" si="21"/>
        <v>0</v>
      </c>
      <c r="BA72" s="47">
        <f t="shared" si="21"/>
        <v>0</v>
      </c>
      <c r="BB72" s="55">
        <f t="shared" si="21"/>
        <v>0</v>
      </c>
      <c r="BC72" s="47">
        <f t="shared" si="21"/>
        <v>0</v>
      </c>
      <c r="BD72" s="55">
        <f t="shared" si="21"/>
        <v>0</v>
      </c>
      <c r="BE72" s="47">
        <f t="shared" si="21"/>
        <v>0</v>
      </c>
      <c r="BF72" s="55">
        <f t="shared" si="21"/>
        <v>0</v>
      </c>
      <c r="BG72" s="47">
        <f t="shared" si="22"/>
        <v>0</v>
      </c>
      <c r="BH72" s="55">
        <f t="shared" si="23"/>
        <v>0</v>
      </c>
    </row>
    <row r="73" spans="1:60" x14ac:dyDescent="0.4">
      <c r="A73" s="45"/>
      <c r="B73" s="45" t="s">
        <v>3</v>
      </c>
      <c r="C73" s="47">
        <f t="shared" si="17"/>
        <v>0</v>
      </c>
      <c r="D73" s="47">
        <f t="shared" si="17"/>
        <v>0</v>
      </c>
      <c r="E73" s="55">
        <f t="shared" si="17"/>
        <v>0</v>
      </c>
      <c r="F73" s="47">
        <f t="shared" si="17"/>
        <v>0</v>
      </c>
      <c r="G73" s="47">
        <f t="shared" si="17"/>
        <v>0</v>
      </c>
      <c r="H73" s="55">
        <f t="shared" si="17"/>
        <v>0</v>
      </c>
      <c r="I73" s="47">
        <f t="shared" si="17"/>
        <v>0</v>
      </c>
      <c r="J73" s="47">
        <f t="shared" si="17"/>
        <v>0</v>
      </c>
      <c r="K73" s="55">
        <f t="shared" si="17"/>
        <v>0</v>
      </c>
      <c r="L73" s="47">
        <f t="shared" si="17"/>
        <v>0</v>
      </c>
      <c r="M73" s="55">
        <f t="shared" si="18"/>
        <v>0</v>
      </c>
      <c r="N73" s="47">
        <f t="shared" si="18"/>
        <v>0</v>
      </c>
      <c r="O73" s="55">
        <f t="shared" si="18"/>
        <v>0</v>
      </c>
      <c r="P73" s="47">
        <f t="shared" si="18"/>
        <v>0</v>
      </c>
      <c r="Q73" s="47">
        <f t="shared" si="18"/>
        <v>0</v>
      </c>
      <c r="R73" s="55">
        <f t="shared" si="18"/>
        <v>0</v>
      </c>
      <c r="S73" s="47">
        <f t="shared" si="18"/>
        <v>0</v>
      </c>
      <c r="T73" s="47">
        <f t="shared" si="18"/>
        <v>0</v>
      </c>
      <c r="U73" s="55">
        <f t="shared" si="18"/>
        <v>0</v>
      </c>
      <c r="V73" s="47">
        <f t="shared" si="18"/>
        <v>0</v>
      </c>
      <c r="W73" s="47">
        <f t="shared" si="19"/>
        <v>0</v>
      </c>
      <c r="X73" s="55">
        <f t="shared" si="19"/>
        <v>0</v>
      </c>
      <c r="Y73" s="47">
        <f t="shared" si="19"/>
        <v>0</v>
      </c>
      <c r="Z73" s="55">
        <f t="shared" si="19"/>
        <v>0</v>
      </c>
      <c r="AA73" s="47">
        <f t="shared" si="19"/>
        <v>0</v>
      </c>
      <c r="AB73" s="55">
        <f t="shared" si="19"/>
        <v>0</v>
      </c>
      <c r="AC73" s="47">
        <f t="shared" si="19"/>
        <v>0</v>
      </c>
      <c r="AD73" s="55">
        <f t="shared" si="19"/>
        <v>0</v>
      </c>
      <c r="AE73" s="47">
        <f t="shared" si="19"/>
        <v>0</v>
      </c>
      <c r="AF73" s="47">
        <f t="shared" si="19"/>
        <v>0</v>
      </c>
      <c r="AG73" s="55">
        <f t="shared" si="20"/>
        <v>0</v>
      </c>
      <c r="AH73" s="47">
        <f t="shared" si="20"/>
        <v>0</v>
      </c>
      <c r="AI73" s="47">
        <f t="shared" si="20"/>
        <v>0</v>
      </c>
      <c r="AJ73" s="55">
        <f t="shared" si="20"/>
        <v>0</v>
      </c>
      <c r="AK73" s="47">
        <f t="shared" si="20"/>
        <v>0</v>
      </c>
      <c r="AL73" s="55">
        <f t="shared" si="20"/>
        <v>0</v>
      </c>
      <c r="AM73" s="47">
        <f t="shared" si="20"/>
        <v>0</v>
      </c>
      <c r="AN73" s="55">
        <f t="shared" si="20"/>
        <v>0</v>
      </c>
      <c r="AO73" s="47">
        <f t="shared" si="20"/>
        <v>0</v>
      </c>
      <c r="AP73" s="47">
        <f t="shared" si="20"/>
        <v>0</v>
      </c>
      <c r="AQ73" s="55">
        <f t="shared" si="21"/>
        <v>0</v>
      </c>
      <c r="AR73" s="47">
        <f t="shared" si="21"/>
        <v>0</v>
      </c>
      <c r="AS73" s="64">
        <f t="shared" si="21"/>
        <v>0</v>
      </c>
      <c r="AT73" s="55">
        <f t="shared" si="21"/>
        <v>0</v>
      </c>
      <c r="AU73" s="47">
        <f t="shared" si="21"/>
        <v>0</v>
      </c>
      <c r="AV73" s="64">
        <f t="shared" si="21"/>
        <v>0</v>
      </c>
      <c r="AW73" s="55">
        <f t="shared" si="21"/>
        <v>0</v>
      </c>
      <c r="AX73" s="47">
        <f t="shared" si="21"/>
        <v>0</v>
      </c>
      <c r="AY73" s="64">
        <f t="shared" si="21"/>
        <v>0</v>
      </c>
      <c r="AZ73" s="55">
        <f t="shared" si="21"/>
        <v>0</v>
      </c>
      <c r="BA73" s="47">
        <f t="shared" si="21"/>
        <v>0</v>
      </c>
      <c r="BB73" s="55">
        <f t="shared" si="21"/>
        <v>0</v>
      </c>
      <c r="BC73" s="47">
        <f t="shared" si="21"/>
        <v>0</v>
      </c>
      <c r="BD73" s="55">
        <f t="shared" si="21"/>
        <v>0</v>
      </c>
      <c r="BE73" s="47">
        <f t="shared" si="21"/>
        <v>0</v>
      </c>
      <c r="BF73" s="55">
        <f t="shared" si="21"/>
        <v>0</v>
      </c>
      <c r="BG73" s="47">
        <f t="shared" si="22"/>
        <v>0</v>
      </c>
      <c r="BH73" s="55">
        <f t="shared" si="23"/>
        <v>0</v>
      </c>
    </row>
    <row r="74" spans="1:60" x14ac:dyDescent="0.4">
      <c r="A74" s="45"/>
      <c r="B74" s="45" t="s">
        <v>4</v>
      </c>
      <c r="C74" s="47">
        <f t="shared" si="17"/>
        <v>0</v>
      </c>
      <c r="D74" s="47">
        <f t="shared" si="17"/>
        <v>0</v>
      </c>
      <c r="E74" s="55">
        <f t="shared" si="17"/>
        <v>0</v>
      </c>
      <c r="F74" s="47">
        <f t="shared" si="17"/>
        <v>0</v>
      </c>
      <c r="G74" s="47">
        <f t="shared" si="17"/>
        <v>0</v>
      </c>
      <c r="H74" s="55">
        <f t="shared" si="17"/>
        <v>0</v>
      </c>
      <c r="I74" s="47">
        <f t="shared" si="17"/>
        <v>0</v>
      </c>
      <c r="J74" s="47">
        <f t="shared" si="17"/>
        <v>0</v>
      </c>
      <c r="K74" s="55">
        <f t="shared" si="17"/>
        <v>0</v>
      </c>
      <c r="L74" s="47">
        <f t="shared" si="17"/>
        <v>0</v>
      </c>
      <c r="M74" s="55">
        <f t="shared" si="18"/>
        <v>0</v>
      </c>
      <c r="N74" s="47">
        <f t="shared" si="18"/>
        <v>0</v>
      </c>
      <c r="O74" s="55">
        <f t="shared" si="18"/>
        <v>0</v>
      </c>
      <c r="P74" s="47">
        <f t="shared" si="18"/>
        <v>0</v>
      </c>
      <c r="Q74" s="47">
        <f t="shared" si="18"/>
        <v>0</v>
      </c>
      <c r="R74" s="55">
        <f t="shared" si="18"/>
        <v>0</v>
      </c>
      <c r="S74" s="47">
        <f t="shared" si="18"/>
        <v>0</v>
      </c>
      <c r="T74" s="47">
        <f t="shared" si="18"/>
        <v>0</v>
      </c>
      <c r="U74" s="55">
        <f t="shared" si="18"/>
        <v>0</v>
      </c>
      <c r="V74" s="47">
        <f t="shared" si="18"/>
        <v>0</v>
      </c>
      <c r="W74" s="47">
        <f t="shared" si="19"/>
        <v>0</v>
      </c>
      <c r="X74" s="55">
        <f t="shared" si="19"/>
        <v>0</v>
      </c>
      <c r="Y74" s="47">
        <f t="shared" si="19"/>
        <v>0</v>
      </c>
      <c r="Z74" s="55">
        <f t="shared" si="19"/>
        <v>0</v>
      </c>
      <c r="AA74" s="47">
        <f t="shared" si="19"/>
        <v>0</v>
      </c>
      <c r="AB74" s="55">
        <f t="shared" si="19"/>
        <v>0</v>
      </c>
      <c r="AC74" s="47">
        <f t="shared" si="19"/>
        <v>0</v>
      </c>
      <c r="AD74" s="55">
        <f t="shared" si="19"/>
        <v>0</v>
      </c>
      <c r="AE74" s="47">
        <f t="shared" si="19"/>
        <v>0</v>
      </c>
      <c r="AF74" s="47">
        <f t="shared" si="19"/>
        <v>0</v>
      </c>
      <c r="AG74" s="55">
        <f t="shared" si="20"/>
        <v>0</v>
      </c>
      <c r="AH74" s="47">
        <f t="shared" si="20"/>
        <v>0</v>
      </c>
      <c r="AI74" s="47">
        <f t="shared" si="20"/>
        <v>0</v>
      </c>
      <c r="AJ74" s="55">
        <f t="shared" si="20"/>
        <v>0</v>
      </c>
      <c r="AK74" s="47">
        <f t="shared" si="20"/>
        <v>0</v>
      </c>
      <c r="AL74" s="55">
        <f t="shared" si="20"/>
        <v>0</v>
      </c>
      <c r="AM74" s="47">
        <f t="shared" si="20"/>
        <v>0</v>
      </c>
      <c r="AN74" s="55">
        <f t="shared" si="20"/>
        <v>0</v>
      </c>
      <c r="AO74" s="47">
        <f t="shared" si="20"/>
        <v>0</v>
      </c>
      <c r="AP74" s="47">
        <f t="shared" si="20"/>
        <v>0</v>
      </c>
      <c r="AQ74" s="55">
        <f t="shared" si="21"/>
        <v>0</v>
      </c>
      <c r="AR74" s="47">
        <f t="shared" si="21"/>
        <v>0</v>
      </c>
      <c r="AS74" s="64">
        <f t="shared" si="21"/>
        <v>0</v>
      </c>
      <c r="AT74" s="55">
        <f t="shared" si="21"/>
        <v>0</v>
      </c>
      <c r="AU74" s="47">
        <f t="shared" si="21"/>
        <v>0</v>
      </c>
      <c r="AV74" s="64">
        <f t="shared" si="21"/>
        <v>0</v>
      </c>
      <c r="AW74" s="55">
        <f t="shared" si="21"/>
        <v>0</v>
      </c>
      <c r="AX74" s="47">
        <f t="shared" si="21"/>
        <v>0</v>
      </c>
      <c r="AY74" s="64">
        <f t="shared" si="21"/>
        <v>0</v>
      </c>
      <c r="AZ74" s="55">
        <f t="shared" si="21"/>
        <v>0</v>
      </c>
      <c r="BA74" s="47">
        <f t="shared" si="21"/>
        <v>0</v>
      </c>
      <c r="BB74" s="55">
        <f t="shared" si="21"/>
        <v>0</v>
      </c>
      <c r="BC74" s="47">
        <f t="shared" si="21"/>
        <v>0</v>
      </c>
      <c r="BD74" s="55">
        <f t="shared" si="21"/>
        <v>0</v>
      </c>
      <c r="BE74" s="47">
        <f t="shared" si="21"/>
        <v>0</v>
      </c>
      <c r="BF74" s="55">
        <f t="shared" si="21"/>
        <v>0</v>
      </c>
      <c r="BG74" s="47">
        <f t="shared" si="22"/>
        <v>0</v>
      </c>
      <c r="BH74" s="55">
        <f t="shared" si="23"/>
        <v>0</v>
      </c>
    </row>
    <row r="75" spans="1:60" x14ac:dyDescent="0.4">
      <c r="A75" s="45"/>
      <c r="B75" s="45" t="s">
        <v>5</v>
      </c>
      <c r="C75" s="47">
        <f t="shared" si="17"/>
        <v>0</v>
      </c>
      <c r="D75" s="47">
        <f t="shared" si="17"/>
        <v>0</v>
      </c>
      <c r="E75" s="55">
        <f t="shared" si="17"/>
        <v>0</v>
      </c>
      <c r="F75" s="47">
        <f t="shared" si="17"/>
        <v>0</v>
      </c>
      <c r="G75" s="47">
        <f t="shared" si="17"/>
        <v>0</v>
      </c>
      <c r="H75" s="55">
        <f t="shared" si="17"/>
        <v>0</v>
      </c>
      <c r="I75" s="47">
        <f t="shared" si="17"/>
        <v>0</v>
      </c>
      <c r="J75" s="47">
        <f t="shared" si="17"/>
        <v>0</v>
      </c>
      <c r="K75" s="55">
        <f t="shared" si="17"/>
        <v>0</v>
      </c>
      <c r="L75" s="47">
        <f t="shared" si="17"/>
        <v>0</v>
      </c>
      <c r="M75" s="55">
        <f t="shared" si="18"/>
        <v>0</v>
      </c>
      <c r="N75" s="47">
        <f t="shared" si="18"/>
        <v>0</v>
      </c>
      <c r="O75" s="55">
        <f t="shared" si="18"/>
        <v>0</v>
      </c>
      <c r="P75" s="47">
        <f t="shared" si="18"/>
        <v>0</v>
      </c>
      <c r="Q75" s="47">
        <f t="shared" si="18"/>
        <v>0</v>
      </c>
      <c r="R75" s="55">
        <f t="shared" si="18"/>
        <v>0</v>
      </c>
      <c r="S75" s="47">
        <f t="shared" si="18"/>
        <v>0</v>
      </c>
      <c r="T75" s="47">
        <f t="shared" si="18"/>
        <v>0</v>
      </c>
      <c r="U75" s="55">
        <f t="shared" si="18"/>
        <v>0</v>
      </c>
      <c r="V75" s="47">
        <f t="shared" si="18"/>
        <v>0</v>
      </c>
      <c r="W75" s="47">
        <f t="shared" si="19"/>
        <v>0</v>
      </c>
      <c r="X75" s="55">
        <f t="shared" si="19"/>
        <v>0</v>
      </c>
      <c r="Y75" s="47">
        <f t="shared" si="19"/>
        <v>0</v>
      </c>
      <c r="Z75" s="55">
        <f t="shared" si="19"/>
        <v>0</v>
      </c>
      <c r="AA75" s="47">
        <f t="shared" si="19"/>
        <v>0</v>
      </c>
      <c r="AB75" s="55">
        <f t="shared" si="19"/>
        <v>0</v>
      </c>
      <c r="AC75" s="47">
        <f t="shared" si="19"/>
        <v>0</v>
      </c>
      <c r="AD75" s="55">
        <f t="shared" si="19"/>
        <v>0</v>
      </c>
      <c r="AE75" s="47">
        <f t="shared" si="19"/>
        <v>0</v>
      </c>
      <c r="AF75" s="47">
        <f t="shared" si="19"/>
        <v>0</v>
      </c>
      <c r="AG75" s="55">
        <f t="shared" si="20"/>
        <v>0</v>
      </c>
      <c r="AH75" s="47">
        <f t="shared" si="20"/>
        <v>0</v>
      </c>
      <c r="AI75" s="47">
        <f t="shared" si="20"/>
        <v>0</v>
      </c>
      <c r="AJ75" s="55">
        <f t="shared" si="20"/>
        <v>0</v>
      </c>
      <c r="AK75" s="47">
        <f t="shared" si="20"/>
        <v>0</v>
      </c>
      <c r="AL75" s="55">
        <f t="shared" si="20"/>
        <v>0</v>
      </c>
      <c r="AM75" s="47">
        <f t="shared" si="20"/>
        <v>0</v>
      </c>
      <c r="AN75" s="55">
        <f t="shared" si="20"/>
        <v>0</v>
      </c>
      <c r="AO75" s="47">
        <f t="shared" si="20"/>
        <v>0</v>
      </c>
      <c r="AP75" s="47">
        <f t="shared" si="20"/>
        <v>0</v>
      </c>
      <c r="AQ75" s="55">
        <f t="shared" si="21"/>
        <v>0</v>
      </c>
      <c r="AR75" s="47">
        <f t="shared" si="21"/>
        <v>0</v>
      </c>
      <c r="AS75" s="64">
        <f t="shared" si="21"/>
        <v>0</v>
      </c>
      <c r="AT75" s="55">
        <f t="shared" si="21"/>
        <v>0</v>
      </c>
      <c r="AU75" s="47">
        <f t="shared" si="21"/>
        <v>0</v>
      </c>
      <c r="AV75" s="64">
        <f t="shared" si="21"/>
        <v>0</v>
      </c>
      <c r="AW75" s="55">
        <f t="shared" si="21"/>
        <v>0</v>
      </c>
      <c r="AX75" s="47">
        <f t="shared" si="21"/>
        <v>0</v>
      </c>
      <c r="AY75" s="64">
        <f t="shared" si="21"/>
        <v>0</v>
      </c>
      <c r="AZ75" s="55">
        <f t="shared" si="21"/>
        <v>0</v>
      </c>
      <c r="BA75" s="47">
        <f t="shared" si="21"/>
        <v>0</v>
      </c>
      <c r="BB75" s="55">
        <f t="shared" si="21"/>
        <v>0</v>
      </c>
      <c r="BC75" s="47">
        <f t="shared" si="21"/>
        <v>0</v>
      </c>
      <c r="BD75" s="55">
        <f t="shared" si="21"/>
        <v>0</v>
      </c>
      <c r="BE75" s="47">
        <f t="shared" si="21"/>
        <v>0</v>
      </c>
      <c r="BF75" s="55">
        <f t="shared" si="21"/>
        <v>0</v>
      </c>
      <c r="BG75" s="47">
        <f t="shared" si="22"/>
        <v>0</v>
      </c>
      <c r="BH75" s="55">
        <f t="shared" si="23"/>
        <v>0</v>
      </c>
    </row>
    <row r="76" spans="1:60" x14ac:dyDescent="0.4">
      <c r="A76" s="45"/>
      <c r="B76" s="45" t="s">
        <v>6</v>
      </c>
      <c r="C76" s="47">
        <f t="shared" si="17"/>
        <v>0</v>
      </c>
      <c r="D76" s="47">
        <f t="shared" si="17"/>
        <v>0</v>
      </c>
      <c r="E76" s="55">
        <f t="shared" si="17"/>
        <v>0</v>
      </c>
      <c r="F76" s="47">
        <f t="shared" si="17"/>
        <v>0</v>
      </c>
      <c r="G76" s="47">
        <f t="shared" si="17"/>
        <v>0</v>
      </c>
      <c r="H76" s="55">
        <f t="shared" si="17"/>
        <v>0</v>
      </c>
      <c r="I76" s="47">
        <f t="shared" si="17"/>
        <v>0</v>
      </c>
      <c r="J76" s="47">
        <f t="shared" si="17"/>
        <v>0</v>
      </c>
      <c r="K76" s="55">
        <f t="shared" si="17"/>
        <v>0</v>
      </c>
      <c r="L76" s="47">
        <f t="shared" si="17"/>
        <v>0</v>
      </c>
      <c r="M76" s="55">
        <f t="shared" si="18"/>
        <v>0</v>
      </c>
      <c r="N76" s="47">
        <f t="shared" si="18"/>
        <v>0</v>
      </c>
      <c r="O76" s="55">
        <f t="shared" si="18"/>
        <v>0</v>
      </c>
      <c r="P76" s="47">
        <f t="shared" si="18"/>
        <v>0</v>
      </c>
      <c r="Q76" s="47">
        <f t="shared" si="18"/>
        <v>0</v>
      </c>
      <c r="R76" s="55">
        <f t="shared" si="18"/>
        <v>0</v>
      </c>
      <c r="S76" s="47">
        <f t="shared" si="18"/>
        <v>0</v>
      </c>
      <c r="T76" s="47">
        <f t="shared" si="18"/>
        <v>0</v>
      </c>
      <c r="U76" s="55">
        <f t="shared" si="18"/>
        <v>0</v>
      </c>
      <c r="V76" s="47">
        <f t="shared" si="18"/>
        <v>0</v>
      </c>
      <c r="W76" s="47">
        <f t="shared" si="19"/>
        <v>0</v>
      </c>
      <c r="X76" s="55">
        <f t="shared" si="19"/>
        <v>0</v>
      </c>
      <c r="Y76" s="47">
        <f t="shared" si="19"/>
        <v>0</v>
      </c>
      <c r="Z76" s="55">
        <f t="shared" si="19"/>
        <v>0</v>
      </c>
      <c r="AA76" s="47">
        <f t="shared" si="19"/>
        <v>0</v>
      </c>
      <c r="AB76" s="55">
        <f t="shared" si="19"/>
        <v>0</v>
      </c>
      <c r="AC76" s="47">
        <f t="shared" si="19"/>
        <v>0</v>
      </c>
      <c r="AD76" s="55">
        <f t="shared" si="19"/>
        <v>0</v>
      </c>
      <c r="AE76" s="47">
        <f t="shared" si="19"/>
        <v>0</v>
      </c>
      <c r="AF76" s="47">
        <f t="shared" si="19"/>
        <v>0</v>
      </c>
      <c r="AG76" s="55">
        <f t="shared" si="20"/>
        <v>0</v>
      </c>
      <c r="AH76" s="47">
        <f t="shared" si="20"/>
        <v>0</v>
      </c>
      <c r="AI76" s="47">
        <f t="shared" si="20"/>
        <v>0</v>
      </c>
      <c r="AJ76" s="55">
        <f t="shared" si="20"/>
        <v>0</v>
      </c>
      <c r="AK76" s="47">
        <f t="shared" si="20"/>
        <v>0</v>
      </c>
      <c r="AL76" s="55">
        <f t="shared" si="20"/>
        <v>0</v>
      </c>
      <c r="AM76" s="47">
        <f t="shared" si="20"/>
        <v>0</v>
      </c>
      <c r="AN76" s="55">
        <f t="shared" si="20"/>
        <v>0</v>
      </c>
      <c r="AO76" s="47">
        <f t="shared" si="20"/>
        <v>0</v>
      </c>
      <c r="AP76" s="47">
        <f t="shared" si="20"/>
        <v>0</v>
      </c>
      <c r="AQ76" s="55">
        <f t="shared" si="21"/>
        <v>0</v>
      </c>
      <c r="AR76" s="47">
        <f t="shared" si="21"/>
        <v>0</v>
      </c>
      <c r="AS76" s="64">
        <f t="shared" si="21"/>
        <v>0</v>
      </c>
      <c r="AT76" s="55">
        <f t="shared" si="21"/>
        <v>0</v>
      </c>
      <c r="AU76" s="47">
        <f t="shared" si="21"/>
        <v>0</v>
      </c>
      <c r="AV76" s="64">
        <f t="shared" si="21"/>
        <v>0</v>
      </c>
      <c r="AW76" s="55">
        <f t="shared" si="21"/>
        <v>0</v>
      </c>
      <c r="AX76" s="47">
        <f t="shared" si="21"/>
        <v>0</v>
      </c>
      <c r="AY76" s="64">
        <f t="shared" si="21"/>
        <v>0</v>
      </c>
      <c r="AZ76" s="55">
        <f t="shared" si="21"/>
        <v>0</v>
      </c>
      <c r="BA76" s="47">
        <f t="shared" si="21"/>
        <v>0</v>
      </c>
      <c r="BB76" s="55">
        <f t="shared" si="21"/>
        <v>0</v>
      </c>
      <c r="BC76" s="47">
        <f t="shared" si="21"/>
        <v>0</v>
      </c>
      <c r="BD76" s="55">
        <f t="shared" si="21"/>
        <v>0</v>
      </c>
      <c r="BE76" s="47">
        <f t="shared" si="21"/>
        <v>0</v>
      </c>
      <c r="BF76" s="55">
        <f t="shared" si="21"/>
        <v>0</v>
      </c>
      <c r="BG76" s="47">
        <f t="shared" si="22"/>
        <v>0</v>
      </c>
      <c r="BH76" s="55">
        <f t="shared" si="23"/>
        <v>0</v>
      </c>
    </row>
    <row r="77" spans="1:60" x14ac:dyDescent="0.4">
      <c r="A77" s="45"/>
      <c r="B77" s="45" t="s">
        <v>186</v>
      </c>
      <c r="C77" s="47">
        <f t="shared" ref="C77:L91" si="24">SUMIF($B$4:$B$64,$B77,C$4:C$64)</f>
        <v>0</v>
      </c>
      <c r="D77" s="47">
        <f t="shared" si="24"/>
        <v>0</v>
      </c>
      <c r="E77" s="55">
        <f t="shared" si="24"/>
        <v>0</v>
      </c>
      <c r="F77" s="47">
        <f t="shared" si="24"/>
        <v>0</v>
      </c>
      <c r="G77" s="47">
        <f t="shared" si="24"/>
        <v>0</v>
      </c>
      <c r="H77" s="55">
        <f t="shared" si="24"/>
        <v>0</v>
      </c>
      <c r="I77" s="47">
        <f t="shared" si="24"/>
        <v>0</v>
      </c>
      <c r="J77" s="47">
        <f t="shared" si="24"/>
        <v>0</v>
      </c>
      <c r="K77" s="55">
        <f t="shared" si="24"/>
        <v>0</v>
      </c>
      <c r="L77" s="47">
        <f t="shared" si="24"/>
        <v>0</v>
      </c>
      <c r="M77" s="55">
        <f t="shared" ref="M77:V91" si="25">SUMIF($B$4:$B$64,$B77,M$4:M$64)</f>
        <v>0</v>
      </c>
      <c r="N77" s="47">
        <f t="shared" si="25"/>
        <v>0</v>
      </c>
      <c r="O77" s="55">
        <f t="shared" si="25"/>
        <v>0</v>
      </c>
      <c r="P77" s="47">
        <f t="shared" si="25"/>
        <v>0</v>
      </c>
      <c r="Q77" s="47">
        <f t="shared" si="25"/>
        <v>0</v>
      </c>
      <c r="R77" s="55">
        <f t="shared" si="25"/>
        <v>0</v>
      </c>
      <c r="S77" s="47">
        <f t="shared" si="25"/>
        <v>0</v>
      </c>
      <c r="T77" s="47">
        <f t="shared" si="25"/>
        <v>0</v>
      </c>
      <c r="U77" s="55">
        <f t="shared" si="25"/>
        <v>0</v>
      </c>
      <c r="V77" s="47">
        <f t="shared" si="25"/>
        <v>0</v>
      </c>
      <c r="W77" s="47">
        <f t="shared" ref="W77:AF91" si="26">SUMIF($B$4:$B$64,$B77,W$4:W$64)</f>
        <v>0</v>
      </c>
      <c r="X77" s="55">
        <f t="shared" si="26"/>
        <v>0</v>
      </c>
      <c r="Y77" s="47">
        <f t="shared" si="26"/>
        <v>0</v>
      </c>
      <c r="Z77" s="55">
        <f t="shared" si="26"/>
        <v>0</v>
      </c>
      <c r="AA77" s="47">
        <f t="shared" si="26"/>
        <v>0</v>
      </c>
      <c r="AB77" s="55">
        <f t="shared" si="26"/>
        <v>0</v>
      </c>
      <c r="AC77" s="47">
        <f t="shared" si="26"/>
        <v>0</v>
      </c>
      <c r="AD77" s="55">
        <f t="shared" si="26"/>
        <v>0</v>
      </c>
      <c r="AE77" s="47">
        <f t="shared" si="26"/>
        <v>0</v>
      </c>
      <c r="AF77" s="47">
        <f t="shared" si="26"/>
        <v>0</v>
      </c>
      <c r="AG77" s="55">
        <f t="shared" ref="AG77:AP91" si="27">SUMIF($B$4:$B$64,$B77,AG$4:AG$64)</f>
        <v>0</v>
      </c>
      <c r="AH77" s="47">
        <f t="shared" si="27"/>
        <v>0</v>
      </c>
      <c r="AI77" s="47">
        <f t="shared" si="27"/>
        <v>0</v>
      </c>
      <c r="AJ77" s="55">
        <f t="shared" si="27"/>
        <v>0</v>
      </c>
      <c r="AK77" s="47">
        <f t="shared" si="27"/>
        <v>0</v>
      </c>
      <c r="AL77" s="55">
        <f t="shared" si="27"/>
        <v>0</v>
      </c>
      <c r="AM77" s="47">
        <f t="shared" si="27"/>
        <v>0</v>
      </c>
      <c r="AN77" s="55">
        <f t="shared" si="27"/>
        <v>0</v>
      </c>
      <c r="AO77" s="47">
        <f t="shared" si="27"/>
        <v>0</v>
      </c>
      <c r="AP77" s="47">
        <f t="shared" si="27"/>
        <v>0</v>
      </c>
      <c r="AQ77" s="55">
        <f t="shared" ref="AQ77:BF92" si="28">SUMIF($B$4:$B$64,$B77,AQ$4:AQ$64)</f>
        <v>0</v>
      </c>
      <c r="AR77" s="47">
        <f t="shared" si="28"/>
        <v>0</v>
      </c>
      <c r="AS77" s="64">
        <f t="shared" si="28"/>
        <v>0</v>
      </c>
      <c r="AT77" s="55">
        <f t="shared" si="28"/>
        <v>0</v>
      </c>
      <c r="AU77" s="47">
        <f t="shared" si="28"/>
        <v>0</v>
      </c>
      <c r="AV77" s="64">
        <f t="shared" si="28"/>
        <v>0</v>
      </c>
      <c r="AW77" s="55">
        <f t="shared" si="28"/>
        <v>0</v>
      </c>
      <c r="AX77" s="47">
        <f t="shared" si="28"/>
        <v>0</v>
      </c>
      <c r="AY77" s="64">
        <f t="shared" si="28"/>
        <v>0</v>
      </c>
      <c r="AZ77" s="55">
        <f t="shared" si="28"/>
        <v>0</v>
      </c>
      <c r="BA77" s="47">
        <f t="shared" si="28"/>
        <v>0</v>
      </c>
      <c r="BB77" s="55">
        <f t="shared" si="28"/>
        <v>0</v>
      </c>
      <c r="BC77" s="47">
        <f t="shared" si="28"/>
        <v>0</v>
      </c>
      <c r="BD77" s="55">
        <f t="shared" si="28"/>
        <v>0</v>
      </c>
      <c r="BE77" s="47">
        <f t="shared" si="28"/>
        <v>0</v>
      </c>
      <c r="BF77" s="55">
        <f t="shared" si="28"/>
        <v>0</v>
      </c>
      <c r="BG77" s="47">
        <f t="shared" si="22"/>
        <v>0</v>
      </c>
      <c r="BH77" s="55">
        <f t="shared" si="23"/>
        <v>0</v>
      </c>
    </row>
    <row r="78" spans="1:60" x14ac:dyDescent="0.4">
      <c r="A78" s="45"/>
      <c r="B78" s="45" t="s">
        <v>7</v>
      </c>
      <c r="C78" s="47">
        <f t="shared" si="24"/>
        <v>0</v>
      </c>
      <c r="D78" s="47">
        <f t="shared" si="24"/>
        <v>0</v>
      </c>
      <c r="E78" s="55">
        <f t="shared" si="24"/>
        <v>0</v>
      </c>
      <c r="F78" s="47">
        <f t="shared" si="24"/>
        <v>0</v>
      </c>
      <c r="G78" s="47">
        <f t="shared" si="24"/>
        <v>0</v>
      </c>
      <c r="H78" s="55">
        <f t="shared" si="24"/>
        <v>0</v>
      </c>
      <c r="I78" s="47">
        <f t="shared" si="24"/>
        <v>0</v>
      </c>
      <c r="J78" s="47">
        <f t="shared" si="24"/>
        <v>0</v>
      </c>
      <c r="K78" s="55">
        <f t="shared" si="24"/>
        <v>0</v>
      </c>
      <c r="L78" s="47">
        <f t="shared" si="24"/>
        <v>0</v>
      </c>
      <c r="M78" s="55">
        <f t="shared" si="25"/>
        <v>0</v>
      </c>
      <c r="N78" s="47">
        <f t="shared" si="25"/>
        <v>0</v>
      </c>
      <c r="O78" s="55">
        <f t="shared" si="25"/>
        <v>0</v>
      </c>
      <c r="P78" s="47">
        <f t="shared" si="25"/>
        <v>0</v>
      </c>
      <c r="Q78" s="47">
        <f t="shared" si="25"/>
        <v>0</v>
      </c>
      <c r="R78" s="55">
        <f t="shared" si="25"/>
        <v>0</v>
      </c>
      <c r="S78" s="47">
        <f t="shared" si="25"/>
        <v>0</v>
      </c>
      <c r="T78" s="47">
        <f t="shared" si="25"/>
        <v>0</v>
      </c>
      <c r="U78" s="55">
        <f t="shared" si="25"/>
        <v>0</v>
      </c>
      <c r="V78" s="47">
        <f t="shared" si="25"/>
        <v>0</v>
      </c>
      <c r="W78" s="47">
        <f t="shared" si="26"/>
        <v>0</v>
      </c>
      <c r="X78" s="55">
        <f t="shared" si="26"/>
        <v>0</v>
      </c>
      <c r="Y78" s="47">
        <f t="shared" si="26"/>
        <v>0</v>
      </c>
      <c r="Z78" s="55">
        <f t="shared" si="26"/>
        <v>0</v>
      </c>
      <c r="AA78" s="47">
        <f t="shared" si="26"/>
        <v>0</v>
      </c>
      <c r="AB78" s="55">
        <f t="shared" si="26"/>
        <v>0</v>
      </c>
      <c r="AC78" s="47">
        <f t="shared" si="26"/>
        <v>0</v>
      </c>
      <c r="AD78" s="55">
        <f t="shared" si="26"/>
        <v>0</v>
      </c>
      <c r="AE78" s="47">
        <f t="shared" si="26"/>
        <v>0</v>
      </c>
      <c r="AF78" s="47">
        <f t="shared" si="26"/>
        <v>0</v>
      </c>
      <c r="AG78" s="55">
        <f t="shared" si="27"/>
        <v>0</v>
      </c>
      <c r="AH78" s="47">
        <f t="shared" si="27"/>
        <v>0</v>
      </c>
      <c r="AI78" s="47">
        <f t="shared" si="27"/>
        <v>0</v>
      </c>
      <c r="AJ78" s="55">
        <f t="shared" si="27"/>
        <v>0</v>
      </c>
      <c r="AK78" s="47">
        <f t="shared" si="27"/>
        <v>0</v>
      </c>
      <c r="AL78" s="55">
        <f t="shared" si="27"/>
        <v>0</v>
      </c>
      <c r="AM78" s="47">
        <f t="shared" si="27"/>
        <v>0</v>
      </c>
      <c r="AN78" s="55">
        <f t="shared" si="27"/>
        <v>0</v>
      </c>
      <c r="AO78" s="47">
        <f t="shared" si="27"/>
        <v>0</v>
      </c>
      <c r="AP78" s="47">
        <f t="shared" si="27"/>
        <v>0</v>
      </c>
      <c r="AQ78" s="55">
        <f t="shared" si="28"/>
        <v>0</v>
      </c>
      <c r="AR78" s="47">
        <f t="shared" si="28"/>
        <v>0</v>
      </c>
      <c r="AS78" s="64">
        <f t="shared" si="28"/>
        <v>0</v>
      </c>
      <c r="AT78" s="55">
        <f t="shared" si="28"/>
        <v>0</v>
      </c>
      <c r="AU78" s="47">
        <f t="shared" si="28"/>
        <v>0</v>
      </c>
      <c r="AV78" s="64">
        <f t="shared" si="28"/>
        <v>0</v>
      </c>
      <c r="AW78" s="55">
        <f t="shared" si="28"/>
        <v>0</v>
      </c>
      <c r="AX78" s="47">
        <f t="shared" si="28"/>
        <v>0</v>
      </c>
      <c r="AY78" s="64">
        <f t="shared" si="28"/>
        <v>0</v>
      </c>
      <c r="AZ78" s="55">
        <f t="shared" si="28"/>
        <v>0</v>
      </c>
      <c r="BA78" s="47">
        <f t="shared" si="28"/>
        <v>0</v>
      </c>
      <c r="BB78" s="55">
        <f t="shared" si="28"/>
        <v>0</v>
      </c>
      <c r="BC78" s="47">
        <f t="shared" si="28"/>
        <v>0</v>
      </c>
      <c r="BD78" s="55">
        <f t="shared" si="28"/>
        <v>0</v>
      </c>
      <c r="BE78" s="47">
        <f t="shared" si="28"/>
        <v>0</v>
      </c>
      <c r="BF78" s="55">
        <f t="shared" si="28"/>
        <v>0</v>
      </c>
      <c r="BG78" s="47">
        <f t="shared" si="22"/>
        <v>0</v>
      </c>
      <c r="BH78" s="55">
        <f t="shared" si="23"/>
        <v>0</v>
      </c>
    </row>
    <row r="79" spans="1:60" x14ac:dyDescent="0.4">
      <c r="A79" s="45"/>
      <c r="B79" s="45" t="s">
        <v>8</v>
      </c>
      <c r="C79" s="47">
        <f t="shared" si="24"/>
        <v>0</v>
      </c>
      <c r="D79" s="47">
        <f t="shared" si="24"/>
        <v>0</v>
      </c>
      <c r="E79" s="55">
        <f t="shared" si="24"/>
        <v>0</v>
      </c>
      <c r="F79" s="47">
        <f t="shared" si="24"/>
        <v>0</v>
      </c>
      <c r="G79" s="47">
        <f t="shared" si="24"/>
        <v>0</v>
      </c>
      <c r="H79" s="55">
        <f t="shared" si="24"/>
        <v>0</v>
      </c>
      <c r="I79" s="47">
        <f t="shared" si="24"/>
        <v>0</v>
      </c>
      <c r="J79" s="47">
        <f t="shared" si="24"/>
        <v>0</v>
      </c>
      <c r="K79" s="55">
        <f t="shared" si="24"/>
        <v>0</v>
      </c>
      <c r="L79" s="47">
        <f t="shared" si="24"/>
        <v>0</v>
      </c>
      <c r="M79" s="55">
        <f t="shared" si="25"/>
        <v>0</v>
      </c>
      <c r="N79" s="47">
        <f t="shared" si="25"/>
        <v>0</v>
      </c>
      <c r="O79" s="55">
        <f t="shared" si="25"/>
        <v>0</v>
      </c>
      <c r="P79" s="47">
        <f t="shared" si="25"/>
        <v>0</v>
      </c>
      <c r="Q79" s="47">
        <f t="shared" si="25"/>
        <v>0</v>
      </c>
      <c r="R79" s="55">
        <f t="shared" si="25"/>
        <v>0</v>
      </c>
      <c r="S79" s="47">
        <f t="shared" si="25"/>
        <v>0</v>
      </c>
      <c r="T79" s="47">
        <f t="shared" si="25"/>
        <v>0</v>
      </c>
      <c r="U79" s="55">
        <f t="shared" si="25"/>
        <v>0</v>
      </c>
      <c r="V79" s="47">
        <f t="shared" si="25"/>
        <v>0</v>
      </c>
      <c r="W79" s="47">
        <f t="shared" si="26"/>
        <v>0</v>
      </c>
      <c r="X79" s="55">
        <f t="shared" si="26"/>
        <v>0</v>
      </c>
      <c r="Y79" s="47">
        <f t="shared" si="26"/>
        <v>0</v>
      </c>
      <c r="Z79" s="55">
        <f t="shared" si="26"/>
        <v>0</v>
      </c>
      <c r="AA79" s="47">
        <f t="shared" si="26"/>
        <v>0</v>
      </c>
      <c r="AB79" s="55">
        <f t="shared" si="26"/>
        <v>0</v>
      </c>
      <c r="AC79" s="47">
        <f t="shared" si="26"/>
        <v>0</v>
      </c>
      <c r="AD79" s="55">
        <f t="shared" si="26"/>
        <v>0</v>
      </c>
      <c r="AE79" s="47">
        <f t="shared" si="26"/>
        <v>0</v>
      </c>
      <c r="AF79" s="47">
        <f t="shared" si="26"/>
        <v>0</v>
      </c>
      <c r="AG79" s="55">
        <f t="shared" si="27"/>
        <v>0</v>
      </c>
      <c r="AH79" s="47">
        <f t="shared" si="27"/>
        <v>0</v>
      </c>
      <c r="AI79" s="47">
        <f t="shared" si="27"/>
        <v>0</v>
      </c>
      <c r="AJ79" s="55">
        <f t="shared" si="27"/>
        <v>0</v>
      </c>
      <c r="AK79" s="47">
        <f t="shared" si="27"/>
        <v>0</v>
      </c>
      <c r="AL79" s="55">
        <f t="shared" si="27"/>
        <v>0</v>
      </c>
      <c r="AM79" s="47">
        <f t="shared" si="27"/>
        <v>0</v>
      </c>
      <c r="AN79" s="55">
        <f t="shared" si="27"/>
        <v>0</v>
      </c>
      <c r="AO79" s="47">
        <f t="shared" si="27"/>
        <v>0</v>
      </c>
      <c r="AP79" s="47">
        <f t="shared" si="27"/>
        <v>0</v>
      </c>
      <c r="AQ79" s="55">
        <f t="shared" si="28"/>
        <v>0</v>
      </c>
      <c r="AR79" s="47">
        <f t="shared" si="28"/>
        <v>0</v>
      </c>
      <c r="AS79" s="64">
        <f t="shared" si="28"/>
        <v>0</v>
      </c>
      <c r="AT79" s="55">
        <f t="shared" si="28"/>
        <v>0</v>
      </c>
      <c r="AU79" s="47">
        <f t="shared" si="28"/>
        <v>0</v>
      </c>
      <c r="AV79" s="64">
        <f t="shared" si="28"/>
        <v>0</v>
      </c>
      <c r="AW79" s="55">
        <f t="shared" si="28"/>
        <v>0</v>
      </c>
      <c r="AX79" s="47">
        <f t="shared" si="28"/>
        <v>0</v>
      </c>
      <c r="AY79" s="64">
        <f t="shared" si="28"/>
        <v>0</v>
      </c>
      <c r="AZ79" s="55">
        <f t="shared" si="28"/>
        <v>0</v>
      </c>
      <c r="BA79" s="47">
        <f t="shared" si="28"/>
        <v>0</v>
      </c>
      <c r="BB79" s="55">
        <f t="shared" si="28"/>
        <v>0</v>
      </c>
      <c r="BC79" s="47">
        <f t="shared" si="28"/>
        <v>0</v>
      </c>
      <c r="BD79" s="55">
        <f t="shared" si="28"/>
        <v>0</v>
      </c>
      <c r="BE79" s="47">
        <f t="shared" si="28"/>
        <v>0</v>
      </c>
      <c r="BF79" s="55">
        <f t="shared" si="28"/>
        <v>0</v>
      </c>
      <c r="BG79" s="47">
        <f t="shared" si="22"/>
        <v>0</v>
      </c>
      <c r="BH79" s="55">
        <f t="shared" si="23"/>
        <v>0</v>
      </c>
    </row>
    <row r="80" spans="1:60" x14ac:dyDescent="0.4">
      <c r="A80" s="45"/>
      <c r="B80" s="45" t="s">
        <v>9</v>
      </c>
      <c r="C80" s="47">
        <f t="shared" si="24"/>
        <v>0</v>
      </c>
      <c r="D80" s="47">
        <f t="shared" si="24"/>
        <v>0</v>
      </c>
      <c r="E80" s="55">
        <f t="shared" si="24"/>
        <v>0</v>
      </c>
      <c r="F80" s="47">
        <f t="shared" si="24"/>
        <v>0</v>
      </c>
      <c r="G80" s="47">
        <f t="shared" si="24"/>
        <v>0</v>
      </c>
      <c r="H80" s="55">
        <f t="shared" si="24"/>
        <v>0</v>
      </c>
      <c r="I80" s="47">
        <f t="shared" si="24"/>
        <v>0</v>
      </c>
      <c r="J80" s="47">
        <f t="shared" si="24"/>
        <v>0</v>
      </c>
      <c r="K80" s="55">
        <f t="shared" si="24"/>
        <v>0</v>
      </c>
      <c r="L80" s="47">
        <f t="shared" si="24"/>
        <v>0</v>
      </c>
      <c r="M80" s="55">
        <f t="shared" si="25"/>
        <v>0</v>
      </c>
      <c r="N80" s="47">
        <f t="shared" si="25"/>
        <v>0</v>
      </c>
      <c r="O80" s="55">
        <f t="shared" si="25"/>
        <v>0</v>
      </c>
      <c r="P80" s="47">
        <f t="shared" si="25"/>
        <v>0</v>
      </c>
      <c r="Q80" s="47">
        <f t="shared" si="25"/>
        <v>0</v>
      </c>
      <c r="R80" s="55">
        <f t="shared" si="25"/>
        <v>0</v>
      </c>
      <c r="S80" s="47">
        <f t="shared" si="25"/>
        <v>0</v>
      </c>
      <c r="T80" s="47">
        <f t="shared" si="25"/>
        <v>0</v>
      </c>
      <c r="U80" s="55">
        <f t="shared" si="25"/>
        <v>0</v>
      </c>
      <c r="V80" s="47">
        <f t="shared" si="25"/>
        <v>0</v>
      </c>
      <c r="W80" s="47">
        <f t="shared" si="26"/>
        <v>0</v>
      </c>
      <c r="X80" s="55">
        <f t="shared" si="26"/>
        <v>0</v>
      </c>
      <c r="Y80" s="47">
        <f t="shared" si="26"/>
        <v>0</v>
      </c>
      <c r="Z80" s="55">
        <f t="shared" si="26"/>
        <v>0</v>
      </c>
      <c r="AA80" s="47">
        <f t="shared" si="26"/>
        <v>0</v>
      </c>
      <c r="AB80" s="55">
        <f t="shared" si="26"/>
        <v>0</v>
      </c>
      <c r="AC80" s="47">
        <f t="shared" si="26"/>
        <v>0</v>
      </c>
      <c r="AD80" s="55">
        <f t="shared" si="26"/>
        <v>0</v>
      </c>
      <c r="AE80" s="47">
        <f t="shared" si="26"/>
        <v>0</v>
      </c>
      <c r="AF80" s="47">
        <f t="shared" si="26"/>
        <v>0</v>
      </c>
      <c r="AG80" s="55">
        <f t="shared" si="27"/>
        <v>0</v>
      </c>
      <c r="AH80" s="47">
        <f t="shared" si="27"/>
        <v>0</v>
      </c>
      <c r="AI80" s="47">
        <f t="shared" si="27"/>
        <v>0</v>
      </c>
      <c r="AJ80" s="55">
        <f t="shared" si="27"/>
        <v>0</v>
      </c>
      <c r="AK80" s="47">
        <f t="shared" si="27"/>
        <v>0</v>
      </c>
      <c r="AL80" s="55">
        <f t="shared" si="27"/>
        <v>0</v>
      </c>
      <c r="AM80" s="47">
        <f t="shared" si="27"/>
        <v>0</v>
      </c>
      <c r="AN80" s="55">
        <f t="shared" si="27"/>
        <v>0</v>
      </c>
      <c r="AO80" s="47">
        <f t="shared" si="27"/>
        <v>0</v>
      </c>
      <c r="AP80" s="47">
        <f t="shared" si="27"/>
        <v>0</v>
      </c>
      <c r="AQ80" s="55">
        <f t="shared" si="28"/>
        <v>0</v>
      </c>
      <c r="AR80" s="47">
        <f t="shared" si="28"/>
        <v>0</v>
      </c>
      <c r="AS80" s="64">
        <f t="shared" si="28"/>
        <v>0</v>
      </c>
      <c r="AT80" s="55">
        <f t="shared" si="28"/>
        <v>0</v>
      </c>
      <c r="AU80" s="47">
        <f t="shared" si="28"/>
        <v>0</v>
      </c>
      <c r="AV80" s="64">
        <f t="shared" si="28"/>
        <v>0</v>
      </c>
      <c r="AW80" s="55">
        <f t="shared" si="28"/>
        <v>0</v>
      </c>
      <c r="AX80" s="47">
        <f t="shared" si="28"/>
        <v>0</v>
      </c>
      <c r="AY80" s="64">
        <f t="shared" si="28"/>
        <v>0</v>
      </c>
      <c r="AZ80" s="55">
        <f t="shared" si="28"/>
        <v>0</v>
      </c>
      <c r="BA80" s="47">
        <f t="shared" si="28"/>
        <v>0</v>
      </c>
      <c r="BB80" s="55">
        <f t="shared" si="28"/>
        <v>0</v>
      </c>
      <c r="BC80" s="47">
        <f t="shared" si="28"/>
        <v>0</v>
      </c>
      <c r="BD80" s="55">
        <f t="shared" si="28"/>
        <v>0</v>
      </c>
      <c r="BE80" s="47">
        <f t="shared" si="28"/>
        <v>0</v>
      </c>
      <c r="BF80" s="55">
        <f t="shared" si="28"/>
        <v>0</v>
      </c>
      <c r="BG80" s="47">
        <f t="shared" si="22"/>
        <v>0</v>
      </c>
      <c r="BH80" s="55">
        <f t="shared" si="23"/>
        <v>0</v>
      </c>
    </row>
    <row r="81" spans="1:60" x14ac:dyDescent="0.4">
      <c r="A81" s="45"/>
      <c r="B81" s="45" t="s">
        <v>10</v>
      </c>
      <c r="C81" s="47">
        <f t="shared" si="24"/>
        <v>0</v>
      </c>
      <c r="D81" s="47">
        <f t="shared" si="24"/>
        <v>0</v>
      </c>
      <c r="E81" s="55">
        <f t="shared" si="24"/>
        <v>0</v>
      </c>
      <c r="F81" s="47">
        <f t="shared" si="24"/>
        <v>0</v>
      </c>
      <c r="G81" s="47">
        <f t="shared" si="24"/>
        <v>0</v>
      </c>
      <c r="H81" s="55">
        <f t="shared" si="24"/>
        <v>0</v>
      </c>
      <c r="I81" s="47">
        <f t="shared" si="24"/>
        <v>0</v>
      </c>
      <c r="J81" s="47">
        <f t="shared" si="24"/>
        <v>0</v>
      </c>
      <c r="K81" s="55">
        <f t="shared" si="24"/>
        <v>0</v>
      </c>
      <c r="L81" s="47">
        <f t="shared" si="24"/>
        <v>0</v>
      </c>
      <c r="M81" s="55">
        <f t="shared" si="25"/>
        <v>0</v>
      </c>
      <c r="N81" s="47">
        <f t="shared" si="25"/>
        <v>0</v>
      </c>
      <c r="O81" s="55">
        <f t="shared" si="25"/>
        <v>0</v>
      </c>
      <c r="P81" s="47">
        <f t="shared" si="25"/>
        <v>0</v>
      </c>
      <c r="Q81" s="47">
        <f t="shared" si="25"/>
        <v>0</v>
      </c>
      <c r="R81" s="55">
        <f t="shared" si="25"/>
        <v>0</v>
      </c>
      <c r="S81" s="47">
        <f t="shared" si="25"/>
        <v>0</v>
      </c>
      <c r="T81" s="47">
        <f t="shared" si="25"/>
        <v>0</v>
      </c>
      <c r="U81" s="55">
        <f t="shared" si="25"/>
        <v>0</v>
      </c>
      <c r="V81" s="47">
        <f t="shared" si="25"/>
        <v>0</v>
      </c>
      <c r="W81" s="47">
        <f t="shared" si="26"/>
        <v>0</v>
      </c>
      <c r="X81" s="55">
        <f t="shared" si="26"/>
        <v>0</v>
      </c>
      <c r="Y81" s="47">
        <f t="shared" si="26"/>
        <v>0</v>
      </c>
      <c r="Z81" s="55">
        <f t="shared" si="26"/>
        <v>0</v>
      </c>
      <c r="AA81" s="47">
        <f t="shared" si="26"/>
        <v>0</v>
      </c>
      <c r="AB81" s="55">
        <f t="shared" si="26"/>
        <v>0</v>
      </c>
      <c r="AC81" s="47">
        <f t="shared" si="26"/>
        <v>0</v>
      </c>
      <c r="AD81" s="55">
        <f t="shared" si="26"/>
        <v>0</v>
      </c>
      <c r="AE81" s="47">
        <f t="shared" si="26"/>
        <v>0</v>
      </c>
      <c r="AF81" s="47">
        <f t="shared" si="26"/>
        <v>0</v>
      </c>
      <c r="AG81" s="55">
        <f t="shared" si="27"/>
        <v>0</v>
      </c>
      <c r="AH81" s="47">
        <f t="shared" si="27"/>
        <v>0</v>
      </c>
      <c r="AI81" s="47">
        <f t="shared" si="27"/>
        <v>0</v>
      </c>
      <c r="AJ81" s="55">
        <f t="shared" si="27"/>
        <v>0</v>
      </c>
      <c r="AK81" s="47">
        <f t="shared" si="27"/>
        <v>0</v>
      </c>
      <c r="AL81" s="55">
        <f t="shared" si="27"/>
        <v>0</v>
      </c>
      <c r="AM81" s="47">
        <f t="shared" si="27"/>
        <v>0</v>
      </c>
      <c r="AN81" s="55">
        <f t="shared" si="27"/>
        <v>0</v>
      </c>
      <c r="AO81" s="47">
        <f t="shared" si="27"/>
        <v>0</v>
      </c>
      <c r="AP81" s="47">
        <f t="shared" si="27"/>
        <v>0</v>
      </c>
      <c r="AQ81" s="55">
        <f t="shared" si="28"/>
        <v>0</v>
      </c>
      <c r="AR81" s="47">
        <f t="shared" si="28"/>
        <v>0</v>
      </c>
      <c r="AS81" s="64">
        <f t="shared" si="28"/>
        <v>0</v>
      </c>
      <c r="AT81" s="55">
        <f t="shared" si="28"/>
        <v>0</v>
      </c>
      <c r="AU81" s="47">
        <f t="shared" si="28"/>
        <v>0</v>
      </c>
      <c r="AV81" s="64">
        <f t="shared" si="28"/>
        <v>0</v>
      </c>
      <c r="AW81" s="55">
        <f t="shared" si="28"/>
        <v>0</v>
      </c>
      <c r="AX81" s="47">
        <f t="shared" si="28"/>
        <v>0</v>
      </c>
      <c r="AY81" s="64">
        <f t="shared" si="28"/>
        <v>0</v>
      </c>
      <c r="AZ81" s="55">
        <f t="shared" si="28"/>
        <v>0</v>
      </c>
      <c r="BA81" s="47">
        <f t="shared" si="28"/>
        <v>0</v>
      </c>
      <c r="BB81" s="55">
        <f t="shared" si="28"/>
        <v>0</v>
      </c>
      <c r="BC81" s="47">
        <f t="shared" si="28"/>
        <v>0</v>
      </c>
      <c r="BD81" s="55">
        <f t="shared" si="28"/>
        <v>0</v>
      </c>
      <c r="BE81" s="47">
        <f t="shared" si="28"/>
        <v>0</v>
      </c>
      <c r="BF81" s="55">
        <f t="shared" si="28"/>
        <v>0</v>
      </c>
      <c r="BG81" s="47">
        <f t="shared" si="22"/>
        <v>0</v>
      </c>
      <c r="BH81" s="55">
        <f t="shared" si="23"/>
        <v>0</v>
      </c>
    </row>
    <row r="82" spans="1:60" x14ac:dyDescent="0.4">
      <c r="A82" s="45"/>
      <c r="B82" s="45" t="s">
        <v>11</v>
      </c>
      <c r="C82" s="47">
        <f t="shared" si="24"/>
        <v>0</v>
      </c>
      <c r="D82" s="47">
        <f t="shared" si="24"/>
        <v>0</v>
      </c>
      <c r="E82" s="55">
        <f t="shared" si="24"/>
        <v>0</v>
      </c>
      <c r="F82" s="47">
        <f t="shared" si="24"/>
        <v>0</v>
      </c>
      <c r="G82" s="47">
        <f t="shared" si="24"/>
        <v>0</v>
      </c>
      <c r="H82" s="55">
        <f t="shared" si="24"/>
        <v>0</v>
      </c>
      <c r="I82" s="47">
        <f t="shared" si="24"/>
        <v>0</v>
      </c>
      <c r="J82" s="47">
        <f t="shared" si="24"/>
        <v>0</v>
      </c>
      <c r="K82" s="55">
        <f t="shared" si="24"/>
        <v>0</v>
      </c>
      <c r="L82" s="47">
        <f t="shared" si="24"/>
        <v>0</v>
      </c>
      <c r="M82" s="55">
        <f t="shared" si="25"/>
        <v>0</v>
      </c>
      <c r="N82" s="47">
        <f t="shared" si="25"/>
        <v>0</v>
      </c>
      <c r="O82" s="55">
        <f t="shared" si="25"/>
        <v>0</v>
      </c>
      <c r="P82" s="47">
        <f t="shared" si="25"/>
        <v>0</v>
      </c>
      <c r="Q82" s="47">
        <f t="shared" si="25"/>
        <v>0</v>
      </c>
      <c r="R82" s="55">
        <f t="shared" si="25"/>
        <v>0</v>
      </c>
      <c r="S82" s="47">
        <f t="shared" si="25"/>
        <v>0</v>
      </c>
      <c r="T82" s="47">
        <f t="shared" si="25"/>
        <v>0</v>
      </c>
      <c r="U82" s="55">
        <f t="shared" si="25"/>
        <v>0</v>
      </c>
      <c r="V82" s="47">
        <f t="shared" si="25"/>
        <v>0</v>
      </c>
      <c r="W82" s="47">
        <f t="shared" si="26"/>
        <v>0</v>
      </c>
      <c r="X82" s="55">
        <f t="shared" si="26"/>
        <v>0</v>
      </c>
      <c r="Y82" s="47">
        <f t="shared" si="26"/>
        <v>0</v>
      </c>
      <c r="Z82" s="55">
        <f t="shared" si="26"/>
        <v>0</v>
      </c>
      <c r="AA82" s="47">
        <f t="shared" si="26"/>
        <v>0</v>
      </c>
      <c r="AB82" s="55">
        <f t="shared" si="26"/>
        <v>0</v>
      </c>
      <c r="AC82" s="47">
        <f t="shared" si="26"/>
        <v>0</v>
      </c>
      <c r="AD82" s="55">
        <f t="shared" si="26"/>
        <v>0</v>
      </c>
      <c r="AE82" s="47">
        <f t="shared" si="26"/>
        <v>0</v>
      </c>
      <c r="AF82" s="47">
        <f t="shared" si="26"/>
        <v>0</v>
      </c>
      <c r="AG82" s="55">
        <f t="shared" si="27"/>
        <v>0</v>
      </c>
      <c r="AH82" s="47">
        <f t="shared" si="27"/>
        <v>0</v>
      </c>
      <c r="AI82" s="47">
        <f t="shared" si="27"/>
        <v>0</v>
      </c>
      <c r="AJ82" s="55">
        <f t="shared" si="27"/>
        <v>0</v>
      </c>
      <c r="AK82" s="47">
        <f t="shared" si="27"/>
        <v>0</v>
      </c>
      <c r="AL82" s="55">
        <f t="shared" si="27"/>
        <v>0</v>
      </c>
      <c r="AM82" s="47">
        <f t="shared" si="27"/>
        <v>0</v>
      </c>
      <c r="AN82" s="55">
        <f t="shared" si="27"/>
        <v>0</v>
      </c>
      <c r="AO82" s="47">
        <f t="shared" si="27"/>
        <v>0</v>
      </c>
      <c r="AP82" s="47">
        <f t="shared" si="27"/>
        <v>0</v>
      </c>
      <c r="AQ82" s="55">
        <f t="shared" si="28"/>
        <v>0</v>
      </c>
      <c r="AR82" s="47">
        <f t="shared" si="28"/>
        <v>0</v>
      </c>
      <c r="AS82" s="64">
        <f t="shared" si="28"/>
        <v>0</v>
      </c>
      <c r="AT82" s="55">
        <f t="shared" si="28"/>
        <v>0</v>
      </c>
      <c r="AU82" s="47">
        <f t="shared" si="28"/>
        <v>0</v>
      </c>
      <c r="AV82" s="64">
        <f t="shared" si="28"/>
        <v>0</v>
      </c>
      <c r="AW82" s="55">
        <f t="shared" si="28"/>
        <v>0</v>
      </c>
      <c r="AX82" s="47">
        <f t="shared" si="28"/>
        <v>0</v>
      </c>
      <c r="AY82" s="64">
        <f t="shared" si="28"/>
        <v>0</v>
      </c>
      <c r="AZ82" s="55">
        <f t="shared" si="28"/>
        <v>0</v>
      </c>
      <c r="BA82" s="47">
        <f t="shared" si="28"/>
        <v>0</v>
      </c>
      <c r="BB82" s="55">
        <f t="shared" si="28"/>
        <v>0</v>
      </c>
      <c r="BC82" s="47">
        <f t="shared" si="28"/>
        <v>0</v>
      </c>
      <c r="BD82" s="55">
        <f t="shared" si="28"/>
        <v>0</v>
      </c>
      <c r="BE82" s="47">
        <f t="shared" si="28"/>
        <v>0</v>
      </c>
      <c r="BF82" s="55">
        <f t="shared" si="28"/>
        <v>0</v>
      </c>
      <c r="BG82" s="47">
        <f t="shared" si="22"/>
        <v>0</v>
      </c>
      <c r="BH82" s="55">
        <f t="shared" si="23"/>
        <v>0</v>
      </c>
    </row>
    <row r="83" spans="1:60" x14ac:dyDescent="0.4">
      <c r="A83" s="45"/>
      <c r="B83" s="45" t="s">
        <v>12</v>
      </c>
      <c r="C83" s="47">
        <f t="shared" si="24"/>
        <v>0</v>
      </c>
      <c r="D83" s="47">
        <f t="shared" si="24"/>
        <v>0</v>
      </c>
      <c r="E83" s="55">
        <f t="shared" si="24"/>
        <v>0</v>
      </c>
      <c r="F83" s="47">
        <f t="shared" si="24"/>
        <v>0</v>
      </c>
      <c r="G83" s="47">
        <f t="shared" si="24"/>
        <v>0</v>
      </c>
      <c r="H83" s="55">
        <f t="shared" si="24"/>
        <v>0</v>
      </c>
      <c r="I83" s="47">
        <f t="shared" si="24"/>
        <v>0</v>
      </c>
      <c r="J83" s="47">
        <f t="shared" si="24"/>
        <v>0</v>
      </c>
      <c r="K83" s="55">
        <f t="shared" si="24"/>
        <v>0</v>
      </c>
      <c r="L83" s="47">
        <f t="shared" si="24"/>
        <v>0</v>
      </c>
      <c r="M83" s="55">
        <f t="shared" si="25"/>
        <v>0</v>
      </c>
      <c r="N83" s="47">
        <f t="shared" si="25"/>
        <v>0</v>
      </c>
      <c r="O83" s="55">
        <f t="shared" si="25"/>
        <v>0</v>
      </c>
      <c r="P83" s="47">
        <f t="shared" si="25"/>
        <v>0</v>
      </c>
      <c r="Q83" s="47">
        <f t="shared" si="25"/>
        <v>0</v>
      </c>
      <c r="R83" s="55">
        <f t="shared" si="25"/>
        <v>0</v>
      </c>
      <c r="S83" s="47">
        <f t="shared" si="25"/>
        <v>0</v>
      </c>
      <c r="T83" s="47">
        <f t="shared" si="25"/>
        <v>0</v>
      </c>
      <c r="U83" s="55">
        <f t="shared" si="25"/>
        <v>0</v>
      </c>
      <c r="V83" s="47">
        <f t="shared" si="25"/>
        <v>0</v>
      </c>
      <c r="W83" s="47">
        <f t="shared" si="26"/>
        <v>0</v>
      </c>
      <c r="X83" s="55">
        <f t="shared" si="26"/>
        <v>0</v>
      </c>
      <c r="Y83" s="47">
        <f t="shared" si="26"/>
        <v>0</v>
      </c>
      <c r="Z83" s="55">
        <f t="shared" si="26"/>
        <v>0</v>
      </c>
      <c r="AA83" s="47">
        <f t="shared" si="26"/>
        <v>0</v>
      </c>
      <c r="AB83" s="55">
        <f t="shared" si="26"/>
        <v>0</v>
      </c>
      <c r="AC83" s="47">
        <f t="shared" si="26"/>
        <v>0</v>
      </c>
      <c r="AD83" s="55">
        <f t="shared" si="26"/>
        <v>0</v>
      </c>
      <c r="AE83" s="47">
        <f t="shared" si="26"/>
        <v>0</v>
      </c>
      <c r="AF83" s="47">
        <f t="shared" si="26"/>
        <v>0</v>
      </c>
      <c r="AG83" s="55">
        <f t="shared" si="27"/>
        <v>0</v>
      </c>
      <c r="AH83" s="47">
        <f t="shared" si="27"/>
        <v>0</v>
      </c>
      <c r="AI83" s="47">
        <f t="shared" si="27"/>
        <v>0</v>
      </c>
      <c r="AJ83" s="55">
        <f t="shared" si="27"/>
        <v>0</v>
      </c>
      <c r="AK83" s="47">
        <f t="shared" si="27"/>
        <v>0</v>
      </c>
      <c r="AL83" s="55">
        <f t="shared" si="27"/>
        <v>0</v>
      </c>
      <c r="AM83" s="47">
        <f t="shared" si="27"/>
        <v>0</v>
      </c>
      <c r="AN83" s="55">
        <f t="shared" si="27"/>
        <v>0</v>
      </c>
      <c r="AO83" s="47">
        <f t="shared" si="27"/>
        <v>0</v>
      </c>
      <c r="AP83" s="47">
        <f t="shared" si="27"/>
        <v>0</v>
      </c>
      <c r="AQ83" s="55">
        <f t="shared" si="28"/>
        <v>0</v>
      </c>
      <c r="AR83" s="47">
        <f t="shared" si="28"/>
        <v>0</v>
      </c>
      <c r="AS83" s="64">
        <f t="shared" si="28"/>
        <v>0</v>
      </c>
      <c r="AT83" s="55">
        <f t="shared" si="28"/>
        <v>0</v>
      </c>
      <c r="AU83" s="47">
        <f t="shared" si="28"/>
        <v>0</v>
      </c>
      <c r="AV83" s="64">
        <f t="shared" si="28"/>
        <v>0</v>
      </c>
      <c r="AW83" s="55">
        <f t="shared" si="28"/>
        <v>0</v>
      </c>
      <c r="AX83" s="47">
        <f t="shared" si="28"/>
        <v>0</v>
      </c>
      <c r="AY83" s="64">
        <f t="shared" si="28"/>
        <v>0</v>
      </c>
      <c r="AZ83" s="55">
        <f t="shared" si="28"/>
        <v>0</v>
      </c>
      <c r="BA83" s="47">
        <f t="shared" si="28"/>
        <v>0</v>
      </c>
      <c r="BB83" s="55">
        <f t="shared" si="28"/>
        <v>0</v>
      </c>
      <c r="BC83" s="47">
        <f t="shared" si="28"/>
        <v>0</v>
      </c>
      <c r="BD83" s="55">
        <f t="shared" si="28"/>
        <v>0</v>
      </c>
      <c r="BE83" s="47">
        <f t="shared" si="28"/>
        <v>0</v>
      </c>
      <c r="BF83" s="55">
        <f t="shared" si="28"/>
        <v>0</v>
      </c>
      <c r="BG83" s="47">
        <f t="shared" si="22"/>
        <v>0</v>
      </c>
      <c r="BH83" s="55">
        <f t="shared" si="23"/>
        <v>0</v>
      </c>
    </row>
    <row r="84" spans="1:60" x14ac:dyDescent="0.4">
      <c r="A84" s="45"/>
      <c r="B84" s="45" t="s">
        <v>13</v>
      </c>
      <c r="C84" s="47">
        <f t="shared" si="24"/>
        <v>0</v>
      </c>
      <c r="D84" s="47">
        <f t="shared" si="24"/>
        <v>0</v>
      </c>
      <c r="E84" s="55">
        <f t="shared" si="24"/>
        <v>0</v>
      </c>
      <c r="F84" s="47">
        <f t="shared" si="24"/>
        <v>0</v>
      </c>
      <c r="G84" s="47">
        <f t="shared" si="24"/>
        <v>0</v>
      </c>
      <c r="H84" s="55">
        <f t="shared" si="24"/>
        <v>0</v>
      </c>
      <c r="I84" s="47">
        <f t="shared" si="24"/>
        <v>0</v>
      </c>
      <c r="J84" s="47">
        <f t="shared" si="24"/>
        <v>0</v>
      </c>
      <c r="K84" s="55">
        <f t="shared" si="24"/>
        <v>0</v>
      </c>
      <c r="L84" s="47">
        <f t="shared" si="24"/>
        <v>0</v>
      </c>
      <c r="M84" s="55">
        <f t="shared" si="25"/>
        <v>0</v>
      </c>
      <c r="N84" s="47">
        <f t="shared" si="25"/>
        <v>0</v>
      </c>
      <c r="O84" s="55">
        <f t="shared" si="25"/>
        <v>0</v>
      </c>
      <c r="P84" s="47">
        <f t="shared" si="25"/>
        <v>0</v>
      </c>
      <c r="Q84" s="47">
        <f t="shared" si="25"/>
        <v>0</v>
      </c>
      <c r="R84" s="55">
        <f t="shared" si="25"/>
        <v>0</v>
      </c>
      <c r="S84" s="47">
        <f t="shared" si="25"/>
        <v>0</v>
      </c>
      <c r="T84" s="47">
        <f t="shared" si="25"/>
        <v>0</v>
      </c>
      <c r="U84" s="55">
        <f t="shared" si="25"/>
        <v>0</v>
      </c>
      <c r="V84" s="47">
        <f t="shared" si="25"/>
        <v>0</v>
      </c>
      <c r="W84" s="47">
        <f t="shared" si="26"/>
        <v>0</v>
      </c>
      <c r="X84" s="55">
        <f t="shared" si="26"/>
        <v>0</v>
      </c>
      <c r="Y84" s="47">
        <f t="shared" si="26"/>
        <v>0</v>
      </c>
      <c r="Z84" s="55">
        <f t="shared" si="26"/>
        <v>0</v>
      </c>
      <c r="AA84" s="47">
        <f t="shared" si="26"/>
        <v>0</v>
      </c>
      <c r="AB84" s="55">
        <f t="shared" si="26"/>
        <v>0</v>
      </c>
      <c r="AC84" s="47">
        <f t="shared" si="26"/>
        <v>0</v>
      </c>
      <c r="AD84" s="55">
        <f t="shared" si="26"/>
        <v>0</v>
      </c>
      <c r="AE84" s="47">
        <f t="shared" si="26"/>
        <v>0</v>
      </c>
      <c r="AF84" s="47">
        <f t="shared" si="26"/>
        <v>0</v>
      </c>
      <c r="AG84" s="55">
        <f t="shared" si="27"/>
        <v>0</v>
      </c>
      <c r="AH84" s="47">
        <f t="shared" si="27"/>
        <v>0</v>
      </c>
      <c r="AI84" s="47">
        <f t="shared" si="27"/>
        <v>0</v>
      </c>
      <c r="AJ84" s="55">
        <f t="shared" si="27"/>
        <v>0</v>
      </c>
      <c r="AK84" s="47">
        <f t="shared" si="27"/>
        <v>0</v>
      </c>
      <c r="AL84" s="55">
        <f t="shared" si="27"/>
        <v>0</v>
      </c>
      <c r="AM84" s="47">
        <f t="shared" si="27"/>
        <v>0</v>
      </c>
      <c r="AN84" s="55">
        <f t="shared" si="27"/>
        <v>0</v>
      </c>
      <c r="AO84" s="47">
        <f t="shared" si="27"/>
        <v>0</v>
      </c>
      <c r="AP84" s="47">
        <f t="shared" si="27"/>
        <v>0</v>
      </c>
      <c r="AQ84" s="55">
        <f t="shared" si="28"/>
        <v>0</v>
      </c>
      <c r="AR84" s="47">
        <f t="shared" si="28"/>
        <v>0</v>
      </c>
      <c r="AS84" s="64">
        <f t="shared" si="28"/>
        <v>0</v>
      </c>
      <c r="AT84" s="55">
        <f t="shared" si="28"/>
        <v>0</v>
      </c>
      <c r="AU84" s="47">
        <f t="shared" si="28"/>
        <v>0</v>
      </c>
      <c r="AV84" s="64">
        <f t="shared" si="28"/>
        <v>0</v>
      </c>
      <c r="AW84" s="55">
        <f t="shared" si="28"/>
        <v>0</v>
      </c>
      <c r="AX84" s="47">
        <f t="shared" si="28"/>
        <v>0</v>
      </c>
      <c r="AY84" s="64">
        <f t="shared" si="28"/>
        <v>0</v>
      </c>
      <c r="AZ84" s="55">
        <f t="shared" si="28"/>
        <v>0</v>
      </c>
      <c r="BA84" s="47">
        <f t="shared" si="28"/>
        <v>0</v>
      </c>
      <c r="BB84" s="55">
        <f t="shared" si="28"/>
        <v>0</v>
      </c>
      <c r="BC84" s="47">
        <f t="shared" si="28"/>
        <v>0</v>
      </c>
      <c r="BD84" s="55">
        <f t="shared" si="28"/>
        <v>0</v>
      </c>
      <c r="BE84" s="47">
        <f t="shared" si="28"/>
        <v>0</v>
      </c>
      <c r="BF84" s="55">
        <f t="shared" si="28"/>
        <v>0</v>
      </c>
      <c r="BG84" s="47">
        <f t="shared" si="22"/>
        <v>0</v>
      </c>
      <c r="BH84" s="55">
        <f t="shared" si="23"/>
        <v>0</v>
      </c>
    </row>
    <row r="85" spans="1:60" x14ac:dyDescent="0.4">
      <c r="A85" s="45"/>
      <c r="B85" s="45" t="s">
        <v>14</v>
      </c>
      <c r="C85" s="47">
        <f t="shared" si="24"/>
        <v>0</v>
      </c>
      <c r="D85" s="47">
        <f t="shared" si="24"/>
        <v>0</v>
      </c>
      <c r="E85" s="55">
        <f t="shared" si="24"/>
        <v>0</v>
      </c>
      <c r="F85" s="47">
        <f t="shared" si="24"/>
        <v>0</v>
      </c>
      <c r="G85" s="47">
        <f t="shared" si="24"/>
        <v>0</v>
      </c>
      <c r="H85" s="55">
        <f t="shared" si="24"/>
        <v>0</v>
      </c>
      <c r="I85" s="47">
        <f t="shared" si="24"/>
        <v>0</v>
      </c>
      <c r="J85" s="47">
        <f t="shared" si="24"/>
        <v>0</v>
      </c>
      <c r="K85" s="55">
        <f t="shared" si="24"/>
        <v>0</v>
      </c>
      <c r="L85" s="47">
        <f t="shared" si="24"/>
        <v>0</v>
      </c>
      <c r="M85" s="55">
        <f t="shared" si="25"/>
        <v>0</v>
      </c>
      <c r="N85" s="47">
        <f t="shared" si="25"/>
        <v>0</v>
      </c>
      <c r="O85" s="55">
        <f t="shared" si="25"/>
        <v>0</v>
      </c>
      <c r="P85" s="47">
        <f t="shared" si="25"/>
        <v>0</v>
      </c>
      <c r="Q85" s="47">
        <f t="shared" si="25"/>
        <v>0</v>
      </c>
      <c r="R85" s="55">
        <f t="shared" si="25"/>
        <v>0</v>
      </c>
      <c r="S85" s="47">
        <f t="shared" si="25"/>
        <v>0</v>
      </c>
      <c r="T85" s="47">
        <f t="shared" si="25"/>
        <v>0</v>
      </c>
      <c r="U85" s="55">
        <f t="shared" si="25"/>
        <v>0</v>
      </c>
      <c r="V85" s="47">
        <f t="shared" si="25"/>
        <v>0</v>
      </c>
      <c r="W85" s="47">
        <f t="shared" si="26"/>
        <v>0</v>
      </c>
      <c r="X85" s="55">
        <f t="shared" si="26"/>
        <v>0</v>
      </c>
      <c r="Y85" s="47">
        <f t="shared" si="26"/>
        <v>0</v>
      </c>
      <c r="Z85" s="55">
        <f t="shared" si="26"/>
        <v>0</v>
      </c>
      <c r="AA85" s="47">
        <f t="shared" si="26"/>
        <v>0</v>
      </c>
      <c r="AB85" s="55">
        <f t="shared" si="26"/>
        <v>0</v>
      </c>
      <c r="AC85" s="47">
        <f t="shared" si="26"/>
        <v>0</v>
      </c>
      <c r="AD85" s="55">
        <f t="shared" si="26"/>
        <v>0</v>
      </c>
      <c r="AE85" s="47">
        <f t="shared" si="26"/>
        <v>0</v>
      </c>
      <c r="AF85" s="47">
        <f t="shared" si="26"/>
        <v>0</v>
      </c>
      <c r="AG85" s="55">
        <f t="shared" si="27"/>
        <v>0</v>
      </c>
      <c r="AH85" s="47">
        <f t="shared" si="27"/>
        <v>0</v>
      </c>
      <c r="AI85" s="47">
        <f t="shared" si="27"/>
        <v>0</v>
      </c>
      <c r="AJ85" s="55">
        <f t="shared" si="27"/>
        <v>0</v>
      </c>
      <c r="AK85" s="47">
        <f t="shared" si="27"/>
        <v>0</v>
      </c>
      <c r="AL85" s="55">
        <f t="shared" si="27"/>
        <v>0</v>
      </c>
      <c r="AM85" s="47">
        <f t="shared" si="27"/>
        <v>0</v>
      </c>
      <c r="AN85" s="55">
        <f t="shared" si="27"/>
        <v>0</v>
      </c>
      <c r="AO85" s="47">
        <f t="shared" si="27"/>
        <v>0</v>
      </c>
      <c r="AP85" s="47">
        <f t="shared" si="27"/>
        <v>0</v>
      </c>
      <c r="AQ85" s="55">
        <f t="shared" si="28"/>
        <v>0</v>
      </c>
      <c r="AR85" s="47">
        <f t="shared" si="28"/>
        <v>0</v>
      </c>
      <c r="AS85" s="64">
        <f t="shared" si="28"/>
        <v>0</v>
      </c>
      <c r="AT85" s="55">
        <f t="shared" si="28"/>
        <v>0</v>
      </c>
      <c r="AU85" s="47">
        <f t="shared" si="28"/>
        <v>0</v>
      </c>
      <c r="AV85" s="64">
        <f t="shared" si="28"/>
        <v>0</v>
      </c>
      <c r="AW85" s="55">
        <f t="shared" si="28"/>
        <v>0</v>
      </c>
      <c r="AX85" s="47">
        <f t="shared" si="28"/>
        <v>0</v>
      </c>
      <c r="AY85" s="64">
        <f t="shared" si="28"/>
        <v>0</v>
      </c>
      <c r="AZ85" s="55">
        <f t="shared" si="28"/>
        <v>0</v>
      </c>
      <c r="BA85" s="47">
        <f t="shared" si="28"/>
        <v>0</v>
      </c>
      <c r="BB85" s="55">
        <f t="shared" si="28"/>
        <v>0</v>
      </c>
      <c r="BC85" s="47">
        <f t="shared" si="28"/>
        <v>0</v>
      </c>
      <c r="BD85" s="55">
        <f t="shared" si="28"/>
        <v>0</v>
      </c>
      <c r="BE85" s="47">
        <f t="shared" si="28"/>
        <v>0</v>
      </c>
      <c r="BF85" s="55">
        <f t="shared" si="28"/>
        <v>0</v>
      </c>
      <c r="BG85" s="47">
        <f t="shared" si="22"/>
        <v>0</v>
      </c>
      <c r="BH85" s="55">
        <f t="shared" si="23"/>
        <v>0</v>
      </c>
    </row>
    <row r="86" spans="1:60" x14ac:dyDescent="0.4">
      <c r="A86" s="45"/>
      <c r="B86" s="45" t="s">
        <v>15</v>
      </c>
      <c r="C86" s="47">
        <f t="shared" si="24"/>
        <v>0</v>
      </c>
      <c r="D86" s="47">
        <f t="shared" si="24"/>
        <v>0</v>
      </c>
      <c r="E86" s="55">
        <f t="shared" si="24"/>
        <v>0</v>
      </c>
      <c r="F86" s="47">
        <f t="shared" si="24"/>
        <v>0</v>
      </c>
      <c r="G86" s="47">
        <f t="shared" si="24"/>
        <v>0</v>
      </c>
      <c r="H86" s="55">
        <f t="shared" si="24"/>
        <v>0</v>
      </c>
      <c r="I86" s="47">
        <f t="shared" si="24"/>
        <v>0</v>
      </c>
      <c r="J86" s="47">
        <f t="shared" si="24"/>
        <v>0</v>
      </c>
      <c r="K86" s="55">
        <f t="shared" si="24"/>
        <v>0</v>
      </c>
      <c r="L86" s="47">
        <f t="shared" si="24"/>
        <v>0</v>
      </c>
      <c r="M86" s="55">
        <f t="shared" si="25"/>
        <v>0</v>
      </c>
      <c r="N86" s="47">
        <f t="shared" si="25"/>
        <v>0</v>
      </c>
      <c r="O86" s="55">
        <f t="shared" si="25"/>
        <v>0</v>
      </c>
      <c r="P86" s="47">
        <f t="shared" si="25"/>
        <v>0</v>
      </c>
      <c r="Q86" s="47">
        <f t="shared" si="25"/>
        <v>0</v>
      </c>
      <c r="R86" s="55">
        <f t="shared" si="25"/>
        <v>0</v>
      </c>
      <c r="S86" s="47">
        <f t="shared" si="25"/>
        <v>0</v>
      </c>
      <c r="T86" s="47">
        <f t="shared" si="25"/>
        <v>0</v>
      </c>
      <c r="U86" s="55">
        <f t="shared" si="25"/>
        <v>0</v>
      </c>
      <c r="V86" s="47">
        <f t="shared" si="25"/>
        <v>0</v>
      </c>
      <c r="W86" s="47">
        <f t="shared" si="26"/>
        <v>0</v>
      </c>
      <c r="X86" s="55">
        <f t="shared" si="26"/>
        <v>0</v>
      </c>
      <c r="Y86" s="47">
        <f t="shared" si="26"/>
        <v>0</v>
      </c>
      <c r="Z86" s="55">
        <f t="shared" si="26"/>
        <v>0</v>
      </c>
      <c r="AA86" s="47">
        <f t="shared" si="26"/>
        <v>0</v>
      </c>
      <c r="AB86" s="55">
        <f t="shared" si="26"/>
        <v>0</v>
      </c>
      <c r="AC86" s="47">
        <f t="shared" si="26"/>
        <v>0</v>
      </c>
      <c r="AD86" s="55">
        <f t="shared" si="26"/>
        <v>0</v>
      </c>
      <c r="AE86" s="47">
        <f t="shared" si="26"/>
        <v>0</v>
      </c>
      <c r="AF86" s="47">
        <f t="shared" si="26"/>
        <v>0</v>
      </c>
      <c r="AG86" s="55">
        <f t="shared" si="27"/>
        <v>0</v>
      </c>
      <c r="AH86" s="47">
        <f t="shared" si="27"/>
        <v>0</v>
      </c>
      <c r="AI86" s="47">
        <f t="shared" si="27"/>
        <v>0</v>
      </c>
      <c r="AJ86" s="55">
        <f t="shared" si="27"/>
        <v>0</v>
      </c>
      <c r="AK86" s="47">
        <f t="shared" si="27"/>
        <v>0</v>
      </c>
      <c r="AL86" s="55">
        <f t="shared" si="27"/>
        <v>0</v>
      </c>
      <c r="AM86" s="47">
        <f t="shared" si="27"/>
        <v>0</v>
      </c>
      <c r="AN86" s="55">
        <f t="shared" si="27"/>
        <v>0</v>
      </c>
      <c r="AO86" s="47">
        <f t="shared" si="27"/>
        <v>0</v>
      </c>
      <c r="AP86" s="47">
        <f t="shared" si="27"/>
        <v>0</v>
      </c>
      <c r="AQ86" s="55">
        <f t="shared" si="28"/>
        <v>0</v>
      </c>
      <c r="AR86" s="47">
        <f t="shared" si="28"/>
        <v>0</v>
      </c>
      <c r="AS86" s="64">
        <f t="shared" si="28"/>
        <v>0</v>
      </c>
      <c r="AT86" s="55">
        <f t="shared" si="28"/>
        <v>0</v>
      </c>
      <c r="AU86" s="47">
        <f t="shared" si="28"/>
        <v>0</v>
      </c>
      <c r="AV86" s="64">
        <f t="shared" si="28"/>
        <v>0</v>
      </c>
      <c r="AW86" s="55">
        <f t="shared" si="28"/>
        <v>0</v>
      </c>
      <c r="AX86" s="47">
        <f t="shared" si="28"/>
        <v>0</v>
      </c>
      <c r="AY86" s="64">
        <f t="shared" si="28"/>
        <v>0</v>
      </c>
      <c r="AZ86" s="55">
        <f t="shared" si="28"/>
        <v>0</v>
      </c>
      <c r="BA86" s="47">
        <f t="shared" si="28"/>
        <v>0</v>
      </c>
      <c r="BB86" s="55">
        <f t="shared" si="28"/>
        <v>0</v>
      </c>
      <c r="BC86" s="47">
        <f t="shared" si="28"/>
        <v>0</v>
      </c>
      <c r="BD86" s="55">
        <f t="shared" si="28"/>
        <v>0</v>
      </c>
      <c r="BE86" s="47">
        <f t="shared" si="28"/>
        <v>0</v>
      </c>
      <c r="BF86" s="55">
        <f t="shared" si="28"/>
        <v>0</v>
      </c>
      <c r="BG86" s="47">
        <f t="shared" si="22"/>
        <v>0</v>
      </c>
      <c r="BH86" s="55">
        <f t="shared" si="23"/>
        <v>0</v>
      </c>
    </row>
    <row r="87" spans="1:60" x14ac:dyDescent="0.4">
      <c r="A87" s="45"/>
      <c r="B87" s="45" t="s">
        <v>16</v>
      </c>
      <c r="C87" s="47">
        <f t="shared" si="24"/>
        <v>0</v>
      </c>
      <c r="D87" s="47">
        <f t="shared" si="24"/>
        <v>0</v>
      </c>
      <c r="E87" s="55">
        <f t="shared" si="24"/>
        <v>0</v>
      </c>
      <c r="F87" s="47">
        <f t="shared" si="24"/>
        <v>0</v>
      </c>
      <c r="G87" s="47">
        <f t="shared" si="24"/>
        <v>0</v>
      </c>
      <c r="H87" s="55">
        <f t="shared" si="24"/>
        <v>0</v>
      </c>
      <c r="I87" s="47">
        <f t="shared" si="24"/>
        <v>0</v>
      </c>
      <c r="J87" s="47">
        <f t="shared" si="24"/>
        <v>0</v>
      </c>
      <c r="K87" s="55">
        <f t="shared" si="24"/>
        <v>0</v>
      </c>
      <c r="L87" s="47">
        <f t="shared" si="24"/>
        <v>0</v>
      </c>
      <c r="M87" s="55">
        <f t="shared" si="25"/>
        <v>0</v>
      </c>
      <c r="N87" s="47">
        <f t="shared" si="25"/>
        <v>0</v>
      </c>
      <c r="O87" s="55">
        <f t="shared" si="25"/>
        <v>0</v>
      </c>
      <c r="P87" s="47">
        <f t="shared" si="25"/>
        <v>0</v>
      </c>
      <c r="Q87" s="47">
        <f t="shared" si="25"/>
        <v>0</v>
      </c>
      <c r="R87" s="55">
        <f t="shared" si="25"/>
        <v>0</v>
      </c>
      <c r="S87" s="47">
        <f t="shared" si="25"/>
        <v>0</v>
      </c>
      <c r="T87" s="47">
        <f t="shared" si="25"/>
        <v>0</v>
      </c>
      <c r="U87" s="55">
        <f t="shared" si="25"/>
        <v>0</v>
      </c>
      <c r="V87" s="47">
        <f t="shared" si="25"/>
        <v>0</v>
      </c>
      <c r="W87" s="47">
        <f t="shared" si="26"/>
        <v>0</v>
      </c>
      <c r="X87" s="55">
        <f t="shared" si="26"/>
        <v>0</v>
      </c>
      <c r="Y87" s="47">
        <f t="shared" si="26"/>
        <v>0</v>
      </c>
      <c r="Z87" s="55">
        <f t="shared" si="26"/>
        <v>0</v>
      </c>
      <c r="AA87" s="47">
        <f t="shared" si="26"/>
        <v>0</v>
      </c>
      <c r="AB87" s="55">
        <f t="shared" si="26"/>
        <v>0</v>
      </c>
      <c r="AC87" s="47">
        <f t="shared" si="26"/>
        <v>0</v>
      </c>
      <c r="AD87" s="55">
        <f t="shared" si="26"/>
        <v>0</v>
      </c>
      <c r="AE87" s="47">
        <f t="shared" si="26"/>
        <v>0</v>
      </c>
      <c r="AF87" s="47">
        <f t="shared" si="26"/>
        <v>0</v>
      </c>
      <c r="AG87" s="55">
        <f t="shared" si="27"/>
        <v>0</v>
      </c>
      <c r="AH87" s="47">
        <f t="shared" si="27"/>
        <v>0</v>
      </c>
      <c r="AI87" s="47">
        <f t="shared" si="27"/>
        <v>0</v>
      </c>
      <c r="AJ87" s="55">
        <f t="shared" si="27"/>
        <v>0</v>
      </c>
      <c r="AK87" s="47">
        <f t="shared" si="27"/>
        <v>0</v>
      </c>
      <c r="AL87" s="55">
        <f t="shared" si="27"/>
        <v>0</v>
      </c>
      <c r="AM87" s="47">
        <f t="shared" si="27"/>
        <v>0</v>
      </c>
      <c r="AN87" s="55">
        <f t="shared" si="27"/>
        <v>0</v>
      </c>
      <c r="AO87" s="47">
        <f t="shared" si="27"/>
        <v>0</v>
      </c>
      <c r="AP87" s="47">
        <f t="shared" si="27"/>
        <v>0</v>
      </c>
      <c r="AQ87" s="55">
        <f t="shared" si="28"/>
        <v>0</v>
      </c>
      <c r="AR87" s="47">
        <f t="shared" si="28"/>
        <v>0</v>
      </c>
      <c r="AS87" s="64">
        <f t="shared" si="28"/>
        <v>0</v>
      </c>
      <c r="AT87" s="55">
        <f t="shared" si="28"/>
        <v>0</v>
      </c>
      <c r="AU87" s="47">
        <f t="shared" si="28"/>
        <v>0</v>
      </c>
      <c r="AV87" s="64">
        <f t="shared" si="28"/>
        <v>0</v>
      </c>
      <c r="AW87" s="55">
        <f t="shared" si="28"/>
        <v>0</v>
      </c>
      <c r="AX87" s="47">
        <f t="shared" si="28"/>
        <v>0</v>
      </c>
      <c r="AY87" s="64">
        <f t="shared" si="28"/>
        <v>0</v>
      </c>
      <c r="AZ87" s="55">
        <f t="shared" si="28"/>
        <v>0</v>
      </c>
      <c r="BA87" s="47">
        <f t="shared" si="28"/>
        <v>0</v>
      </c>
      <c r="BB87" s="55">
        <f t="shared" si="28"/>
        <v>0</v>
      </c>
      <c r="BC87" s="47">
        <f t="shared" si="28"/>
        <v>0</v>
      </c>
      <c r="BD87" s="55">
        <f t="shared" si="28"/>
        <v>0</v>
      </c>
      <c r="BE87" s="47">
        <f t="shared" si="28"/>
        <v>0</v>
      </c>
      <c r="BF87" s="55">
        <f t="shared" si="28"/>
        <v>0</v>
      </c>
      <c r="BG87" s="47">
        <f t="shared" si="22"/>
        <v>0</v>
      </c>
      <c r="BH87" s="55">
        <f t="shared" si="23"/>
        <v>0</v>
      </c>
    </row>
    <row r="88" spans="1:60" x14ac:dyDescent="0.4">
      <c r="A88" s="45"/>
      <c r="B88" s="45" t="s">
        <v>197</v>
      </c>
      <c r="C88" s="47">
        <f t="shared" si="24"/>
        <v>0</v>
      </c>
      <c r="D88" s="47">
        <f t="shared" si="24"/>
        <v>0</v>
      </c>
      <c r="E88" s="55">
        <f t="shared" si="24"/>
        <v>0</v>
      </c>
      <c r="F88" s="47">
        <f t="shared" si="24"/>
        <v>0</v>
      </c>
      <c r="G88" s="47">
        <f t="shared" si="24"/>
        <v>0</v>
      </c>
      <c r="H88" s="55">
        <f t="shared" si="24"/>
        <v>0</v>
      </c>
      <c r="I88" s="47">
        <f t="shared" si="24"/>
        <v>0</v>
      </c>
      <c r="J88" s="47">
        <f t="shared" si="24"/>
        <v>0</v>
      </c>
      <c r="K88" s="55">
        <f t="shared" si="24"/>
        <v>0</v>
      </c>
      <c r="L88" s="47">
        <f t="shared" si="24"/>
        <v>0</v>
      </c>
      <c r="M88" s="55">
        <f t="shared" si="25"/>
        <v>0</v>
      </c>
      <c r="N88" s="47">
        <f t="shared" si="25"/>
        <v>0</v>
      </c>
      <c r="O88" s="55">
        <f t="shared" si="25"/>
        <v>0</v>
      </c>
      <c r="P88" s="47">
        <f t="shared" si="25"/>
        <v>0</v>
      </c>
      <c r="Q88" s="47">
        <f t="shared" si="25"/>
        <v>0</v>
      </c>
      <c r="R88" s="55">
        <f t="shared" si="25"/>
        <v>0</v>
      </c>
      <c r="S88" s="47">
        <f t="shared" si="25"/>
        <v>0</v>
      </c>
      <c r="T88" s="47">
        <f t="shared" si="25"/>
        <v>0</v>
      </c>
      <c r="U88" s="55">
        <f t="shared" si="25"/>
        <v>0</v>
      </c>
      <c r="V88" s="47">
        <f t="shared" si="25"/>
        <v>0</v>
      </c>
      <c r="W88" s="47">
        <f t="shared" si="26"/>
        <v>0</v>
      </c>
      <c r="X88" s="55">
        <f t="shared" si="26"/>
        <v>0</v>
      </c>
      <c r="Y88" s="47">
        <f t="shared" si="26"/>
        <v>0</v>
      </c>
      <c r="Z88" s="55">
        <f t="shared" si="26"/>
        <v>0</v>
      </c>
      <c r="AA88" s="47">
        <f t="shared" si="26"/>
        <v>0</v>
      </c>
      <c r="AB88" s="55">
        <f t="shared" si="26"/>
        <v>0</v>
      </c>
      <c r="AC88" s="47">
        <f t="shared" si="26"/>
        <v>0</v>
      </c>
      <c r="AD88" s="55">
        <f t="shared" si="26"/>
        <v>0</v>
      </c>
      <c r="AE88" s="47">
        <f t="shared" si="26"/>
        <v>0</v>
      </c>
      <c r="AF88" s="47">
        <f t="shared" si="26"/>
        <v>0</v>
      </c>
      <c r="AG88" s="55">
        <f t="shared" si="27"/>
        <v>0</v>
      </c>
      <c r="AH88" s="47">
        <f t="shared" si="27"/>
        <v>0</v>
      </c>
      <c r="AI88" s="47">
        <f t="shared" si="27"/>
        <v>0</v>
      </c>
      <c r="AJ88" s="55">
        <f t="shared" si="27"/>
        <v>0</v>
      </c>
      <c r="AK88" s="47">
        <f t="shared" si="27"/>
        <v>0</v>
      </c>
      <c r="AL88" s="55">
        <f t="shared" si="27"/>
        <v>0</v>
      </c>
      <c r="AM88" s="47">
        <f t="shared" si="27"/>
        <v>0</v>
      </c>
      <c r="AN88" s="55">
        <f t="shared" si="27"/>
        <v>0</v>
      </c>
      <c r="AO88" s="47">
        <f t="shared" si="27"/>
        <v>0</v>
      </c>
      <c r="AP88" s="47">
        <f t="shared" si="27"/>
        <v>0</v>
      </c>
      <c r="AQ88" s="55">
        <f t="shared" si="28"/>
        <v>0</v>
      </c>
      <c r="AR88" s="47">
        <f t="shared" si="28"/>
        <v>0</v>
      </c>
      <c r="AS88" s="64">
        <f t="shared" si="28"/>
        <v>0</v>
      </c>
      <c r="AT88" s="55">
        <f t="shared" si="28"/>
        <v>0</v>
      </c>
      <c r="AU88" s="47">
        <f t="shared" si="28"/>
        <v>0</v>
      </c>
      <c r="AV88" s="64">
        <f t="shared" si="28"/>
        <v>0</v>
      </c>
      <c r="AW88" s="55">
        <f t="shared" si="28"/>
        <v>0</v>
      </c>
      <c r="AX88" s="47">
        <f t="shared" si="28"/>
        <v>0</v>
      </c>
      <c r="AY88" s="64">
        <f t="shared" si="28"/>
        <v>0</v>
      </c>
      <c r="AZ88" s="55">
        <f t="shared" si="28"/>
        <v>0</v>
      </c>
      <c r="BA88" s="47">
        <f t="shared" si="28"/>
        <v>0</v>
      </c>
      <c r="BB88" s="55">
        <f t="shared" si="28"/>
        <v>0</v>
      </c>
      <c r="BC88" s="47">
        <f t="shared" si="28"/>
        <v>0</v>
      </c>
      <c r="BD88" s="55">
        <f t="shared" si="28"/>
        <v>0</v>
      </c>
      <c r="BE88" s="47">
        <f t="shared" si="28"/>
        <v>0</v>
      </c>
      <c r="BF88" s="55">
        <f t="shared" si="28"/>
        <v>0</v>
      </c>
      <c r="BG88" s="47">
        <f t="shared" si="22"/>
        <v>0</v>
      </c>
      <c r="BH88" s="55">
        <f t="shared" si="23"/>
        <v>0</v>
      </c>
    </row>
    <row r="89" spans="1:60" x14ac:dyDescent="0.4">
      <c r="A89" s="45"/>
      <c r="B89" s="45" t="s">
        <v>193</v>
      </c>
      <c r="C89" s="47">
        <f t="shared" si="24"/>
        <v>0</v>
      </c>
      <c r="D89" s="47">
        <f t="shared" si="24"/>
        <v>0</v>
      </c>
      <c r="E89" s="55">
        <f t="shared" si="24"/>
        <v>0</v>
      </c>
      <c r="F89" s="47">
        <f t="shared" si="24"/>
        <v>0</v>
      </c>
      <c r="G89" s="47">
        <f t="shared" si="24"/>
        <v>0</v>
      </c>
      <c r="H89" s="55">
        <f t="shared" si="24"/>
        <v>0</v>
      </c>
      <c r="I89" s="47">
        <f t="shared" si="24"/>
        <v>0</v>
      </c>
      <c r="J89" s="47">
        <f t="shared" si="24"/>
        <v>0</v>
      </c>
      <c r="K89" s="55">
        <f t="shared" si="24"/>
        <v>0</v>
      </c>
      <c r="L89" s="47">
        <f t="shared" si="24"/>
        <v>0</v>
      </c>
      <c r="M89" s="55">
        <f t="shared" si="25"/>
        <v>0</v>
      </c>
      <c r="N89" s="47">
        <f t="shared" si="25"/>
        <v>0</v>
      </c>
      <c r="O89" s="55">
        <f t="shared" si="25"/>
        <v>0</v>
      </c>
      <c r="P89" s="47">
        <f t="shared" si="25"/>
        <v>0</v>
      </c>
      <c r="Q89" s="47">
        <f t="shared" si="25"/>
        <v>0</v>
      </c>
      <c r="R89" s="55">
        <f t="shared" si="25"/>
        <v>0</v>
      </c>
      <c r="S89" s="47">
        <f t="shared" si="25"/>
        <v>0</v>
      </c>
      <c r="T89" s="47">
        <f t="shared" si="25"/>
        <v>0</v>
      </c>
      <c r="U89" s="55">
        <f t="shared" si="25"/>
        <v>0</v>
      </c>
      <c r="V89" s="47">
        <f t="shared" si="25"/>
        <v>0</v>
      </c>
      <c r="W89" s="47">
        <f t="shared" si="26"/>
        <v>0</v>
      </c>
      <c r="X89" s="55">
        <f t="shared" si="26"/>
        <v>0</v>
      </c>
      <c r="Y89" s="47">
        <f t="shared" si="26"/>
        <v>0</v>
      </c>
      <c r="Z89" s="55">
        <f t="shared" si="26"/>
        <v>0</v>
      </c>
      <c r="AA89" s="47">
        <f t="shared" si="26"/>
        <v>0</v>
      </c>
      <c r="AB89" s="55">
        <f t="shared" si="26"/>
        <v>0</v>
      </c>
      <c r="AC89" s="47">
        <f t="shared" si="26"/>
        <v>0</v>
      </c>
      <c r="AD89" s="55">
        <f t="shared" si="26"/>
        <v>0</v>
      </c>
      <c r="AE89" s="47">
        <f t="shared" si="26"/>
        <v>0</v>
      </c>
      <c r="AF89" s="47">
        <f t="shared" si="26"/>
        <v>0</v>
      </c>
      <c r="AG89" s="55">
        <f t="shared" si="27"/>
        <v>0</v>
      </c>
      <c r="AH89" s="47">
        <f t="shared" si="27"/>
        <v>0</v>
      </c>
      <c r="AI89" s="47">
        <f t="shared" si="27"/>
        <v>0</v>
      </c>
      <c r="AJ89" s="55">
        <f t="shared" si="27"/>
        <v>0</v>
      </c>
      <c r="AK89" s="47">
        <f t="shared" si="27"/>
        <v>0</v>
      </c>
      <c r="AL89" s="55">
        <f t="shared" si="27"/>
        <v>0</v>
      </c>
      <c r="AM89" s="47">
        <f t="shared" si="27"/>
        <v>0</v>
      </c>
      <c r="AN89" s="55">
        <f t="shared" si="27"/>
        <v>0</v>
      </c>
      <c r="AO89" s="47">
        <f t="shared" si="27"/>
        <v>0</v>
      </c>
      <c r="AP89" s="47">
        <f t="shared" si="27"/>
        <v>0</v>
      </c>
      <c r="AQ89" s="55">
        <f t="shared" si="28"/>
        <v>0</v>
      </c>
      <c r="AR89" s="47">
        <f t="shared" si="28"/>
        <v>0</v>
      </c>
      <c r="AS89" s="64">
        <f t="shared" si="28"/>
        <v>0</v>
      </c>
      <c r="AT89" s="55">
        <f t="shared" si="28"/>
        <v>0</v>
      </c>
      <c r="AU89" s="47">
        <f t="shared" si="28"/>
        <v>0</v>
      </c>
      <c r="AV89" s="64">
        <f t="shared" si="28"/>
        <v>0</v>
      </c>
      <c r="AW89" s="55">
        <f t="shared" si="28"/>
        <v>0</v>
      </c>
      <c r="AX89" s="47">
        <f t="shared" si="28"/>
        <v>0</v>
      </c>
      <c r="AY89" s="64">
        <f t="shared" si="28"/>
        <v>0</v>
      </c>
      <c r="AZ89" s="55">
        <f t="shared" si="28"/>
        <v>0</v>
      </c>
      <c r="BA89" s="47">
        <f t="shared" si="28"/>
        <v>0</v>
      </c>
      <c r="BB89" s="55">
        <f t="shared" si="28"/>
        <v>0</v>
      </c>
      <c r="BC89" s="47">
        <f t="shared" si="28"/>
        <v>0</v>
      </c>
      <c r="BD89" s="55">
        <f t="shared" si="28"/>
        <v>0</v>
      </c>
      <c r="BE89" s="47">
        <f t="shared" si="28"/>
        <v>0</v>
      </c>
      <c r="BF89" s="55">
        <f t="shared" si="28"/>
        <v>0</v>
      </c>
      <c r="BG89" s="47">
        <f t="shared" si="22"/>
        <v>0</v>
      </c>
      <c r="BH89" s="55">
        <f t="shared" si="23"/>
        <v>0</v>
      </c>
    </row>
    <row r="90" spans="1:60" x14ac:dyDescent="0.4">
      <c r="A90" s="45"/>
      <c r="B90" s="45" t="s">
        <v>188</v>
      </c>
      <c r="C90" s="47">
        <f t="shared" si="24"/>
        <v>0</v>
      </c>
      <c r="D90" s="47">
        <f t="shared" si="24"/>
        <v>0</v>
      </c>
      <c r="E90" s="55">
        <f t="shared" si="24"/>
        <v>0</v>
      </c>
      <c r="F90" s="47">
        <f t="shared" si="24"/>
        <v>0</v>
      </c>
      <c r="G90" s="47">
        <f t="shared" si="24"/>
        <v>0</v>
      </c>
      <c r="H90" s="55">
        <f t="shared" si="24"/>
        <v>0</v>
      </c>
      <c r="I90" s="47">
        <f t="shared" si="24"/>
        <v>0</v>
      </c>
      <c r="J90" s="47">
        <f t="shared" si="24"/>
        <v>0</v>
      </c>
      <c r="K90" s="55">
        <f t="shared" si="24"/>
        <v>0</v>
      </c>
      <c r="L90" s="47">
        <f t="shared" si="24"/>
        <v>0</v>
      </c>
      <c r="M90" s="55">
        <f t="shared" si="25"/>
        <v>0</v>
      </c>
      <c r="N90" s="47">
        <f t="shared" si="25"/>
        <v>0</v>
      </c>
      <c r="O90" s="55">
        <f t="shared" si="25"/>
        <v>0</v>
      </c>
      <c r="P90" s="47">
        <f t="shared" si="25"/>
        <v>0</v>
      </c>
      <c r="Q90" s="47">
        <f t="shared" si="25"/>
        <v>0</v>
      </c>
      <c r="R90" s="55">
        <f t="shared" si="25"/>
        <v>0</v>
      </c>
      <c r="S90" s="47">
        <f t="shared" si="25"/>
        <v>0</v>
      </c>
      <c r="T90" s="47">
        <f t="shared" si="25"/>
        <v>0</v>
      </c>
      <c r="U90" s="55">
        <f t="shared" si="25"/>
        <v>0</v>
      </c>
      <c r="V90" s="47">
        <f t="shared" si="25"/>
        <v>0</v>
      </c>
      <c r="W90" s="47">
        <f t="shared" si="26"/>
        <v>0</v>
      </c>
      <c r="X90" s="55">
        <f t="shared" si="26"/>
        <v>0</v>
      </c>
      <c r="Y90" s="47">
        <f t="shared" si="26"/>
        <v>0</v>
      </c>
      <c r="Z90" s="55">
        <f t="shared" si="26"/>
        <v>0</v>
      </c>
      <c r="AA90" s="47">
        <f t="shared" si="26"/>
        <v>0</v>
      </c>
      <c r="AB90" s="55">
        <f t="shared" si="26"/>
        <v>0</v>
      </c>
      <c r="AC90" s="47">
        <f t="shared" si="26"/>
        <v>0</v>
      </c>
      <c r="AD90" s="55">
        <f t="shared" si="26"/>
        <v>0</v>
      </c>
      <c r="AE90" s="47">
        <f t="shared" si="26"/>
        <v>0</v>
      </c>
      <c r="AF90" s="47">
        <f t="shared" si="26"/>
        <v>0</v>
      </c>
      <c r="AG90" s="55">
        <f t="shared" si="27"/>
        <v>0</v>
      </c>
      <c r="AH90" s="47">
        <f t="shared" si="27"/>
        <v>0</v>
      </c>
      <c r="AI90" s="47">
        <f t="shared" si="27"/>
        <v>0</v>
      </c>
      <c r="AJ90" s="55">
        <f t="shared" si="27"/>
        <v>0</v>
      </c>
      <c r="AK90" s="47">
        <f t="shared" si="27"/>
        <v>0</v>
      </c>
      <c r="AL90" s="55">
        <f t="shared" si="27"/>
        <v>0</v>
      </c>
      <c r="AM90" s="47">
        <f t="shared" si="27"/>
        <v>0</v>
      </c>
      <c r="AN90" s="55">
        <f t="shared" si="27"/>
        <v>0</v>
      </c>
      <c r="AO90" s="47">
        <f t="shared" si="27"/>
        <v>0</v>
      </c>
      <c r="AP90" s="47">
        <f t="shared" si="27"/>
        <v>0</v>
      </c>
      <c r="AQ90" s="55">
        <f t="shared" si="28"/>
        <v>0</v>
      </c>
      <c r="AR90" s="47">
        <f t="shared" si="28"/>
        <v>0</v>
      </c>
      <c r="AS90" s="64">
        <f t="shared" si="28"/>
        <v>0</v>
      </c>
      <c r="AT90" s="55">
        <f t="shared" si="28"/>
        <v>0</v>
      </c>
      <c r="AU90" s="47">
        <f t="shared" si="28"/>
        <v>0</v>
      </c>
      <c r="AV90" s="64">
        <f t="shared" si="28"/>
        <v>0</v>
      </c>
      <c r="AW90" s="55">
        <f t="shared" si="28"/>
        <v>0</v>
      </c>
      <c r="AX90" s="47">
        <f t="shared" si="28"/>
        <v>0</v>
      </c>
      <c r="AY90" s="64">
        <f t="shared" si="28"/>
        <v>0</v>
      </c>
      <c r="AZ90" s="55">
        <f t="shared" si="28"/>
        <v>0</v>
      </c>
      <c r="BA90" s="47">
        <f t="shared" si="28"/>
        <v>0</v>
      </c>
      <c r="BB90" s="55">
        <f t="shared" si="28"/>
        <v>0</v>
      </c>
      <c r="BC90" s="47">
        <f t="shared" si="28"/>
        <v>0</v>
      </c>
      <c r="BD90" s="55">
        <f t="shared" si="28"/>
        <v>0</v>
      </c>
      <c r="BE90" s="47">
        <f t="shared" si="28"/>
        <v>0</v>
      </c>
      <c r="BF90" s="55">
        <f t="shared" si="28"/>
        <v>0</v>
      </c>
      <c r="BG90" s="47">
        <f t="shared" si="22"/>
        <v>0</v>
      </c>
      <c r="BH90" s="55">
        <f t="shared" si="23"/>
        <v>0</v>
      </c>
    </row>
    <row r="91" spans="1:60" x14ac:dyDescent="0.4">
      <c r="A91" s="45"/>
      <c r="B91" s="45" t="s">
        <v>189</v>
      </c>
      <c r="C91" s="47">
        <f t="shared" si="24"/>
        <v>0</v>
      </c>
      <c r="D91" s="47">
        <f t="shared" si="24"/>
        <v>0</v>
      </c>
      <c r="E91" s="55">
        <f t="shared" si="24"/>
        <v>0</v>
      </c>
      <c r="F91" s="47">
        <f t="shared" si="24"/>
        <v>0</v>
      </c>
      <c r="G91" s="47">
        <f t="shared" si="24"/>
        <v>0</v>
      </c>
      <c r="H91" s="55">
        <f t="shared" si="24"/>
        <v>0</v>
      </c>
      <c r="I91" s="47">
        <f t="shared" si="24"/>
        <v>0</v>
      </c>
      <c r="J91" s="47">
        <f t="shared" si="24"/>
        <v>0</v>
      </c>
      <c r="K91" s="55">
        <f t="shared" si="24"/>
        <v>0</v>
      </c>
      <c r="L91" s="47">
        <f t="shared" si="24"/>
        <v>0</v>
      </c>
      <c r="M91" s="55">
        <f t="shared" si="25"/>
        <v>0</v>
      </c>
      <c r="N91" s="47">
        <f t="shared" si="25"/>
        <v>0</v>
      </c>
      <c r="O91" s="55">
        <f t="shared" si="25"/>
        <v>0</v>
      </c>
      <c r="P91" s="47">
        <f t="shared" si="25"/>
        <v>0</v>
      </c>
      <c r="Q91" s="47">
        <f t="shared" si="25"/>
        <v>0</v>
      </c>
      <c r="R91" s="55">
        <f t="shared" si="25"/>
        <v>0</v>
      </c>
      <c r="S91" s="47">
        <f t="shared" si="25"/>
        <v>0</v>
      </c>
      <c r="T91" s="47">
        <f t="shared" si="25"/>
        <v>0</v>
      </c>
      <c r="U91" s="55">
        <f t="shared" si="25"/>
        <v>0</v>
      </c>
      <c r="V91" s="47">
        <f t="shared" si="25"/>
        <v>0</v>
      </c>
      <c r="W91" s="47">
        <f t="shared" si="26"/>
        <v>0</v>
      </c>
      <c r="X91" s="55">
        <f t="shared" si="26"/>
        <v>0</v>
      </c>
      <c r="Y91" s="47">
        <f t="shared" si="26"/>
        <v>0</v>
      </c>
      <c r="Z91" s="55">
        <f t="shared" si="26"/>
        <v>0</v>
      </c>
      <c r="AA91" s="47">
        <f t="shared" si="26"/>
        <v>0</v>
      </c>
      <c r="AB91" s="55">
        <f t="shared" si="26"/>
        <v>0</v>
      </c>
      <c r="AC91" s="47">
        <f t="shared" si="26"/>
        <v>0</v>
      </c>
      <c r="AD91" s="55">
        <f t="shared" si="26"/>
        <v>0</v>
      </c>
      <c r="AE91" s="47">
        <f t="shared" si="26"/>
        <v>0</v>
      </c>
      <c r="AF91" s="47">
        <f t="shared" si="26"/>
        <v>0</v>
      </c>
      <c r="AG91" s="55">
        <f t="shared" si="27"/>
        <v>0</v>
      </c>
      <c r="AH91" s="47">
        <f t="shared" si="27"/>
        <v>0</v>
      </c>
      <c r="AI91" s="47">
        <f t="shared" si="27"/>
        <v>0</v>
      </c>
      <c r="AJ91" s="55">
        <f t="shared" si="27"/>
        <v>0</v>
      </c>
      <c r="AK91" s="47">
        <f t="shared" si="27"/>
        <v>0</v>
      </c>
      <c r="AL91" s="55">
        <f t="shared" si="27"/>
        <v>0</v>
      </c>
      <c r="AM91" s="47">
        <f t="shared" si="27"/>
        <v>0</v>
      </c>
      <c r="AN91" s="55">
        <f t="shared" si="27"/>
        <v>0</v>
      </c>
      <c r="AO91" s="47">
        <f t="shared" si="27"/>
        <v>0</v>
      </c>
      <c r="AP91" s="47">
        <f t="shared" si="27"/>
        <v>0</v>
      </c>
      <c r="AQ91" s="55">
        <f t="shared" si="28"/>
        <v>0</v>
      </c>
      <c r="AR91" s="47">
        <f t="shared" si="28"/>
        <v>0</v>
      </c>
      <c r="AS91" s="64">
        <f t="shared" si="28"/>
        <v>0</v>
      </c>
      <c r="AT91" s="55">
        <f t="shared" si="28"/>
        <v>0</v>
      </c>
      <c r="AU91" s="47">
        <f t="shared" si="28"/>
        <v>0</v>
      </c>
      <c r="AV91" s="64">
        <f t="shared" si="28"/>
        <v>0</v>
      </c>
      <c r="AW91" s="55">
        <f t="shared" si="28"/>
        <v>0</v>
      </c>
      <c r="AX91" s="47">
        <f t="shared" si="28"/>
        <v>0</v>
      </c>
      <c r="AY91" s="64">
        <f t="shared" si="28"/>
        <v>0</v>
      </c>
      <c r="AZ91" s="55">
        <f t="shared" si="28"/>
        <v>0</v>
      </c>
      <c r="BA91" s="47">
        <f t="shared" si="28"/>
        <v>0</v>
      </c>
      <c r="BB91" s="55">
        <f t="shared" si="28"/>
        <v>0</v>
      </c>
      <c r="BC91" s="47">
        <f t="shared" si="28"/>
        <v>0</v>
      </c>
      <c r="BD91" s="55">
        <f t="shared" si="28"/>
        <v>0</v>
      </c>
      <c r="BE91" s="47">
        <f t="shared" si="28"/>
        <v>0</v>
      </c>
      <c r="BF91" s="55">
        <f t="shared" si="28"/>
        <v>0</v>
      </c>
      <c r="BG91" s="47">
        <f t="shared" si="22"/>
        <v>0</v>
      </c>
      <c r="BH91" s="55">
        <f t="shared" si="23"/>
        <v>0</v>
      </c>
    </row>
    <row r="92" spans="1:60" x14ac:dyDescent="0.4">
      <c r="A92" s="45"/>
      <c r="B92" s="45" t="s">
        <v>17</v>
      </c>
      <c r="C92" s="47">
        <f t="shared" ref="C92:H92" si="29">SUMIF($B$4:$B$65,$B92,C$4:C$65)</f>
        <v>0</v>
      </c>
      <c r="D92" s="47">
        <f t="shared" si="29"/>
        <v>0</v>
      </c>
      <c r="E92" s="55">
        <f t="shared" si="29"/>
        <v>0</v>
      </c>
      <c r="F92" s="47">
        <f t="shared" si="29"/>
        <v>0</v>
      </c>
      <c r="G92" s="47">
        <f t="shared" si="29"/>
        <v>0</v>
      </c>
      <c r="H92" s="55">
        <f t="shared" si="29"/>
        <v>0</v>
      </c>
      <c r="I92" s="47">
        <f t="shared" ref="I92:R105" si="30">SUMIF($B$4:$B$64,$B92,I$4:I$64)</f>
        <v>0</v>
      </c>
      <c r="J92" s="47">
        <f t="shared" si="30"/>
        <v>0</v>
      </c>
      <c r="K92" s="55">
        <f t="shared" si="30"/>
        <v>0</v>
      </c>
      <c r="L92" s="47">
        <f t="shared" si="30"/>
        <v>0</v>
      </c>
      <c r="M92" s="55">
        <f t="shared" si="30"/>
        <v>0</v>
      </c>
      <c r="N92" s="47">
        <f t="shared" si="30"/>
        <v>0</v>
      </c>
      <c r="O92" s="55">
        <f t="shared" si="30"/>
        <v>0</v>
      </c>
      <c r="P92" s="47">
        <f t="shared" si="30"/>
        <v>0</v>
      </c>
      <c r="Q92" s="47">
        <f t="shared" si="30"/>
        <v>0</v>
      </c>
      <c r="R92" s="55">
        <f t="shared" si="30"/>
        <v>0</v>
      </c>
      <c r="S92" s="47">
        <f t="shared" ref="S92:AB105" si="31">SUMIF($B$4:$B$64,$B92,S$4:S$64)</f>
        <v>0</v>
      </c>
      <c r="T92" s="47">
        <f t="shared" si="31"/>
        <v>0</v>
      </c>
      <c r="U92" s="55">
        <f t="shared" si="31"/>
        <v>0</v>
      </c>
      <c r="V92" s="47">
        <f t="shared" si="31"/>
        <v>0</v>
      </c>
      <c r="W92" s="47">
        <f t="shared" si="31"/>
        <v>0</v>
      </c>
      <c r="X92" s="55">
        <f t="shared" si="31"/>
        <v>0</v>
      </c>
      <c r="Y92" s="47">
        <f t="shared" si="31"/>
        <v>0</v>
      </c>
      <c r="Z92" s="55">
        <f t="shared" si="31"/>
        <v>0</v>
      </c>
      <c r="AA92" s="47">
        <f t="shared" si="31"/>
        <v>0</v>
      </c>
      <c r="AB92" s="55">
        <f t="shared" si="31"/>
        <v>0</v>
      </c>
      <c r="AC92" s="47">
        <f t="shared" ref="AC92:AL105" si="32">SUMIF($B$4:$B$64,$B92,AC$4:AC$64)</f>
        <v>0</v>
      </c>
      <c r="AD92" s="55">
        <f t="shared" si="32"/>
        <v>0</v>
      </c>
      <c r="AE92" s="47">
        <f t="shared" si="32"/>
        <v>0</v>
      </c>
      <c r="AF92" s="47">
        <f t="shared" si="32"/>
        <v>0</v>
      </c>
      <c r="AG92" s="55">
        <f t="shared" si="32"/>
        <v>0</v>
      </c>
      <c r="AH92" s="47">
        <f t="shared" si="32"/>
        <v>0</v>
      </c>
      <c r="AI92" s="47">
        <f t="shared" si="32"/>
        <v>0</v>
      </c>
      <c r="AJ92" s="55">
        <f t="shared" si="32"/>
        <v>0</v>
      </c>
      <c r="AK92" s="47">
        <f t="shared" si="32"/>
        <v>0</v>
      </c>
      <c r="AL92" s="55">
        <f t="shared" si="32"/>
        <v>0</v>
      </c>
      <c r="AM92" s="47">
        <f>SUMIF($B$4:$B$65,$B92,AM$4:AM$65)</f>
        <v>0</v>
      </c>
      <c r="AN92" s="55">
        <f>SUMIF($B$4:$B$65,$B92,AN$4:AN$65)</f>
        <v>0</v>
      </c>
      <c r="AO92" s="47">
        <f t="shared" ref="AO92:BE105" si="33">SUMIF($B$4:$B$64,$B92,AO$4:AO$64)</f>
        <v>0</v>
      </c>
      <c r="AP92" s="47">
        <f t="shared" si="33"/>
        <v>0</v>
      </c>
      <c r="AQ92" s="55">
        <f t="shared" si="33"/>
        <v>0</v>
      </c>
      <c r="AR92" s="47">
        <f t="shared" si="33"/>
        <v>0</v>
      </c>
      <c r="AS92" s="64">
        <f t="shared" si="33"/>
        <v>0</v>
      </c>
      <c r="AT92" s="55">
        <f t="shared" si="33"/>
        <v>0</v>
      </c>
      <c r="AU92" s="47">
        <f t="shared" si="33"/>
        <v>0</v>
      </c>
      <c r="AV92" s="64">
        <f t="shared" si="33"/>
        <v>0</v>
      </c>
      <c r="AW92" s="55">
        <f t="shared" si="33"/>
        <v>0</v>
      </c>
      <c r="AX92" s="47">
        <f t="shared" si="33"/>
        <v>0</v>
      </c>
      <c r="AY92" s="64">
        <f t="shared" si="33"/>
        <v>0</v>
      </c>
      <c r="AZ92" s="55">
        <f t="shared" si="33"/>
        <v>0</v>
      </c>
      <c r="BA92" s="47">
        <f t="shared" si="33"/>
        <v>0</v>
      </c>
      <c r="BB92" s="55">
        <f t="shared" si="33"/>
        <v>0</v>
      </c>
      <c r="BC92" s="47">
        <f t="shared" si="33"/>
        <v>0</v>
      </c>
      <c r="BD92" s="55">
        <f t="shared" si="33"/>
        <v>0</v>
      </c>
      <c r="BE92" s="47">
        <f t="shared" si="33"/>
        <v>0</v>
      </c>
      <c r="BF92" s="55">
        <f t="shared" si="28"/>
        <v>0</v>
      </c>
      <c r="BG92" s="47">
        <f t="shared" si="22"/>
        <v>0</v>
      </c>
      <c r="BH92" s="55">
        <f t="shared" si="23"/>
        <v>0</v>
      </c>
    </row>
    <row r="93" spans="1:60" x14ac:dyDescent="0.4">
      <c r="A93" s="45"/>
      <c r="B93" s="45" t="s">
        <v>18</v>
      </c>
      <c r="C93" s="47">
        <f t="shared" ref="C93:H105" si="34">SUMIF($B$4:$B$64,$B93,C$4:C$64)</f>
        <v>0</v>
      </c>
      <c r="D93" s="47">
        <f t="shared" si="34"/>
        <v>0</v>
      </c>
      <c r="E93" s="55">
        <f t="shared" si="34"/>
        <v>0</v>
      </c>
      <c r="F93" s="47">
        <f t="shared" si="34"/>
        <v>0</v>
      </c>
      <c r="G93" s="47">
        <f t="shared" si="34"/>
        <v>0</v>
      </c>
      <c r="H93" s="55">
        <f t="shared" si="34"/>
        <v>0</v>
      </c>
      <c r="I93" s="47">
        <f t="shared" si="30"/>
        <v>0</v>
      </c>
      <c r="J93" s="47">
        <f t="shared" si="30"/>
        <v>0</v>
      </c>
      <c r="K93" s="55">
        <f t="shared" si="30"/>
        <v>0</v>
      </c>
      <c r="L93" s="47">
        <f t="shared" si="30"/>
        <v>0</v>
      </c>
      <c r="M93" s="55">
        <f t="shared" si="30"/>
        <v>0</v>
      </c>
      <c r="N93" s="47">
        <f t="shared" si="30"/>
        <v>0</v>
      </c>
      <c r="O93" s="55">
        <f t="shared" si="30"/>
        <v>0</v>
      </c>
      <c r="P93" s="47">
        <f t="shared" si="30"/>
        <v>0</v>
      </c>
      <c r="Q93" s="47">
        <f t="shared" si="30"/>
        <v>0</v>
      </c>
      <c r="R93" s="55">
        <f t="shared" si="30"/>
        <v>0</v>
      </c>
      <c r="S93" s="47">
        <f t="shared" si="31"/>
        <v>0</v>
      </c>
      <c r="T93" s="47">
        <f t="shared" si="31"/>
        <v>0</v>
      </c>
      <c r="U93" s="55">
        <f t="shared" si="31"/>
        <v>0</v>
      </c>
      <c r="V93" s="47">
        <f t="shared" si="31"/>
        <v>0</v>
      </c>
      <c r="W93" s="47">
        <f t="shared" si="31"/>
        <v>0</v>
      </c>
      <c r="X93" s="55">
        <f t="shared" si="31"/>
        <v>0</v>
      </c>
      <c r="Y93" s="47">
        <f t="shared" si="31"/>
        <v>0</v>
      </c>
      <c r="Z93" s="55">
        <f t="shared" si="31"/>
        <v>0</v>
      </c>
      <c r="AA93" s="47">
        <f t="shared" si="31"/>
        <v>0</v>
      </c>
      <c r="AB93" s="55">
        <f t="shared" si="31"/>
        <v>0</v>
      </c>
      <c r="AC93" s="47">
        <f t="shared" si="32"/>
        <v>0</v>
      </c>
      <c r="AD93" s="55">
        <f t="shared" si="32"/>
        <v>0</v>
      </c>
      <c r="AE93" s="47">
        <f t="shared" si="32"/>
        <v>0</v>
      </c>
      <c r="AF93" s="47">
        <f t="shared" si="32"/>
        <v>0</v>
      </c>
      <c r="AG93" s="55">
        <f t="shared" si="32"/>
        <v>0</v>
      </c>
      <c r="AH93" s="47">
        <f t="shared" si="32"/>
        <v>0</v>
      </c>
      <c r="AI93" s="47">
        <f t="shared" si="32"/>
        <v>0</v>
      </c>
      <c r="AJ93" s="55">
        <f t="shared" si="32"/>
        <v>0</v>
      </c>
      <c r="AK93" s="47">
        <f t="shared" si="32"/>
        <v>0</v>
      </c>
      <c r="AL93" s="55">
        <f t="shared" si="32"/>
        <v>0</v>
      </c>
      <c r="AM93" s="47">
        <f t="shared" ref="AM93:AN105" si="35">SUMIF($B$4:$B$64,$B93,AM$4:AM$64)</f>
        <v>0</v>
      </c>
      <c r="AN93" s="55">
        <f t="shared" si="35"/>
        <v>0</v>
      </c>
      <c r="AO93" s="47">
        <f t="shared" si="33"/>
        <v>0</v>
      </c>
      <c r="AP93" s="47">
        <f t="shared" si="33"/>
        <v>0</v>
      </c>
      <c r="AQ93" s="55">
        <f t="shared" si="33"/>
        <v>0</v>
      </c>
      <c r="AR93" s="47">
        <f t="shared" si="33"/>
        <v>0</v>
      </c>
      <c r="AS93" s="64">
        <f t="shared" si="33"/>
        <v>0</v>
      </c>
      <c r="AT93" s="55">
        <f t="shared" si="33"/>
        <v>0</v>
      </c>
      <c r="AU93" s="47">
        <f t="shared" si="33"/>
        <v>0</v>
      </c>
      <c r="AV93" s="64">
        <f t="shared" si="33"/>
        <v>0</v>
      </c>
      <c r="AW93" s="55">
        <f t="shared" si="33"/>
        <v>0</v>
      </c>
      <c r="AX93" s="47">
        <f t="shared" si="33"/>
        <v>0</v>
      </c>
      <c r="AY93" s="64">
        <f t="shared" si="33"/>
        <v>0</v>
      </c>
      <c r="AZ93" s="55">
        <f t="shared" si="33"/>
        <v>0</v>
      </c>
      <c r="BA93" s="47">
        <f t="shared" si="33"/>
        <v>0</v>
      </c>
      <c r="BB93" s="55">
        <f t="shared" si="33"/>
        <v>0</v>
      </c>
      <c r="BC93" s="47">
        <f t="shared" si="33"/>
        <v>0</v>
      </c>
      <c r="BD93" s="55">
        <f t="shared" si="33"/>
        <v>0</v>
      </c>
      <c r="BE93" s="47">
        <f t="shared" ref="BE93:BF105" si="36">SUMIF($B$4:$B$64,$B93,BE$4:BE$64)</f>
        <v>0</v>
      </c>
      <c r="BF93" s="55">
        <f t="shared" si="36"/>
        <v>0</v>
      </c>
      <c r="BG93" s="47">
        <f t="shared" si="22"/>
        <v>0</v>
      </c>
      <c r="BH93" s="55">
        <f t="shared" si="23"/>
        <v>0</v>
      </c>
    </row>
    <row r="94" spans="1:60" x14ac:dyDescent="0.4">
      <c r="A94" s="45"/>
      <c r="B94" s="45" t="s">
        <v>19</v>
      </c>
      <c r="C94" s="47">
        <f t="shared" si="34"/>
        <v>0</v>
      </c>
      <c r="D94" s="47">
        <f t="shared" si="34"/>
        <v>0</v>
      </c>
      <c r="E94" s="55">
        <f t="shared" si="34"/>
        <v>0</v>
      </c>
      <c r="F94" s="47">
        <f t="shared" si="34"/>
        <v>0</v>
      </c>
      <c r="G94" s="47">
        <f t="shared" si="34"/>
        <v>0</v>
      </c>
      <c r="H94" s="55">
        <f t="shared" si="34"/>
        <v>0</v>
      </c>
      <c r="I94" s="47">
        <f t="shared" si="30"/>
        <v>0</v>
      </c>
      <c r="J94" s="47">
        <f t="shared" si="30"/>
        <v>0</v>
      </c>
      <c r="K94" s="55">
        <f t="shared" si="30"/>
        <v>0</v>
      </c>
      <c r="L94" s="47">
        <f t="shared" si="30"/>
        <v>0</v>
      </c>
      <c r="M94" s="55">
        <f t="shared" si="30"/>
        <v>0</v>
      </c>
      <c r="N94" s="47">
        <f t="shared" si="30"/>
        <v>0</v>
      </c>
      <c r="O94" s="55">
        <f t="shared" si="30"/>
        <v>0</v>
      </c>
      <c r="P94" s="47">
        <f t="shared" si="30"/>
        <v>0</v>
      </c>
      <c r="Q94" s="47">
        <f t="shared" si="30"/>
        <v>0</v>
      </c>
      <c r="R94" s="55">
        <f t="shared" si="30"/>
        <v>0</v>
      </c>
      <c r="S94" s="47">
        <f t="shared" si="31"/>
        <v>0</v>
      </c>
      <c r="T94" s="47">
        <f t="shared" si="31"/>
        <v>0</v>
      </c>
      <c r="U94" s="55">
        <f t="shared" si="31"/>
        <v>0</v>
      </c>
      <c r="V94" s="47">
        <f t="shared" si="31"/>
        <v>0</v>
      </c>
      <c r="W94" s="47">
        <f t="shared" si="31"/>
        <v>0</v>
      </c>
      <c r="X94" s="55">
        <f t="shared" si="31"/>
        <v>0</v>
      </c>
      <c r="Y94" s="47">
        <f t="shared" si="31"/>
        <v>0</v>
      </c>
      <c r="Z94" s="55">
        <f t="shared" si="31"/>
        <v>0</v>
      </c>
      <c r="AA94" s="47">
        <f t="shared" si="31"/>
        <v>0</v>
      </c>
      <c r="AB94" s="55">
        <f t="shared" si="31"/>
        <v>0</v>
      </c>
      <c r="AC94" s="47">
        <f t="shared" si="32"/>
        <v>0</v>
      </c>
      <c r="AD94" s="55">
        <f t="shared" si="32"/>
        <v>0</v>
      </c>
      <c r="AE94" s="47">
        <f t="shared" si="32"/>
        <v>0</v>
      </c>
      <c r="AF94" s="47">
        <f t="shared" si="32"/>
        <v>0</v>
      </c>
      <c r="AG94" s="55">
        <f t="shared" si="32"/>
        <v>0</v>
      </c>
      <c r="AH94" s="47">
        <f t="shared" si="32"/>
        <v>0</v>
      </c>
      <c r="AI94" s="47">
        <f t="shared" si="32"/>
        <v>0</v>
      </c>
      <c r="AJ94" s="55">
        <f t="shared" si="32"/>
        <v>0</v>
      </c>
      <c r="AK94" s="47">
        <f t="shared" si="32"/>
        <v>0</v>
      </c>
      <c r="AL94" s="55">
        <f t="shared" si="32"/>
        <v>0</v>
      </c>
      <c r="AM94" s="47">
        <f t="shared" si="35"/>
        <v>0</v>
      </c>
      <c r="AN94" s="55">
        <f t="shared" si="35"/>
        <v>0</v>
      </c>
      <c r="AO94" s="47">
        <f t="shared" si="33"/>
        <v>0</v>
      </c>
      <c r="AP94" s="47">
        <f t="shared" si="33"/>
        <v>0</v>
      </c>
      <c r="AQ94" s="55">
        <f t="shared" si="33"/>
        <v>0</v>
      </c>
      <c r="AR94" s="47">
        <f t="shared" si="33"/>
        <v>0</v>
      </c>
      <c r="AS94" s="64">
        <f t="shared" si="33"/>
        <v>0</v>
      </c>
      <c r="AT94" s="55">
        <f t="shared" si="33"/>
        <v>0</v>
      </c>
      <c r="AU94" s="47">
        <f t="shared" si="33"/>
        <v>0</v>
      </c>
      <c r="AV94" s="64">
        <f t="shared" si="33"/>
        <v>0</v>
      </c>
      <c r="AW94" s="55">
        <f t="shared" si="33"/>
        <v>0</v>
      </c>
      <c r="AX94" s="47">
        <f t="shared" si="33"/>
        <v>0</v>
      </c>
      <c r="AY94" s="64">
        <f t="shared" si="33"/>
        <v>0</v>
      </c>
      <c r="AZ94" s="55">
        <f t="shared" si="33"/>
        <v>0</v>
      </c>
      <c r="BA94" s="47">
        <f t="shared" si="33"/>
        <v>0</v>
      </c>
      <c r="BB94" s="55">
        <f t="shared" si="33"/>
        <v>0</v>
      </c>
      <c r="BC94" s="47">
        <f t="shared" si="33"/>
        <v>0</v>
      </c>
      <c r="BD94" s="55">
        <f t="shared" si="33"/>
        <v>0</v>
      </c>
      <c r="BE94" s="47">
        <f t="shared" si="36"/>
        <v>0</v>
      </c>
      <c r="BF94" s="55">
        <f t="shared" si="36"/>
        <v>0</v>
      </c>
      <c r="BG94" s="47">
        <f t="shared" si="22"/>
        <v>0</v>
      </c>
      <c r="BH94" s="55">
        <f t="shared" si="23"/>
        <v>0</v>
      </c>
    </row>
    <row r="95" spans="1:60" x14ac:dyDescent="0.4">
      <c r="A95" s="45"/>
      <c r="B95" s="45" t="s">
        <v>20</v>
      </c>
      <c r="C95" s="47">
        <f t="shared" si="34"/>
        <v>0</v>
      </c>
      <c r="D95" s="47">
        <f t="shared" si="34"/>
        <v>0</v>
      </c>
      <c r="E95" s="55">
        <f t="shared" si="34"/>
        <v>0</v>
      </c>
      <c r="F95" s="47">
        <f t="shared" si="34"/>
        <v>0</v>
      </c>
      <c r="G95" s="47">
        <f t="shared" si="34"/>
        <v>0</v>
      </c>
      <c r="H95" s="55">
        <f t="shared" si="34"/>
        <v>0</v>
      </c>
      <c r="I95" s="47">
        <f t="shared" si="30"/>
        <v>0</v>
      </c>
      <c r="J95" s="47">
        <f t="shared" si="30"/>
        <v>0</v>
      </c>
      <c r="K95" s="55">
        <f t="shared" si="30"/>
        <v>0</v>
      </c>
      <c r="L95" s="47">
        <f t="shared" si="30"/>
        <v>0</v>
      </c>
      <c r="M95" s="55">
        <f t="shared" si="30"/>
        <v>0</v>
      </c>
      <c r="N95" s="47">
        <f t="shared" si="30"/>
        <v>0</v>
      </c>
      <c r="O95" s="55">
        <f t="shared" si="30"/>
        <v>0</v>
      </c>
      <c r="P95" s="47">
        <f t="shared" si="30"/>
        <v>0</v>
      </c>
      <c r="Q95" s="47">
        <f t="shared" si="30"/>
        <v>0</v>
      </c>
      <c r="R95" s="55">
        <f t="shared" si="30"/>
        <v>0</v>
      </c>
      <c r="S95" s="47">
        <f t="shared" si="31"/>
        <v>0</v>
      </c>
      <c r="T95" s="47">
        <f t="shared" si="31"/>
        <v>0</v>
      </c>
      <c r="U95" s="55">
        <f t="shared" si="31"/>
        <v>0</v>
      </c>
      <c r="V95" s="47">
        <f t="shared" si="31"/>
        <v>0</v>
      </c>
      <c r="W95" s="47">
        <f t="shared" si="31"/>
        <v>0</v>
      </c>
      <c r="X95" s="55">
        <f t="shared" si="31"/>
        <v>0</v>
      </c>
      <c r="Y95" s="47">
        <f t="shared" si="31"/>
        <v>0</v>
      </c>
      <c r="Z95" s="55">
        <f t="shared" si="31"/>
        <v>0</v>
      </c>
      <c r="AA95" s="47">
        <f t="shared" si="31"/>
        <v>0</v>
      </c>
      <c r="AB95" s="55">
        <f t="shared" si="31"/>
        <v>0</v>
      </c>
      <c r="AC95" s="47">
        <f t="shared" si="32"/>
        <v>0</v>
      </c>
      <c r="AD95" s="55">
        <f t="shared" si="32"/>
        <v>0</v>
      </c>
      <c r="AE95" s="47">
        <f t="shared" si="32"/>
        <v>0</v>
      </c>
      <c r="AF95" s="47">
        <f t="shared" si="32"/>
        <v>0</v>
      </c>
      <c r="AG95" s="55">
        <f t="shared" si="32"/>
        <v>0</v>
      </c>
      <c r="AH95" s="47">
        <f t="shared" si="32"/>
        <v>0</v>
      </c>
      <c r="AI95" s="47">
        <f t="shared" si="32"/>
        <v>0</v>
      </c>
      <c r="AJ95" s="55">
        <f t="shared" si="32"/>
        <v>0</v>
      </c>
      <c r="AK95" s="47">
        <f t="shared" si="32"/>
        <v>0</v>
      </c>
      <c r="AL95" s="55">
        <f t="shared" si="32"/>
        <v>0</v>
      </c>
      <c r="AM95" s="47">
        <f t="shared" si="35"/>
        <v>0</v>
      </c>
      <c r="AN95" s="55">
        <f t="shared" si="35"/>
        <v>0</v>
      </c>
      <c r="AO95" s="47">
        <f t="shared" si="33"/>
        <v>0</v>
      </c>
      <c r="AP95" s="47">
        <f t="shared" si="33"/>
        <v>0</v>
      </c>
      <c r="AQ95" s="55">
        <f t="shared" si="33"/>
        <v>0</v>
      </c>
      <c r="AR95" s="47">
        <f t="shared" si="33"/>
        <v>0</v>
      </c>
      <c r="AS95" s="64">
        <f t="shared" si="33"/>
        <v>0</v>
      </c>
      <c r="AT95" s="55">
        <f t="shared" si="33"/>
        <v>0</v>
      </c>
      <c r="AU95" s="47">
        <f t="shared" si="33"/>
        <v>0</v>
      </c>
      <c r="AV95" s="64">
        <f t="shared" si="33"/>
        <v>0</v>
      </c>
      <c r="AW95" s="55">
        <f t="shared" si="33"/>
        <v>0</v>
      </c>
      <c r="AX95" s="47">
        <f t="shared" si="33"/>
        <v>0</v>
      </c>
      <c r="AY95" s="64">
        <f t="shared" si="33"/>
        <v>0</v>
      </c>
      <c r="AZ95" s="55">
        <f t="shared" si="33"/>
        <v>0</v>
      </c>
      <c r="BA95" s="47">
        <f t="shared" si="33"/>
        <v>0</v>
      </c>
      <c r="BB95" s="55">
        <f t="shared" si="33"/>
        <v>0</v>
      </c>
      <c r="BC95" s="47">
        <f t="shared" si="33"/>
        <v>0</v>
      </c>
      <c r="BD95" s="55">
        <f t="shared" si="33"/>
        <v>0</v>
      </c>
      <c r="BE95" s="47">
        <f t="shared" si="36"/>
        <v>0</v>
      </c>
      <c r="BF95" s="55">
        <f t="shared" si="36"/>
        <v>0</v>
      </c>
      <c r="BG95" s="47">
        <f t="shared" si="22"/>
        <v>0</v>
      </c>
      <c r="BH95" s="55">
        <f t="shared" si="23"/>
        <v>0</v>
      </c>
    </row>
    <row r="96" spans="1:60" x14ac:dyDescent="0.4">
      <c r="A96" s="45"/>
      <c r="B96" s="45" t="s">
        <v>21</v>
      </c>
      <c r="C96" s="47">
        <f t="shared" si="34"/>
        <v>0</v>
      </c>
      <c r="D96" s="47">
        <f t="shared" si="34"/>
        <v>0</v>
      </c>
      <c r="E96" s="55">
        <f t="shared" si="34"/>
        <v>0</v>
      </c>
      <c r="F96" s="47">
        <f t="shared" si="34"/>
        <v>0</v>
      </c>
      <c r="G96" s="47">
        <f t="shared" si="34"/>
        <v>0</v>
      </c>
      <c r="H96" s="55">
        <f t="shared" si="34"/>
        <v>0</v>
      </c>
      <c r="I96" s="47">
        <f t="shared" si="30"/>
        <v>0</v>
      </c>
      <c r="J96" s="47">
        <f t="shared" si="30"/>
        <v>0</v>
      </c>
      <c r="K96" s="55">
        <f t="shared" si="30"/>
        <v>0</v>
      </c>
      <c r="L96" s="47">
        <f t="shared" si="30"/>
        <v>0</v>
      </c>
      <c r="M96" s="55">
        <f t="shared" si="30"/>
        <v>0</v>
      </c>
      <c r="N96" s="47">
        <f t="shared" si="30"/>
        <v>0</v>
      </c>
      <c r="O96" s="55">
        <f t="shared" si="30"/>
        <v>0</v>
      </c>
      <c r="P96" s="47">
        <f t="shared" si="30"/>
        <v>0</v>
      </c>
      <c r="Q96" s="47">
        <f t="shared" si="30"/>
        <v>0</v>
      </c>
      <c r="R96" s="55">
        <f t="shared" si="30"/>
        <v>0</v>
      </c>
      <c r="S96" s="47">
        <f t="shared" si="31"/>
        <v>0</v>
      </c>
      <c r="T96" s="47">
        <f t="shared" si="31"/>
        <v>0</v>
      </c>
      <c r="U96" s="55">
        <f t="shared" si="31"/>
        <v>0</v>
      </c>
      <c r="V96" s="47">
        <f t="shared" si="31"/>
        <v>0</v>
      </c>
      <c r="W96" s="47">
        <f t="shared" si="31"/>
        <v>0</v>
      </c>
      <c r="X96" s="55">
        <f t="shared" si="31"/>
        <v>0</v>
      </c>
      <c r="Y96" s="47">
        <f t="shared" si="31"/>
        <v>0</v>
      </c>
      <c r="Z96" s="55">
        <f t="shared" si="31"/>
        <v>0</v>
      </c>
      <c r="AA96" s="47">
        <f t="shared" si="31"/>
        <v>0</v>
      </c>
      <c r="AB96" s="55">
        <f t="shared" si="31"/>
        <v>0</v>
      </c>
      <c r="AC96" s="47">
        <f t="shared" si="32"/>
        <v>0</v>
      </c>
      <c r="AD96" s="55">
        <f t="shared" si="32"/>
        <v>0</v>
      </c>
      <c r="AE96" s="47">
        <f t="shared" si="32"/>
        <v>0</v>
      </c>
      <c r="AF96" s="47">
        <f t="shared" si="32"/>
        <v>0</v>
      </c>
      <c r="AG96" s="55">
        <f t="shared" si="32"/>
        <v>0</v>
      </c>
      <c r="AH96" s="47">
        <f t="shared" si="32"/>
        <v>0</v>
      </c>
      <c r="AI96" s="47">
        <f t="shared" si="32"/>
        <v>0</v>
      </c>
      <c r="AJ96" s="55">
        <f t="shared" si="32"/>
        <v>0</v>
      </c>
      <c r="AK96" s="47">
        <f t="shared" si="32"/>
        <v>0</v>
      </c>
      <c r="AL96" s="55">
        <f t="shared" si="32"/>
        <v>0</v>
      </c>
      <c r="AM96" s="47">
        <f t="shared" si="35"/>
        <v>0</v>
      </c>
      <c r="AN96" s="55">
        <f t="shared" si="35"/>
        <v>0</v>
      </c>
      <c r="AO96" s="47">
        <f t="shared" si="33"/>
        <v>0</v>
      </c>
      <c r="AP96" s="47">
        <f t="shared" si="33"/>
        <v>0</v>
      </c>
      <c r="AQ96" s="55">
        <f t="shared" si="33"/>
        <v>0</v>
      </c>
      <c r="AR96" s="47">
        <f t="shared" si="33"/>
        <v>0</v>
      </c>
      <c r="AS96" s="64">
        <f t="shared" si="33"/>
        <v>0</v>
      </c>
      <c r="AT96" s="55">
        <f t="shared" si="33"/>
        <v>0</v>
      </c>
      <c r="AU96" s="47">
        <f t="shared" si="33"/>
        <v>0</v>
      </c>
      <c r="AV96" s="64">
        <f t="shared" si="33"/>
        <v>0</v>
      </c>
      <c r="AW96" s="55">
        <f t="shared" si="33"/>
        <v>0</v>
      </c>
      <c r="AX96" s="47">
        <f t="shared" si="33"/>
        <v>0</v>
      </c>
      <c r="AY96" s="64">
        <f t="shared" si="33"/>
        <v>0</v>
      </c>
      <c r="AZ96" s="55">
        <f t="shared" si="33"/>
        <v>0</v>
      </c>
      <c r="BA96" s="47">
        <f t="shared" si="33"/>
        <v>0</v>
      </c>
      <c r="BB96" s="55">
        <f t="shared" si="33"/>
        <v>0</v>
      </c>
      <c r="BC96" s="47">
        <f t="shared" si="33"/>
        <v>0</v>
      </c>
      <c r="BD96" s="55">
        <f t="shared" si="33"/>
        <v>0</v>
      </c>
      <c r="BE96" s="47">
        <f t="shared" si="36"/>
        <v>0</v>
      </c>
      <c r="BF96" s="55">
        <f t="shared" si="36"/>
        <v>0</v>
      </c>
      <c r="BG96" s="47">
        <f t="shared" si="22"/>
        <v>0</v>
      </c>
      <c r="BH96" s="55">
        <f t="shared" si="23"/>
        <v>0</v>
      </c>
    </row>
    <row r="97" spans="1:60" x14ac:dyDescent="0.4">
      <c r="A97" s="45"/>
      <c r="B97" s="45" t="s">
        <v>22</v>
      </c>
      <c r="C97" s="47">
        <f t="shared" si="34"/>
        <v>0</v>
      </c>
      <c r="D97" s="47">
        <f t="shared" si="34"/>
        <v>0</v>
      </c>
      <c r="E97" s="55">
        <f t="shared" si="34"/>
        <v>0</v>
      </c>
      <c r="F97" s="47">
        <f t="shared" si="34"/>
        <v>0</v>
      </c>
      <c r="G97" s="47">
        <f t="shared" si="34"/>
        <v>0</v>
      </c>
      <c r="H97" s="55">
        <f t="shared" si="34"/>
        <v>0</v>
      </c>
      <c r="I97" s="47">
        <f t="shared" si="30"/>
        <v>0</v>
      </c>
      <c r="J97" s="47">
        <f t="shared" si="30"/>
        <v>0</v>
      </c>
      <c r="K97" s="55">
        <f t="shared" si="30"/>
        <v>0</v>
      </c>
      <c r="L97" s="47">
        <f t="shared" si="30"/>
        <v>0</v>
      </c>
      <c r="M97" s="55">
        <f t="shared" si="30"/>
        <v>0</v>
      </c>
      <c r="N97" s="47">
        <f t="shared" si="30"/>
        <v>0</v>
      </c>
      <c r="O97" s="55">
        <f t="shared" si="30"/>
        <v>0</v>
      </c>
      <c r="P97" s="47">
        <f t="shared" si="30"/>
        <v>0</v>
      </c>
      <c r="Q97" s="47">
        <f t="shared" si="30"/>
        <v>0</v>
      </c>
      <c r="R97" s="55">
        <f t="shared" si="30"/>
        <v>0</v>
      </c>
      <c r="S97" s="47">
        <f t="shared" si="31"/>
        <v>0</v>
      </c>
      <c r="T97" s="47">
        <f t="shared" si="31"/>
        <v>0</v>
      </c>
      <c r="U97" s="55">
        <f t="shared" si="31"/>
        <v>0</v>
      </c>
      <c r="V97" s="47">
        <f t="shared" si="31"/>
        <v>0</v>
      </c>
      <c r="W97" s="47">
        <f t="shared" si="31"/>
        <v>0</v>
      </c>
      <c r="X97" s="55">
        <f t="shared" si="31"/>
        <v>0</v>
      </c>
      <c r="Y97" s="47">
        <f t="shared" si="31"/>
        <v>0</v>
      </c>
      <c r="Z97" s="55">
        <f t="shared" si="31"/>
        <v>0</v>
      </c>
      <c r="AA97" s="47">
        <f t="shared" si="31"/>
        <v>0</v>
      </c>
      <c r="AB97" s="55">
        <f t="shared" si="31"/>
        <v>0</v>
      </c>
      <c r="AC97" s="47">
        <f t="shared" si="32"/>
        <v>0</v>
      </c>
      <c r="AD97" s="55">
        <f t="shared" si="32"/>
        <v>0</v>
      </c>
      <c r="AE97" s="47">
        <f t="shared" si="32"/>
        <v>0</v>
      </c>
      <c r="AF97" s="47">
        <f t="shared" si="32"/>
        <v>0</v>
      </c>
      <c r="AG97" s="55">
        <f t="shared" si="32"/>
        <v>0</v>
      </c>
      <c r="AH97" s="47">
        <f t="shared" si="32"/>
        <v>0</v>
      </c>
      <c r="AI97" s="47">
        <f t="shared" si="32"/>
        <v>0</v>
      </c>
      <c r="AJ97" s="55">
        <f t="shared" si="32"/>
        <v>0</v>
      </c>
      <c r="AK97" s="47">
        <f t="shared" si="32"/>
        <v>0</v>
      </c>
      <c r="AL97" s="55">
        <f t="shared" si="32"/>
        <v>0</v>
      </c>
      <c r="AM97" s="47">
        <f t="shared" si="35"/>
        <v>0</v>
      </c>
      <c r="AN97" s="55">
        <f t="shared" si="35"/>
        <v>0</v>
      </c>
      <c r="AO97" s="47">
        <f t="shared" si="33"/>
        <v>0</v>
      </c>
      <c r="AP97" s="47">
        <f t="shared" si="33"/>
        <v>0</v>
      </c>
      <c r="AQ97" s="55">
        <f t="shared" si="33"/>
        <v>0</v>
      </c>
      <c r="AR97" s="47">
        <f t="shared" si="33"/>
        <v>0</v>
      </c>
      <c r="AS97" s="64">
        <f t="shared" si="33"/>
        <v>0</v>
      </c>
      <c r="AT97" s="55">
        <f t="shared" si="33"/>
        <v>0</v>
      </c>
      <c r="AU97" s="47">
        <f t="shared" si="33"/>
        <v>0</v>
      </c>
      <c r="AV97" s="64">
        <f t="shared" si="33"/>
        <v>0</v>
      </c>
      <c r="AW97" s="55">
        <f t="shared" si="33"/>
        <v>0</v>
      </c>
      <c r="AX97" s="47">
        <f t="shared" si="33"/>
        <v>0</v>
      </c>
      <c r="AY97" s="64">
        <f t="shared" si="33"/>
        <v>0</v>
      </c>
      <c r="AZ97" s="55">
        <f t="shared" si="33"/>
        <v>0</v>
      </c>
      <c r="BA97" s="47">
        <f t="shared" si="33"/>
        <v>0</v>
      </c>
      <c r="BB97" s="55">
        <f t="shared" si="33"/>
        <v>0</v>
      </c>
      <c r="BC97" s="47">
        <f t="shared" si="33"/>
        <v>0</v>
      </c>
      <c r="BD97" s="55">
        <f t="shared" si="33"/>
        <v>0</v>
      </c>
      <c r="BE97" s="47">
        <f t="shared" si="36"/>
        <v>0</v>
      </c>
      <c r="BF97" s="55">
        <f t="shared" si="36"/>
        <v>0</v>
      </c>
      <c r="BG97" s="47">
        <f t="shared" si="22"/>
        <v>0</v>
      </c>
      <c r="BH97" s="55">
        <f t="shared" si="23"/>
        <v>0</v>
      </c>
    </row>
    <row r="98" spans="1:60" x14ac:dyDescent="0.4">
      <c r="A98" s="45"/>
      <c r="B98" s="45" t="s">
        <v>23</v>
      </c>
      <c r="C98" s="47">
        <f t="shared" si="34"/>
        <v>0</v>
      </c>
      <c r="D98" s="47">
        <f t="shared" si="34"/>
        <v>0</v>
      </c>
      <c r="E98" s="55">
        <f t="shared" si="34"/>
        <v>0</v>
      </c>
      <c r="F98" s="47">
        <f t="shared" si="34"/>
        <v>0</v>
      </c>
      <c r="G98" s="47">
        <f t="shared" si="34"/>
        <v>0</v>
      </c>
      <c r="H98" s="55">
        <f t="shared" si="34"/>
        <v>0</v>
      </c>
      <c r="I98" s="47">
        <f t="shared" si="30"/>
        <v>0</v>
      </c>
      <c r="J98" s="47">
        <f t="shared" si="30"/>
        <v>0</v>
      </c>
      <c r="K98" s="55">
        <f t="shared" si="30"/>
        <v>0</v>
      </c>
      <c r="L98" s="47">
        <f t="shared" si="30"/>
        <v>0</v>
      </c>
      <c r="M98" s="55">
        <f t="shared" si="30"/>
        <v>0</v>
      </c>
      <c r="N98" s="47">
        <f t="shared" si="30"/>
        <v>0</v>
      </c>
      <c r="O98" s="55">
        <f t="shared" si="30"/>
        <v>0</v>
      </c>
      <c r="P98" s="47">
        <f t="shared" si="30"/>
        <v>0</v>
      </c>
      <c r="Q98" s="47">
        <f t="shared" si="30"/>
        <v>0</v>
      </c>
      <c r="R98" s="55">
        <f t="shared" si="30"/>
        <v>0</v>
      </c>
      <c r="S98" s="47">
        <f t="shared" si="31"/>
        <v>0</v>
      </c>
      <c r="T98" s="47">
        <f t="shared" si="31"/>
        <v>0</v>
      </c>
      <c r="U98" s="55">
        <f t="shared" si="31"/>
        <v>0</v>
      </c>
      <c r="V98" s="47">
        <f t="shared" si="31"/>
        <v>0</v>
      </c>
      <c r="W98" s="47">
        <f t="shared" si="31"/>
        <v>0</v>
      </c>
      <c r="X98" s="55">
        <f t="shared" si="31"/>
        <v>0</v>
      </c>
      <c r="Y98" s="47">
        <f t="shared" si="31"/>
        <v>0</v>
      </c>
      <c r="Z98" s="55">
        <f t="shared" si="31"/>
        <v>0</v>
      </c>
      <c r="AA98" s="47">
        <f t="shared" si="31"/>
        <v>0</v>
      </c>
      <c r="AB98" s="55">
        <f t="shared" si="31"/>
        <v>0</v>
      </c>
      <c r="AC98" s="47">
        <f t="shared" si="32"/>
        <v>0</v>
      </c>
      <c r="AD98" s="55">
        <f t="shared" si="32"/>
        <v>0</v>
      </c>
      <c r="AE98" s="47">
        <f t="shared" si="32"/>
        <v>0</v>
      </c>
      <c r="AF98" s="47">
        <f t="shared" si="32"/>
        <v>0</v>
      </c>
      <c r="AG98" s="55">
        <f t="shared" si="32"/>
        <v>0</v>
      </c>
      <c r="AH98" s="47">
        <f t="shared" si="32"/>
        <v>0</v>
      </c>
      <c r="AI98" s="47">
        <f t="shared" si="32"/>
        <v>0</v>
      </c>
      <c r="AJ98" s="55">
        <f t="shared" si="32"/>
        <v>0</v>
      </c>
      <c r="AK98" s="47">
        <f t="shared" si="32"/>
        <v>0</v>
      </c>
      <c r="AL98" s="55">
        <f t="shared" si="32"/>
        <v>0</v>
      </c>
      <c r="AM98" s="47">
        <f t="shared" si="35"/>
        <v>0</v>
      </c>
      <c r="AN98" s="55">
        <f t="shared" si="35"/>
        <v>0</v>
      </c>
      <c r="AO98" s="47">
        <f t="shared" si="33"/>
        <v>0</v>
      </c>
      <c r="AP98" s="47">
        <f t="shared" si="33"/>
        <v>0</v>
      </c>
      <c r="AQ98" s="55">
        <f t="shared" si="33"/>
        <v>0</v>
      </c>
      <c r="AR98" s="47">
        <f t="shared" si="33"/>
        <v>0</v>
      </c>
      <c r="AS98" s="64">
        <f t="shared" si="33"/>
        <v>0</v>
      </c>
      <c r="AT98" s="55">
        <f t="shared" si="33"/>
        <v>0</v>
      </c>
      <c r="AU98" s="47">
        <f t="shared" si="33"/>
        <v>0</v>
      </c>
      <c r="AV98" s="64">
        <f t="shared" si="33"/>
        <v>0</v>
      </c>
      <c r="AW98" s="55">
        <f t="shared" si="33"/>
        <v>0</v>
      </c>
      <c r="AX98" s="47">
        <f t="shared" si="33"/>
        <v>0</v>
      </c>
      <c r="AY98" s="64">
        <f t="shared" si="33"/>
        <v>0</v>
      </c>
      <c r="AZ98" s="55">
        <f t="shared" si="33"/>
        <v>0</v>
      </c>
      <c r="BA98" s="47">
        <f t="shared" si="33"/>
        <v>0</v>
      </c>
      <c r="BB98" s="55">
        <f t="shared" si="33"/>
        <v>0</v>
      </c>
      <c r="BC98" s="47">
        <f t="shared" si="33"/>
        <v>0</v>
      </c>
      <c r="BD98" s="55">
        <f t="shared" si="33"/>
        <v>0</v>
      </c>
      <c r="BE98" s="47">
        <f t="shared" si="36"/>
        <v>0</v>
      </c>
      <c r="BF98" s="55">
        <f t="shared" si="36"/>
        <v>0</v>
      </c>
      <c r="BG98" s="47">
        <f t="shared" si="22"/>
        <v>0</v>
      </c>
      <c r="BH98" s="55">
        <f t="shared" si="23"/>
        <v>0</v>
      </c>
    </row>
    <row r="99" spans="1:60" x14ac:dyDescent="0.4">
      <c r="A99" s="45"/>
      <c r="B99" s="45" t="s">
        <v>24</v>
      </c>
      <c r="C99" s="47">
        <f t="shared" si="34"/>
        <v>0</v>
      </c>
      <c r="D99" s="47">
        <f t="shared" si="34"/>
        <v>0</v>
      </c>
      <c r="E99" s="55">
        <f t="shared" si="34"/>
        <v>0</v>
      </c>
      <c r="F99" s="47">
        <f t="shared" si="34"/>
        <v>0</v>
      </c>
      <c r="G99" s="47">
        <f t="shared" si="34"/>
        <v>0</v>
      </c>
      <c r="H99" s="55">
        <f t="shared" si="34"/>
        <v>0</v>
      </c>
      <c r="I99" s="47">
        <f t="shared" si="30"/>
        <v>0</v>
      </c>
      <c r="J99" s="47">
        <f t="shared" si="30"/>
        <v>0</v>
      </c>
      <c r="K99" s="55">
        <f t="shared" si="30"/>
        <v>0</v>
      </c>
      <c r="L99" s="47">
        <f t="shared" si="30"/>
        <v>0</v>
      </c>
      <c r="M99" s="55">
        <f t="shared" si="30"/>
        <v>0</v>
      </c>
      <c r="N99" s="47">
        <f t="shared" si="30"/>
        <v>0</v>
      </c>
      <c r="O99" s="55">
        <f t="shared" si="30"/>
        <v>0</v>
      </c>
      <c r="P99" s="47">
        <f t="shared" si="30"/>
        <v>0</v>
      </c>
      <c r="Q99" s="47">
        <f t="shared" si="30"/>
        <v>0</v>
      </c>
      <c r="R99" s="55">
        <f t="shared" si="30"/>
        <v>0</v>
      </c>
      <c r="S99" s="47">
        <f t="shared" si="31"/>
        <v>0</v>
      </c>
      <c r="T99" s="47">
        <f t="shared" si="31"/>
        <v>0</v>
      </c>
      <c r="U99" s="55">
        <f t="shared" si="31"/>
        <v>0</v>
      </c>
      <c r="V99" s="47">
        <f t="shared" si="31"/>
        <v>0</v>
      </c>
      <c r="W99" s="47">
        <f t="shared" si="31"/>
        <v>0</v>
      </c>
      <c r="X99" s="55">
        <f t="shared" si="31"/>
        <v>0</v>
      </c>
      <c r="Y99" s="47">
        <f t="shared" si="31"/>
        <v>0</v>
      </c>
      <c r="Z99" s="55">
        <f t="shared" si="31"/>
        <v>0</v>
      </c>
      <c r="AA99" s="47">
        <f t="shared" si="31"/>
        <v>0</v>
      </c>
      <c r="AB99" s="55">
        <f t="shared" si="31"/>
        <v>0</v>
      </c>
      <c r="AC99" s="47">
        <f t="shared" si="32"/>
        <v>0</v>
      </c>
      <c r="AD99" s="55">
        <f t="shared" si="32"/>
        <v>0</v>
      </c>
      <c r="AE99" s="47">
        <f t="shared" si="32"/>
        <v>0</v>
      </c>
      <c r="AF99" s="47">
        <f t="shared" si="32"/>
        <v>0</v>
      </c>
      <c r="AG99" s="55">
        <f t="shared" si="32"/>
        <v>0</v>
      </c>
      <c r="AH99" s="47">
        <f t="shared" si="32"/>
        <v>0</v>
      </c>
      <c r="AI99" s="47">
        <f t="shared" si="32"/>
        <v>0</v>
      </c>
      <c r="AJ99" s="55">
        <f t="shared" si="32"/>
        <v>0</v>
      </c>
      <c r="AK99" s="47">
        <f t="shared" si="32"/>
        <v>0</v>
      </c>
      <c r="AL99" s="55">
        <f t="shared" si="32"/>
        <v>0</v>
      </c>
      <c r="AM99" s="47">
        <f t="shared" si="35"/>
        <v>0</v>
      </c>
      <c r="AN99" s="55">
        <f t="shared" si="35"/>
        <v>0</v>
      </c>
      <c r="AO99" s="47">
        <f t="shared" si="33"/>
        <v>0</v>
      </c>
      <c r="AP99" s="47">
        <f t="shared" si="33"/>
        <v>0</v>
      </c>
      <c r="AQ99" s="55">
        <f t="shared" si="33"/>
        <v>0</v>
      </c>
      <c r="AR99" s="47">
        <f t="shared" si="33"/>
        <v>0</v>
      </c>
      <c r="AS99" s="64">
        <f t="shared" si="33"/>
        <v>0</v>
      </c>
      <c r="AT99" s="55">
        <f t="shared" si="33"/>
        <v>0</v>
      </c>
      <c r="AU99" s="47">
        <f t="shared" si="33"/>
        <v>0</v>
      </c>
      <c r="AV99" s="64">
        <f t="shared" si="33"/>
        <v>0</v>
      </c>
      <c r="AW99" s="55">
        <f t="shared" si="33"/>
        <v>0</v>
      </c>
      <c r="AX99" s="47">
        <f t="shared" si="33"/>
        <v>0</v>
      </c>
      <c r="AY99" s="64">
        <f t="shared" si="33"/>
        <v>0</v>
      </c>
      <c r="AZ99" s="55">
        <f t="shared" si="33"/>
        <v>0</v>
      </c>
      <c r="BA99" s="47">
        <f t="shared" si="33"/>
        <v>0</v>
      </c>
      <c r="BB99" s="55">
        <f t="shared" si="33"/>
        <v>0</v>
      </c>
      <c r="BC99" s="47">
        <f t="shared" si="33"/>
        <v>0</v>
      </c>
      <c r="BD99" s="55">
        <f t="shared" si="33"/>
        <v>0</v>
      </c>
      <c r="BE99" s="47">
        <f t="shared" si="36"/>
        <v>0</v>
      </c>
      <c r="BF99" s="55">
        <f t="shared" si="36"/>
        <v>0</v>
      </c>
      <c r="BG99" s="47">
        <f t="shared" si="22"/>
        <v>0</v>
      </c>
      <c r="BH99" s="55">
        <f t="shared" si="23"/>
        <v>0</v>
      </c>
    </row>
    <row r="100" spans="1:60" x14ac:dyDescent="0.4">
      <c r="A100" s="45"/>
      <c r="B100" s="45" t="s">
        <v>195</v>
      </c>
      <c r="C100" s="47">
        <f t="shared" si="34"/>
        <v>0</v>
      </c>
      <c r="D100" s="47">
        <f t="shared" si="34"/>
        <v>0</v>
      </c>
      <c r="E100" s="55">
        <f t="shared" si="34"/>
        <v>0</v>
      </c>
      <c r="F100" s="47">
        <f t="shared" si="34"/>
        <v>0</v>
      </c>
      <c r="G100" s="47">
        <f t="shared" si="34"/>
        <v>0</v>
      </c>
      <c r="H100" s="55">
        <f t="shared" si="34"/>
        <v>0</v>
      </c>
      <c r="I100" s="47">
        <f t="shared" si="30"/>
        <v>0</v>
      </c>
      <c r="J100" s="47">
        <f t="shared" si="30"/>
        <v>0</v>
      </c>
      <c r="K100" s="55">
        <f t="shared" si="30"/>
        <v>0</v>
      </c>
      <c r="L100" s="47">
        <f t="shared" si="30"/>
        <v>0</v>
      </c>
      <c r="M100" s="55">
        <f t="shared" si="30"/>
        <v>0</v>
      </c>
      <c r="N100" s="47">
        <f t="shared" si="30"/>
        <v>0</v>
      </c>
      <c r="O100" s="55">
        <f t="shared" si="30"/>
        <v>0</v>
      </c>
      <c r="P100" s="47">
        <f t="shared" si="30"/>
        <v>0</v>
      </c>
      <c r="Q100" s="47">
        <f t="shared" si="30"/>
        <v>0</v>
      </c>
      <c r="R100" s="55">
        <f t="shared" si="30"/>
        <v>0</v>
      </c>
      <c r="S100" s="47">
        <f t="shared" si="31"/>
        <v>0</v>
      </c>
      <c r="T100" s="47">
        <f t="shared" si="31"/>
        <v>0</v>
      </c>
      <c r="U100" s="55">
        <f t="shared" si="31"/>
        <v>0</v>
      </c>
      <c r="V100" s="47">
        <f t="shared" si="31"/>
        <v>0</v>
      </c>
      <c r="W100" s="47">
        <f t="shared" si="31"/>
        <v>0</v>
      </c>
      <c r="X100" s="55">
        <f t="shared" si="31"/>
        <v>0</v>
      </c>
      <c r="Y100" s="47">
        <f t="shared" si="31"/>
        <v>0</v>
      </c>
      <c r="Z100" s="55">
        <f t="shared" si="31"/>
        <v>0</v>
      </c>
      <c r="AA100" s="47">
        <f t="shared" si="31"/>
        <v>0</v>
      </c>
      <c r="AB100" s="55">
        <f t="shared" si="31"/>
        <v>0</v>
      </c>
      <c r="AC100" s="47">
        <f t="shared" si="32"/>
        <v>0</v>
      </c>
      <c r="AD100" s="55">
        <f t="shared" si="32"/>
        <v>0</v>
      </c>
      <c r="AE100" s="47">
        <f t="shared" si="32"/>
        <v>0</v>
      </c>
      <c r="AF100" s="47">
        <f t="shared" si="32"/>
        <v>0</v>
      </c>
      <c r="AG100" s="55">
        <f t="shared" si="32"/>
        <v>0</v>
      </c>
      <c r="AH100" s="47">
        <f t="shared" si="32"/>
        <v>0</v>
      </c>
      <c r="AI100" s="47">
        <f t="shared" si="32"/>
        <v>0</v>
      </c>
      <c r="AJ100" s="55">
        <f t="shared" si="32"/>
        <v>0</v>
      </c>
      <c r="AK100" s="47">
        <f t="shared" si="32"/>
        <v>0</v>
      </c>
      <c r="AL100" s="55">
        <f t="shared" si="32"/>
        <v>0</v>
      </c>
      <c r="AM100" s="47">
        <f t="shared" si="35"/>
        <v>0</v>
      </c>
      <c r="AN100" s="55">
        <f t="shared" si="35"/>
        <v>0</v>
      </c>
      <c r="AO100" s="47">
        <f t="shared" si="33"/>
        <v>0</v>
      </c>
      <c r="AP100" s="47">
        <f t="shared" si="33"/>
        <v>0</v>
      </c>
      <c r="AQ100" s="55">
        <f t="shared" si="33"/>
        <v>0</v>
      </c>
      <c r="AR100" s="47">
        <f t="shared" si="33"/>
        <v>0</v>
      </c>
      <c r="AS100" s="64">
        <f t="shared" si="33"/>
        <v>0</v>
      </c>
      <c r="AT100" s="55">
        <f t="shared" si="33"/>
        <v>0</v>
      </c>
      <c r="AU100" s="47">
        <f t="shared" si="33"/>
        <v>0</v>
      </c>
      <c r="AV100" s="64">
        <f t="shared" si="33"/>
        <v>0</v>
      </c>
      <c r="AW100" s="55">
        <f t="shared" si="33"/>
        <v>0</v>
      </c>
      <c r="AX100" s="47">
        <f t="shared" si="33"/>
        <v>0</v>
      </c>
      <c r="AY100" s="64">
        <f t="shared" si="33"/>
        <v>0</v>
      </c>
      <c r="AZ100" s="55">
        <f t="shared" si="33"/>
        <v>0</v>
      </c>
      <c r="BA100" s="47">
        <f t="shared" si="33"/>
        <v>0</v>
      </c>
      <c r="BB100" s="55">
        <f t="shared" si="33"/>
        <v>0</v>
      </c>
      <c r="BC100" s="47">
        <f t="shared" si="33"/>
        <v>0</v>
      </c>
      <c r="BD100" s="55">
        <f t="shared" si="33"/>
        <v>0</v>
      </c>
      <c r="BE100" s="47">
        <f t="shared" si="36"/>
        <v>0</v>
      </c>
      <c r="BF100" s="55">
        <f t="shared" si="36"/>
        <v>0</v>
      </c>
      <c r="BG100" s="47">
        <f t="shared" si="22"/>
        <v>0</v>
      </c>
      <c r="BH100" s="55">
        <f t="shared" si="23"/>
        <v>0</v>
      </c>
    </row>
    <row r="101" spans="1:60" x14ac:dyDescent="0.4">
      <c r="A101" s="45"/>
      <c r="B101" s="45" t="s">
        <v>201</v>
      </c>
      <c r="C101" s="47">
        <f t="shared" si="34"/>
        <v>0</v>
      </c>
      <c r="D101" s="47">
        <f t="shared" si="34"/>
        <v>0</v>
      </c>
      <c r="E101" s="55">
        <f t="shared" si="34"/>
        <v>0</v>
      </c>
      <c r="F101" s="47">
        <f t="shared" si="34"/>
        <v>0</v>
      </c>
      <c r="G101" s="47">
        <f t="shared" si="34"/>
        <v>0</v>
      </c>
      <c r="H101" s="55">
        <f t="shared" si="34"/>
        <v>0</v>
      </c>
      <c r="I101" s="47">
        <f t="shared" si="30"/>
        <v>0</v>
      </c>
      <c r="J101" s="47">
        <f t="shared" si="30"/>
        <v>0</v>
      </c>
      <c r="K101" s="55">
        <f t="shared" si="30"/>
        <v>0</v>
      </c>
      <c r="L101" s="47">
        <f t="shared" si="30"/>
        <v>0</v>
      </c>
      <c r="M101" s="55">
        <f t="shared" si="30"/>
        <v>0</v>
      </c>
      <c r="N101" s="47">
        <f t="shared" si="30"/>
        <v>0</v>
      </c>
      <c r="O101" s="55">
        <f t="shared" si="30"/>
        <v>0</v>
      </c>
      <c r="P101" s="47">
        <f t="shared" si="30"/>
        <v>0</v>
      </c>
      <c r="Q101" s="47">
        <f t="shared" si="30"/>
        <v>0</v>
      </c>
      <c r="R101" s="55">
        <f t="shared" si="30"/>
        <v>0</v>
      </c>
      <c r="S101" s="47">
        <f t="shared" si="31"/>
        <v>0</v>
      </c>
      <c r="T101" s="47">
        <f t="shared" si="31"/>
        <v>0</v>
      </c>
      <c r="U101" s="55">
        <f t="shared" si="31"/>
        <v>0</v>
      </c>
      <c r="V101" s="47">
        <f t="shared" si="31"/>
        <v>0</v>
      </c>
      <c r="W101" s="47">
        <f t="shared" si="31"/>
        <v>0</v>
      </c>
      <c r="X101" s="55">
        <f t="shared" si="31"/>
        <v>0</v>
      </c>
      <c r="Y101" s="47">
        <f t="shared" si="31"/>
        <v>0</v>
      </c>
      <c r="Z101" s="55">
        <f t="shared" si="31"/>
        <v>0</v>
      </c>
      <c r="AA101" s="47">
        <f t="shared" si="31"/>
        <v>0</v>
      </c>
      <c r="AB101" s="55">
        <f t="shared" si="31"/>
        <v>0</v>
      </c>
      <c r="AC101" s="47">
        <f t="shared" si="32"/>
        <v>0</v>
      </c>
      <c r="AD101" s="55">
        <f t="shared" si="32"/>
        <v>0</v>
      </c>
      <c r="AE101" s="47">
        <f t="shared" si="32"/>
        <v>0</v>
      </c>
      <c r="AF101" s="47">
        <f t="shared" si="32"/>
        <v>0</v>
      </c>
      <c r="AG101" s="55">
        <f t="shared" si="32"/>
        <v>0</v>
      </c>
      <c r="AH101" s="47">
        <f t="shared" si="32"/>
        <v>0</v>
      </c>
      <c r="AI101" s="47">
        <f t="shared" si="32"/>
        <v>0</v>
      </c>
      <c r="AJ101" s="55">
        <f t="shared" si="32"/>
        <v>0</v>
      </c>
      <c r="AK101" s="47">
        <f t="shared" si="32"/>
        <v>0</v>
      </c>
      <c r="AL101" s="55">
        <f t="shared" si="32"/>
        <v>0</v>
      </c>
      <c r="AM101" s="47">
        <f t="shared" si="35"/>
        <v>0</v>
      </c>
      <c r="AN101" s="55">
        <f t="shared" si="35"/>
        <v>0</v>
      </c>
      <c r="AO101" s="47">
        <f t="shared" si="33"/>
        <v>0</v>
      </c>
      <c r="AP101" s="47">
        <f t="shared" si="33"/>
        <v>0</v>
      </c>
      <c r="AQ101" s="55">
        <f t="shared" si="33"/>
        <v>0</v>
      </c>
      <c r="AR101" s="47">
        <f t="shared" si="33"/>
        <v>0</v>
      </c>
      <c r="AS101" s="64">
        <f t="shared" si="33"/>
        <v>0</v>
      </c>
      <c r="AT101" s="55">
        <f t="shared" si="33"/>
        <v>0</v>
      </c>
      <c r="AU101" s="47">
        <f t="shared" si="33"/>
        <v>0</v>
      </c>
      <c r="AV101" s="64">
        <f t="shared" si="33"/>
        <v>0</v>
      </c>
      <c r="AW101" s="55">
        <f t="shared" si="33"/>
        <v>0</v>
      </c>
      <c r="AX101" s="47">
        <f t="shared" si="33"/>
        <v>0</v>
      </c>
      <c r="AY101" s="64">
        <f t="shared" si="33"/>
        <v>0</v>
      </c>
      <c r="AZ101" s="55">
        <f t="shared" si="33"/>
        <v>0</v>
      </c>
      <c r="BA101" s="47">
        <f t="shared" si="33"/>
        <v>0</v>
      </c>
      <c r="BB101" s="55">
        <f t="shared" si="33"/>
        <v>0</v>
      </c>
      <c r="BC101" s="47">
        <f t="shared" si="33"/>
        <v>0</v>
      </c>
      <c r="BD101" s="55">
        <f t="shared" si="33"/>
        <v>0</v>
      </c>
      <c r="BE101" s="47">
        <f t="shared" si="36"/>
        <v>0</v>
      </c>
      <c r="BF101" s="55">
        <f t="shared" si="36"/>
        <v>0</v>
      </c>
      <c r="BG101" s="47">
        <f t="shared" si="22"/>
        <v>0</v>
      </c>
      <c r="BH101" s="55">
        <f t="shared" si="23"/>
        <v>0</v>
      </c>
    </row>
    <row r="102" spans="1:60" x14ac:dyDescent="0.4">
      <c r="A102" s="45"/>
      <c r="B102" s="45" t="s">
        <v>196</v>
      </c>
      <c r="C102" s="47">
        <f t="shared" si="34"/>
        <v>0</v>
      </c>
      <c r="D102" s="47">
        <f t="shared" si="34"/>
        <v>0</v>
      </c>
      <c r="E102" s="55">
        <f t="shared" si="34"/>
        <v>0</v>
      </c>
      <c r="F102" s="47">
        <f t="shared" si="34"/>
        <v>0</v>
      </c>
      <c r="G102" s="47">
        <f t="shared" si="34"/>
        <v>0</v>
      </c>
      <c r="H102" s="55">
        <f t="shared" si="34"/>
        <v>0</v>
      </c>
      <c r="I102" s="47">
        <f t="shared" si="30"/>
        <v>0</v>
      </c>
      <c r="J102" s="47">
        <f t="shared" si="30"/>
        <v>0</v>
      </c>
      <c r="K102" s="55">
        <f t="shared" si="30"/>
        <v>0</v>
      </c>
      <c r="L102" s="47">
        <f t="shared" si="30"/>
        <v>0</v>
      </c>
      <c r="M102" s="55">
        <f t="shared" si="30"/>
        <v>0</v>
      </c>
      <c r="N102" s="47">
        <f t="shared" si="30"/>
        <v>0</v>
      </c>
      <c r="O102" s="55">
        <f t="shared" si="30"/>
        <v>0</v>
      </c>
      <c r="P102" s="47">
        <f t="shared" si="30"/>
        <v>0</v>
      </c>
      <c r="Q102" s="47">
        <f t="shared" si="30"/>
        <v>0</v>
      </c>
      <c r="R102" s="55">
        <f t="shared" si="30"/>
        <v>0</v>
      </c>
      <c r="S102" s="47">
        <f t="shared" si="31"/>
        <v>0</v>
      </c>
      <c r="T102" s="47">
        <f t="shared" si="31"/>
        <v>0</v>
      </c>
      <c r="U102" s="55">
        <f t="shared" si="31"/>
        <v>0</v>
      </c>
      <c r="V102" s="47">
        <f t="shared" si="31"/>
        <v>0</v>
      </c>
      <c r="W102" s="47">
        <f t="shared" si="31"/>
        <v>0</v>
      </c>
      <c r="X102" s="55">
        <f t="shared" si="31"/>
        <v>0</v>
      </c>
      <c r="Y102" s="47">
        <f t="shared" si="31"/>
        <v>0</v>
      </c>
      <c r="Z102" s="55">
        <f t="shared" si="31"/>
        <v>0</v>
      </c>
      <c r="AA102" s="47">
        <f t="shared" si="31"/>
        <v>0</v>
      </c>
      <c r="AB102" s="55">
        <f t="shared" si="31"/>
        <v>0</v>
      </c>
      <c r="AC102" s="47">
        <f t="shared" si="32"/>
        <v>0</v>
      </c>
      <c r="AD102" s="55">
        <f t="shared" si="32"/>
        <v>0</v>
      </c>
      <c r="AE102" s="47">
        <f t="shared" si="32"/>
        <v>0</v>
      </c>
      <c r="AF102" s="47">
        <f t="shared" si="32"/>
        <v>0</v>
      </c>
      <c r="AG102" s="55">
        <f t="shared" si="32"/>
        <v>0</v>
      </c>
      <c r="AH102" s="47">
        <f t="shared" si="32"/>
        <v>0</v>
      </c>
      <c r="AI102" s="47">
        <f t="shared" si="32"/>
        <v>0</v>
      </c>
      <c r="AJ102" s="55">
        <f t="shared" si="32"/>
        <v>0</v>
      </c>
      <c r="AK102" s="47">
        <f t="shared" si="32"/>
        <v>0</v>
      </c>
      <c r="AL102" s="55">
        <f t="shared" si="32"/>
        <v>0</v>
      </c>
      <c r="AM102" s="47">
        <f t="shared" si="35"/>
        <v>0</v>
      </c>
      <c r="AN102" s="55">
        <f t="shared" si="35"/>
        <v>0</v>
      </c>
      <c r="AO102" s="47">
        <f t="shared" si="33"/>
        <v>0</v>
      </c>
      <c r="AP102" s="47">
        <f t="shared" si="33"/>
        <v>0</v>
      </c>
      <c r="AQ102" s="55">
        <f t="shared" si="33"/>
        <v>0</v>
      </c>
      <c r="AR102" s="47">
        <f t="shared" si="33"/>
        <v>0</v>
      </c>
      <c r="AS102" s="64">
        <f t="shared" si="33"/>
        <v>0</v>
      </c>
      <c r="AT102" s="55">
        <f t="shared" si="33"/>
        <v>0</v>
      </c>
      <c r="AU102" s="47">
        <f t="shared" si="33"/>
        <v>0</v>
      </c>
      <c r="AV102" s="64">
        <f t="shared" si="33"/>
        <v>0</v>
      </c>
      <c r="AW102" s="55">
        <f t="shared" si="33"/>
        <v>0</v>
      </c>
      <c r="AX102" s="47">
        <f t="shared" si="33"/>
        <v>0</v>
      </c>
      <c r="AY102" s="64">
        <f t="shared" si="33"/>
        <v>0</v>
      </c>
      <c r="AZ102" s="55">
        <f t="shared" si="33"/>
        <v>0</v>
      </c>
      <c r="BA102" s="47">
        <f t="shared" si="33"/>
        <v>0</v>
      </c>
      <c r="BB102" s="55">
        <f t="shared" si="33"/>
        <v>0</v>
      </c>
      <c r="BC102" s="47">
        <f t="shared" si="33"/>
        <v>0</v>
      </c>
      <c r="BD102" s="55">
        <f t="shared" si="33"/>
        <v>0</v>
      </c>
      <c r="BE102" s="47">
        <f t="shared" si="36"/>
        <v>0</v>
      </c>
      <c r="BF102" s="55">
        <f t="shared" si="36"/>
        <v>0</v>
      </c>
      <c r="BG102" s="47">
        <f t="shared" si="22"/>
        <v>0</v>
      </c>
      <c r="BH102" s="55">
        <f t="shared" si="23"/>
        <v>0</v>
      </c>
    </row>
    <row r="103" spans="1:60" x14ac:dyDescent="0.4">
      <c r="A103" s="45"/>
      <c r="B103" s="45" t="s">
        <v>199</v>
      </c>
      <c r="C103" s="47">
        <f t="shared" si="34"/>
        <v>0</v>
      </c>
      <c r="D103" s="47">
        <f t="shared" si="34"/>
        <v>0</v>
      </c>
      <c r="E103" s="55">
        <f t="shared" si="34"/>
        <v>0</v>
      </c>
      <c r="F103" s="47">
        <f t="shared" si="34"/>
        <v>0</v>
      </c>
      <c r="G103" s="47">
        <f t="shared" si="34"/>
        <v>0</v>
      </c>
      <c r="H103" s="55">
        <f t="shared" si="34"/>
        <v>0</v>
      </c>
      <c r="I103" s="47">
        <f t="shared" si="30"/>
        <v>0</v>
      </c>
      <c r="J103" s="47">
        <f t="shared" si="30"/>
        <v>0</v>
      </c>
      <c r="K103" s="55">
        <f t="shared" si="30"/>
        <v>0</v>
      </c>
      <c r="L103" s="47">
        <f t="shared" si="30"/>
        <v>0</v>
      </c>
      <c r="M103" s="55">
        <f t="shared" si="30"/>
        <v>0</v>
      </c>
      <c r="N103" s="47">
        <f t="shared" si="30"/>
        <v>0</v>
      </c>
      <c r="O103" s="55">
        <f t="shared" si="30"/>
        <v>0</v>
      </c>
      <c r="P103" s="47">
        <f t="shared" si="30"/>
        <v>0</v>
      </c>
      <c r="Q103" s="47">
        <f t="shared" si="30"/>
        <v>0</v>
      </c>
      <c r="R103" s="55">
        <f t="shared" si="30"/>
        <v>0</v>
      </c>
      <c r="S103" s="47">
        <f t="shared" si="31"/>
        <v>0</v>
      </c>
      <c r="T103" s="47">
        <f t="shared" si="31"/>
        <v>0</v>
      </c>
      <c r="U103" s="55">
        <f t="shared" si="31"/>
        <v>0</v>
      </c>
      <c r="V103" s="47">
        <f t="shared" si="31"/>
        <v>0</v>
      </c>
      <c r="W103" s="47">
        <f t="shared" si="31"/>
        <v>0</v>
      </c>
      <c r="X103" s="55">
        <f t="shared" si="31"/>
        <v>0</v>
      </c>
      <c r="Y103" s="47">
        <f t="shared" si="31"/>
        <v>0</v>
      </c>
      <c r="Z103" s="55">
        <f t="shared" si="31"/>
        <v>0</v>
      </c>
      <c r="AA103" s="47">
        <f t="shared" si="31"/>
        <v>0</v>
      </c>
      <c r="AB103" s="55">
        <f t="shared" si="31"/>
        <v>0</v>
      </c>
      <c r="AC103" s="47">
        <f t="shared" si="32"/>
        <v>0</v>
      </c>
      <c r="AD103" s="55">
        <f t="shared" si="32"/>
        <v>0</v>
      </c>
      <c r="AE103" s="47">
        <f t="shared" si="32"/>
        <v>0</v>
      </c>
      <c r="AF103" s="47">
        <f t="shared" si="32"/>
        <v>0</v>
      </c>
      <c r="AG103" s="55">
        <f t="shared" si="32"/>
        <v>0</v>
      </c>
      <c r="AH103" s="47">
        <f t="shared" si="32"/>
        <v>0</v>
      </c>
      <c r="AI103" s="47">
        <f t="shared" si="32"/>
        <v>0</v>
      </c>
      <c r="AJ103" s="55">
        <f t="shared" si="32"/>
        <v>0</v>
      </c>
      <c r="AK103" s="47">
        <f t="shared" si="32"/>
        <v>0</v>
      </c>
      <c r="AL103" s="55">
        <f t="shared" si="32"/>
        <v>0</v>
      </c>
      <c r="AM103" s="47">
        <f t="shared" si="35"/>
        <v>0</v>
      </c>
      <c r="AN103" s="55">
        <f t="shared" si="35"/>
        <v>0</v>
      </c>
      <c r="AO103" s="47">
        <f t="shared" si="33"/>
        <v>0</v>
      </c>
      <c r="AP103" s="47">
        <f t="shared" si="33"/>
        <v>0</v>
      </c>
      <c r="AQ103" s="55">
        <f t="shared" si="33"/>
        <v>0</v>
      </c>
      <c r="AR103" s="47">
        <f t="shared" si="33"/>
        <v>0</v>
      </c>
      <c r="AS103" s="64">
        <f t="shared" si="33"/>
        <v>0</v>
      </c>
      <c r="AT103" s="55">
        <f t="shared" si="33"/>
        <v>0</v>
      </c>
      <c r="AU103" s="47">
        <f t="shared" si="33"/>
        <v>0</v>
      </c>
      <c r="AV103" s="64">
        <f t="shared" si="33"/>
        <v>0</v>
      </c>
      <c r="AW103" s="55">
        <f t="shared" si="33"/>
        <v>0</v>
      </c>
      <c r="AX103" s="47">
        <f t="shared" si="33"/>
        <v>0</v>
      </c>
      <c r="AY103" s="64">
        <f t="shared" si="33"/>
        <v>0</v>
      </c>
      <c r="AZ103" s="55">
        <f t="shared" si="33"/>
        <v>0</v>
      </c>
      <c r="BA103" s="47">
        <f t="shared" si="33"/>
        <v>0</v>
      </c>
      <c r="BB103" s="55">
        <f t="shared" si="33"/>
        <v>0</v>
      </c>
      <c r="BC103" s="47">
        <f t="shared" si="33"/>
        <v>0</v>
      </c>
      <c r="BD103" s="55">
        <f t="shared" si="33"/>
        <v>0</v>
      </c>
      <c r="BE103" s="47">
        <f t="shared" si="36"/>
        <v>0</v>
      </c>
      <c r="BF103" s="55">
        <f t="shared" si="36"/>
        <v>0</v>
      </c>
      <c r="BG103" s="47">
        <f t="shared" si="22"/>
        <v>0</v>
      </c>
      <c r="BH103" s="55">
        <f t="shared" si="23"/>
        <v>0</v>
      </c>
    </row>
    <row r="104" spans="1:60" x14ac:dyDescent="0.4">
      <c r="A104" s="45"/>
      <c r="B104" s="45" t="s">
        <v>326</v>
      </c>
      <c r="C104" s="47">
        <f t="shared" si="34"/>
        <v>0</v>
      </c>
      <c r="D104" s="47">
        <f t="shared" si="34"/>
        <v>0</v>
      </c>
      <c r="E104" s="55">
        <f t="shared" si="34"/>
        <v>0</v>
      </c>
      <c r="F104" s="47">
        <f t="shared" si="34"/>
        <v>0</v>
      </c>
      <c r="G104" s="47">
        <f t="shared" si="34"/>
        <v>0</v>
      </c>
      <c r="H104" s="55">
        <f t="shared" si="34"/>
        <v>0</v>
      </c>
      <c r="I104" s="47">
        <f t="shared" si="30"/>
        <v>0</v>
      </c>
      <c r="J104" s="47">
        <f t="shared" si="30"/>
        <v>0</v>
      </c>
      <c r="K104" s="55">
        <f t="shared" si="30"/>
        <v>0</v>
      </c>
      <c r="L104" s="47">
        <f t="shared" si="30"/>
        <v>0</v>
      </c>
      <c r="M104" s="55">
        <f t="shared" si="30"/>
        <v>0</v>
      </c>
      <c r="N104" s="47">
        <f t="shared" si="30"/>
        <v>0</v>
      </c>
      <c r="O104" s="55">
        <f t="shared" si="30"/>
        <v>0</v>
      </c>
      <c r="P104" s="47">
        <f t="shared" si="30"/>
        <v>0</v>
      </c>
      <c r="Q104" s="47">
        <f t="shared" si="30"/>
        <v>0</v>
      </c>
      <c r="R104" s="55">
        <f t="shared" si="30"/>
        <v>0</v>
      </c>
      <c r="S104" s="47">
        <f t="shared" si="31"/>
        <v>0</v>
      </c>
      <c r="T104" s="47">
        <f t="shared" si="31"/>
        <v>0</v>
      </c>
      <c r="U104" s="55">
        <f t="shared" si="31"/>
        <v>0</v>
      </c>
      <c r="V104" s="47">
        <f t="shared" si="31"/>
        <v>0</v>
      </c>
      <c r="W104" s="47">
        <f t="shared" si="31"/>
        <v>0</v>
      </c>
      <c r="X104" s="55">
        <f t="shared" si="31"/>
        <v>0</v>
      </c>
      <c r="Y104" s="47">
        <f t="shared" si="31"/>
        <v>0</v>
      </c>
      <c r="Z104" s="55">
        <f t="shared" si="31"/>
        <v>0</v>
      </c>
      <c r="AA104" s="47">
        <f t="shared" si="31"/>
        <v>0</v>
      </c>
      <c r="AB104" s="55">
        <f t="shared" si="31"/>
        <v>0</v>
      </c>
      <c r="AC104" s="47">
        <f t="shared" si="32"/>
        <v>0</v>
      </c>
      <c r="AD104" s="55">
        <f t="shared" si="32"/>
        <v>0</v>
      </c>
      <c r="AE104" s="47">
        <f t="shared" si="32"/>
        <v>0</v>
      </c>
      <c r="AF104" s="47">
        <f t="shared" si="32"/>
        <v>0</v>
      </c>
      <c r="AG104" s="55">
        <f t="shared" si="32"/>
        <v>0</v>
      </c>
      <c r="AH104" s="47">
        <f t="shared" si="32"/>
        <v>0</v>
      </c>
      <c r="AI104" s="47">
        <f t="shared" si="32"/>
        <v>0</v>
      </c>
      <c r="AJ104" s="55">
        <f t="shared" si="32"/>
        <v>0</v>
      </c>
      <c r="AK104" s="47">
        <f t="shared" si="32"/>
        <v>0</v>
      </c>
      <c r="AL104" s="55">
        <f t="shared" si="32"/>
        <v>0</v>
      </c>
      <c r="AM104" s="47">
        <f t="shared" si="35"/>
        <v>0</v>
      </c>
      <c r="AN104" s="55">
        <f t="shared" si="35"/>
        <v>0</v>
      </c>
      <c r="AO104" s="47">
        <f t="shared" si="33"/>
        <v>0</v>
      </c>
      <c r="AP104" s="47">
        <f t="shared" si="33"/>
        <v>0</v>
      </c>
      <c r="AQ104" s="55">
        <f t="shared" si="33"/>
        <v>0</v>
      </c>
      <c r="AR104" s="47">
        <f t="shared" si="33"/>
        <v>0</v>
      </c>
      <c r="AS104" s="64">
        <f t="shared" si="33"/>
        <v>0</v>
      </c>
      <c r="AT104" s="55">
        <f t="shared" si="33"/>
        <v>0</v>
      </c>
      <c r="AU104" s="47">
        <f t="shared" si="33"/>
        <v>0</v>
      </c>
      <c r="AV104" s="64">
        <f t="shared" si="33"/>
        <v>0</v>
      </c>
      <c r="AW104" s="55">
        <f t="shared" si="33"/>
        <v>0</v>
      </c>
      <c r="AX104" s="47">
        <f t="shared" si="33"/>
        <v>0</v>
      </c>
      <c r="AY104" s="64">
        <f t="shared" si="33"/>
        <v>0</v>
      </c>
      <c r="AZ104" s="55">
        <f t="shared" si="33"/>
        <v>0</v>
      </c>
      <c r="BA104" s="47">
        <f t="shared" si="33"/>
        <v>0</v>
      </c>
      <c r="BB104" s="55">
        <f t="shared" si="33"/>
        <v>0</v>
      </c>
      <c r="BC104" s="47">
        <f t="shared" si="33"/>
        <v>0</v>
      </c>
      <c r="BD104" s="55">
        <f t="shared" si="33"/>
        <v>0</v>
      </c>
      <c r="BE104" s="47">
        <f t="shared" si="36"/>
        <v>0</v>
      </c>
      <c r="BF104" s="55">
        <f t="shared" si="36"/>
        <v>0</v>
      </c>
      <c r="BG104" s="47">
        <f t="shared" si="22"/>
        <v>0</v>
      </c>
      <c r="BH104" s="55">
        <f t="shared" si="23"/>
        <v>0</v>
      </c>
    </row>
    <row r="105" spans="1:60" x14ac:dyDescent="0.4">
      <c r="A105" s="45"/>
      <c r="B105" s="45" t="s">
        <v>327</v>
      </c>
      <c r="C105" s="47">
        <f t="shared" si="34"/>
        <v>0</v>
      </c>
      <c r="D105" s="47">
        <f t="shared" si="34"/>
        <v>0</v>
      </c>
      <c r="E105" s="55">
        <f t="shared" si="34"/>
        <v>0</v>
      </c>
      <c r="F105" s="47">
        <f t="shared" si="34"/>
        <v>0</v>
      </c>
      <c r="G105" s="47">
        <f t="shared" si="34"/>
        <v>0</v>
      </c>
      <c r="H105" s="55">
        <f t="shared" si="34"/>
        <v>0</v>
      </c>
      <c r="I105" s="47">
        <f t="shared" si="30"/>
        <v>0</v>
      </c>
      <c r="J105" s="47">
        <f t="shared" si="30"/>
        <v>0</v>
      </c>
      <c r="K105" s="55">
        <f t="shared" si="30"/>
        <v>0</v>
      </c>
      <c r="L105" s="47">
        <f t="shared" si="30"/>
        <v>0</v>
      </c>
      <c r="M105" s="55">
        <f t="shared" si="30"/>
        <v>0</v>
      </c>
      <c r="N105" s="47">
        <f t="shared" si="30"/>
        <v>0</v>
      </c>
      <c r="O105" s="55">
        <f t="shared" si="30"/>
        <v>0</v>
      </c>
      <c r="P105" s="47">
        <f t="shared" si="30"/>
        <v>0</v>
      </c>
      <c r="Q105" s="47">
        <f t="shared" si="30"/>
        <v>0</v>
      </c>
      <c r="R105" s="55">
        <f t="shared" si="30"/>
        <v>0</v>
      </c>
      <c r="S105" s="47">
        <f t="shared" si="31"/>
        <v>0</v>
      </c>
      <c r="T105" s="47">
        <f t="shared" si="31"/>
        <v>0</v>
      </c>
      <c r="U105" s="55">
        <f t="shared" si="31"/>
        <v>0</v>
      </c>
      <c r="V105" s="47">
        <f t="shared" si="31"/>
        <v>0</v>
      </c>
      <c r="W105" s="47">
        <f t="shared" si="31"/>
        <v>0</v>
      </c>
      <c r="X105" s="55">
        <f t="shared" si="31"/>
        <v>0</v>
      </c>
      <c r="Y105" s="47">
        <f t="shared" si="31"/>
        <v>0</v>
      </c>
      <c r="Z105" s="55">
        <f t="shared" si="31"/>
        <v>0</v>
      </c>
      <c r="AA105" s="47">
        <f t="shared" si="31"/>
        <v>0</v>
      </c>
      <c r="AB105" s="55">
        <f t="shared" si="31"/>
        <v>0</v>
      </c>
      <c r="AC105" s="47">
        <f t="shared" si="32"/>
        <v>0</v>
      </c>
      <c r="AD105" s="55">
        <f t="shared" si="32"/>
        <v>0</v>
      </c>
      <c r="AE105" s="47">
        <f t="shared" si="32"/>
        <v>0</v>
      </c>
      <c r="AF105" s="47">
        <f t="shared" si="32"/>
        <v>0</v>
      </c>
      <c r="AG105" s="55">
        <f t="shared" si="32"/>
        <v>0</v>
      </c>
      <c r="AH105" s="47">
        <f t="shared" si="32"/>
        <v>0</v>
      </c>
      <c r="AI105" s="47">
        <f t="shared" si="32"/>
        <v>0</v>
      </c>
      <c r="AJ105" s="55">
        <f t="shared" si="32"/>
        <v>0</v>
      </c>
      <c r="AK105" s="47">
        <f t="shared" si="32"/>
        <v>0</v>
      </c>
      <c r="AL105" s="55">
        <f t="shared" si="32"/>
        <v>0</v>
      </c>
      <c r="AM105" s="47">
        <f t="shared" si="35"/>
        <v>0</v>
      </c>
      <c r="AN105" s="55">
        <f t="shared" si="35"/>
        <v>0</v>
      </c>
      <c r="AO105" s="47">
        <f t="shared" si="33"/>
        <v>0</v>
      </c>
      <c r="AP105" s="47">
        <f t="shared" si="33"/>
        <v>0</v>
      </c>
      <c r="AQ105" s="55">
        <f t="shared" si="33"/>
        <v>0</v>
      </c>
      <c r="AR105" s="47">
        <f t="shared" si="33"/>
        <v>0</v>
      </c>
      <c r="AS105" s="64">
        <f t="shared" si="33"/>
        <v>0</v>
      </c>
      <c r="AT105" s="55">
        <f t="shared" si="33"/>
        <v>0</v>
      </c>
      <c r="AU105" s="47">
        <f t="shared" si="33"/>
        <v>0</v>
      </c>
      <c r="AV105" s="64">
        <f t="shared" si="33"/>
        <v>0</v>
      </c>
      <c r="AW105" s="55">
        <f t="shared" si="33"/>
        <v>0</v>
      </c>
      <c r="AX105" s="47">
        <f t="shared" si="33"/>
        <v>0</v>
      </c>
      <c r="AY105" s="64">
        <f t="shared" si="33"/>
        <v>0</v>
      </c>
      <c r="AZ105" s="55">
        <f t="shared" si="33"/>
        <v>0</v>
      </c>
      <c r="BA105" s="47">
        <f t="shared" si="33"/>
        <v>0</v>
      </c>
      <c r="BB105" s="55">
        <f t="shared" si="33"/>
        <v>0</v>
      </c>
      <c r="BC105" s="47">
        <f t="shared" si="33"/>
        <v>0</v>
      </c>
      <c r="BD105" s="55">
        <f t="shared" si="33"/>
        <v>0</v>
      </c>
      <c r="BE105" s="47">
        <f t="shared" si="36"/>
        <v>0</v>
      </c>
      <c r="BF105" s="55">
        <f t="shared" si="36"/>
        <v>0</v>
      </c>
      <c r="BG105" s="47">
        <f>C105+F105+I105+L105+N105+P105+S105+V105+Y105+AA105+AC105+AE105+AH105+AK105+AM105+AO105+AR105+AU105+AX105+BA105</f>
        <v>0</v>
      </c>
      <c r="BH105" s="55">
        <f t="shared" si="23"/>
        <v>0</v>
      </c>
    </row>
    <row r="106" spans="1:60" x14ac:dyDescent="0.4">
      <c r="A106" s="45"/>
      <c r="B106" s="66" t="s">
        <v>180</v>
      </c>
      <c r="C106" s="67">
        <f t="shared" ref="C106:BH106" si="37">SUM(C67:C105)</f>
        <v>0</v>
      </c>
      <c r="D106" s="67">
        <f t="shared" si="37"/>
        <v>0</v>
      </c>
      <c r="E106" s="68">
        <f t="shared" si="37"/>
        <v>0</v>
      </c>
      <c r="F106" s="67">
        <f t="shared" si="37"/>
        <v>0</v>
      </c>
      <c r="G106" s="67">
        <f t="shared" si="37"/>
        <v>0</v>
      </c>
      <c r="H106" s="68">
        <f t="shared" si="37"/>
        <v>0</v>
      </c>
      <c r="I106" s="67">
        <f t="shared" si="37"/>
        <v>0</v>
      </c>
      <c r="J106" s="67">
        <f t="shared" si="37"/>
        <v>0</v>
      </c>
      <c r="K106" s="68">
        <f t="shared" si="37"/>
        <v>0</v>
      </c>
      <c r="L106" s="67">
        <f t="shared" si="37"/>
        <v>0</v>
      </c>
      <c r="M106" s="68">
        <f t="shared" si="37"/>
        <v>0</v>
      </c>
      <c r="N106" s="67">
        <f t="shared" si="37"/>
        <v>0</v>
      </c>
      <c r="O106" s="68">
        <f t="shared" si="37"/>
        <v>0</v>
      </c>
      <c r="P106" s="67">
        <f t="shared" si="37"/>
        <v>0</v>
      </c>
      <c r="Q106" s="67">
        <f t="shared" si="37"/>
        <v>0</v>
      </c>
      <c r="R106" s="68">
        <f t="shared" si="37"/>
        <v>0</v>
      </c>
      <c r="S106" s="67">
        <f t="shared" si="37"/>
        <v>0</v>
      </c>
      <c r="T106" s="67">
        <f t="shared" si="37"/>
        <v>0</v>
      </c>
      <c r="U106" s="68">
        <f t="shared" si="37"/>
        <v>0</v>
      </c>
      <c r="V106" s="67">
        <f t="shared" si="37"/>
        <v>0</v>
      </c>
      <c r="W106" s="67">
        <f t="shared" si="37"/>
        <v>0</v>
      </c>
      <c r="X106" s="68">
        <f t="shared" si="37"/>
        <v>0</v>
      </c>
      <c r="Y106" s="67">
        <f t="shared" si="37"/>
        <v>0</v>
      </c>
      <c r="Z106" s="68">
        <f t="shared" si="37"/>
        <v>0</v>
      </c>
      <c r="AA106" s="67">
        <f t="shared" si="37"/>
        <v>0</v>
      </c>
      <c r="AB106" s="68">
        <f t="shared" si="37"/>
        <v>0</v>
      </c>
      <c r="AC106" s="67">
        <f t="shared" si="37"/>
        <v>0</v>
      </c>
      <c r="AD106" s="68">
        <f t="shared" si="37"/>
        <v>0</v>
      </c>
      <c r="AE106" s="67">
        <f t="shared" si="37"/>
        <v>0</v>
      </c>
      <c r="AF106" s="67">
        <f t="shared" si="37"/>
        <v>0</v>
      </c>
      <c r="AG106" s="68">
        <f t="shared" si="37"/>
        <v>0</v>
      </c>
      <c r="AH106" s="67">
        <f t="shared" si="37"/>
        <v>0</v>
      </c>
      <c r="AI106" s="67">
        <f t="shared" si="37"/>
        <v>0</v>
      </c>
      <c r="AJ106" s="68">
        <f t="shared" si="37"/>
        <v>0</v>
      </c>
      <c r="AK106" s="67">
        <f t="shared" si="37"/>
        <v>0</v>
      </c>
      <c r="AL106" s="68">
        <f t="shared" si="37"/>
        <v>0</v>
      </c>
      <c r="AM106" s="67">
        <f t="shared" si="37"/>
        <v>0</v>
      </c>
      <c r="AN106" s="68">
        <f t="shared" si="37"/>
        <v>0</v>
      </c>
      <c r="AO106" s="67">
        <f t="shared" si="37"/>
        <v>0</v>
      </c>
      <c r="AP106" s="67">
        <f t="shared" si="37"/>
        <v>0</v>
      </c>
      <c r="AQ106" s="68">
        <f t="shared" si="37"/>
        <v>0</v>
      </c>
      <c r="AR106" s="67">
        <f t="shared" si="37"/>
        <v>0</v>
      </c>
      <c r="AS106" s="68">
        <f t="shared" si="37"/>
        <v>0</v>
      </c>
      <c r="AT106" s="68">
        <f t="shared" si="37"/>
        <v>0</v>
      </c>
      <c r="AU106" s="67">
        <f t="shared" ref="AU106:AW106" si="38">SUM(AU67:AU105)</f>
        <v>0</v>
      </c>
      <c r="AV106" s="68">
        <f t="shared" si="38"/>
        <v>0</v>
      </c>
      <c r="AW106" s="68">
        <f t="shared" si="38"/>
        <v>0</v>
      </c>
      <c r="AX106" s="67">
        <f t="shared" si="37"/>
        <v>0</v>
      </c>
      <c r="AY106" s="68">
        <f t="shared" si="37"/>
        <v>0</v>
      </c>
      <c r="AZ106" s="68">
        <f t="shared" si="37"/>
        <v>0</v>
      </c>
      <c r="BA106" s="67">
        <f t="shared" si="37"/>
        <v>0</v>
      </c>
      <c r="BB106" s="68">
        <f t="shared" si="37"/>
        <v>0</v>
      </c>
      <c r="BC106" s="67">
        <f t="shared" ref="BC106:BF106" si="39">SUM(BC67:BC105)</f>
        <v>0</v>
      </c>
      <c r="BD106" s="68">
        <f t="shared" si="39"/>
        <v>0</v>
      </c>
      <c r="BE106" s="67">
        <f t="shared" si="39"/>
        <v>0</v>
      </c>
      <c r="BF106" s="68">
        <f t="shared" si="39"/>
        <v>0</v>
      </c>
      <c r="BG106" s="67">
        <f t="shared" si="37"/>
        <v>0</v>
      </c>
      <c r="BH106" s="68">
        <f t="shared" si="37"/>
        <v>0</v>
      </c>
    </row>
    <row r="107" spans="1:60" x14ac:dyDescent="0.4">
      <c r="C107"/>
      <c r="D107"/>
      <c r="E107" s="61"/>
      <c r="F107"/>
      <c r="G107"/>
      <c r="H107" s="61"/>
      <c r="I107"/>
      <c r="J107"/>
      <c r="K107" s="61"/>
      <c r="L107"/>
      <c r="M107" s="61"/>
      <c r="N107"/>
      <c r="O107" s="61"/>
      <c r="P107"/>
      <c r="Q107"/>
      <c r="R107" s="61"/>
      <c r="S107"/>
      <c r="T107"/>
      <c r="U107" s="61"/>
      <c r="V107"/>
      <c r="W107"/>
      <c r="X107" s="61"/>
      <c r="Y107"/>
      <c r="Z107" s="61"/>
      <c r="AA107"/>
      <c r="AB107" s="61"/>
      <c r="AC107"/>
      <c r="AD107" s="61"/>
      <c r="AE107"/>
      <c r="AF107"/>
      <c r="AG107" s="61"/>
      <c r="AH107"/>
      <c r="AI107"/>
      <c r="AJ107" s="61"/>
      <c r="AK107"/>
      <c r="AL107" s="61"/>
      <c r="AM107"/>
      <c r="AN107" s="61"/>
      <c r="AO107"/>
      <c r="AP107"/>
      <c r="AQ107" s="61"/>
      <c r="AR107"/>
      <c r="AS107"/>
      <c r="AT107" s="61"/>
      <c r="AU107"/>
      <c r="AV107"/>
      <c r="AW107" s="61"/>
      <c r="AX107"/>
      <c r="AY107"/>
      <c r="AZ107" s="61"/>
      <c r="BA107"/>
      <c r="BB107" s="61"/>
      <c r="BC107"/>
      <c r="BD107" s="61"/>
      <c r="BE107"/>
      <c r="BF107" s="61"/>
      <c r="BG107"/>
    </row>
    <row r="108" spans="1:60" x14ac:dyDescent="0.4">
      <c r="C108"/>
      <c r="D108"/>
      <c r="E108" s="61"/>
      <c r="F108"/>
      <c r="G108"/>
      <c r="H108" s="61"/>
      <c r="I108"/>
      <c r="J108"/>
      <c r="K108" s="61"/>
      <c r="L108"/>
      <c r="M108" s="61"/>
      <c r="N108"/>
      <c r="O108" s="61"/>
      <c r="P108"/>
      <c r="Q108"/>
      <c r="R108" s="61"/>
      <c r="S108"/>
      <c r="T108"/>
      <c r="U108" s="61"/>
      <c r="V108"/>
      <c r="W108"/>
      <c r="X108" s="61"/>
      <c r="Y108"/>
      <c r="Z108" s="61"/>
      <c r="AA108"/>
      <c r="AB108" s="61"/>
      <c r="AC108"/>
      <c r="AD108" s="61"/>
      <c r="AE108"/>
      <c r="AF108"/>
      <c r="AG108" s="61"/>
      <c r="AH108"/>
      <c r="AI108"/>
      <c r="AJ108" s="61"/>
      <c r="AK108"/>
      <c r="AL108" s="61"/>
      <c r="AM108"/>
      <c r="AN108" s="61"/>
      <c r="AO108"/>
      <c r="AP108"/>
      <c r="AQ108" s="61"/>
      <c r="AR108"/>
      <c r="AS108"/>
      <c r="AT108" s="61"/>
      <c r="AU108"/>
      <c r="AV108"/>
      <c r="AW108" s="61"/>
      <c r="AX108"/>
      <c r="AY108"/>
      <c r="AZ108" s="61"/>
      <c r="BA108"/>
      <c r="BB108" s="61"/>
      <c r="BC108"/>
      <c r="BD108" s="61"/>
      <c r="BE108"/>
      <c r="BF108" s="61"/>
      <c r="BG108"/>
    </row>
    <row r="109" spans="1:60" x14ac:dyDescent="0.4">
      <c r="C109"/>
      <c r="D109"/>
      <c r="E109" s="61"/>
      <c r="F109"/>
      <c r="G109"/>
      <c r="H109" s="61"/>
      <c r="I109"/>
      <c r="J109"/>
      <c r="K109" s="61"/>
      <c r="L109"/>
      <c r="M109" s="61"/>
      <c r="N109"/>
      <c r="O109" s="61"/>
      <c r="P109"/>
      <c r="Q109"/>
      <c r="R109" s="61"/>
      <c r="S109"/>
      <c r="T109"/>
      <c r="U109" s="61"/>
      <c r="V109"/>
      <c r="W109"/>
      <c r="X109" s="61"/>
      <c r="Y109"/>
      <c r="Z109" s="61"/>
      <c r="AA109"/>
      <c r="AB109" s="61"/>
      <c r="AC109"/>
      <c r="AD109" s="61"/>
      <c r="AE109"/>
      <c r="AF109"/>
      <c r="AG109" s="61"/>
      <c r="AH109"/>
      <c r="AI109"/>
      <c r="AJ109" s="61"/>
      <c r="AK109"/>
      <c r="AL109" s="61"/>
      <c r="AM109"/>
      <c r="AN109" s="61"/>
      <c r="AO109"/>
      <c r="AP109"/>
      <c r="AQ109" s="61"/>
      <c r="AR109"/>
      <c r="AS109"/>
      <c r="AT109" s="61"/>
      <c r="AU109"/>
      <c r="AV109"/>
      <c r="AW109" s="61"/>
      <c r="AX109"/>
      <c r="AY109"/>
      <c r="AZ109" s="61"/>
      <c r="BA109"/>
      <c r="BB109" s="61"/>
      <c r="BC109"/>
      <c r="BD109" s="61"/>
      <c r="BE109"/>
      <c r="BF109" s="61"/>
      <c r="BG109"/>
    </row>
    <row r="110" spans="1:60" x14ac:dyDescent="0.4">
      <c r="C110"/>
      <c r="D110"/>
      <c r="E110" s="61"/>
      <c r="F110"/>
      <c r="G110"/>
      <c r="H110" s="61"/>
      <c r="I110"/>
      <c r="J110"/>
      <c r="K110" s="61"/>
      <c r="L110"/>
      <c r="M110" s="61"/>
      <c r="N110"/>
      <c r="O110" s="61"/>
      <c r="P110"/>
      <c r="Q110"/>
      <c r="R110" s="61"/>
      <c r="S110"/>
      <c r="T110"/>
      <c r="U110" s="61"/>
      <c r="V110"/>
      <c r="W110"/>
      <c r="X110" s="61"/>
      <c r="Y110"/>
      <c r="Z110" s="61"/>
      <c r="AA110"/>
      <c r="AB110" s="61"/>
      <c r="AC110"/>
      <c r="AD110" s="61"/>
      <c r="AE110"/>
      <c r="AF110"/>
      <c r="AG110" s="61"/>
      <c r="AH110"/>
      <c r="AI110"/>
      <c r="AJ110" s="61"/>
      <c r="AK110"/>
      <c r="AL110" s="61"/>
      <c r="AM110"/>
      <c r="AN110" s="61"/>
      <c r="AO110"/>
      <c r="AP110"/>
      <c r="AQ110" s="61"/>
      <c r="AR110"/>
      <c r="AS110"/>
      <c r="AT110" s="61"/>
      <c r="AU110"/>
      <c r="AV110"/>
      <c r="AW110" s="61"/>
      <c r="AX110"/>
      <c r="AY110"/>
      <c r="AZ110" s="61"/>
      <c r="BA110"/>
      <c r="BB110" s="61"/>
      <c r="BC110"/>
      <c r="BD110" s="61"/>
      <c r="BE110"/>
      <c r="BF110" s="61"/>
      <c r="BG110"/>
    </row>
    <row r="111" spans="1:60" x14ac:dyDescent="0.4">
      <c r="C111"/>
      <c r="D111"/>
      <c r="E111" s="61"/>
      <c r="F111"/>
      <c r="G111"/>
      <c r="H111" s="61"/>
      <c r="I111"/>
      <c r="J111"/>
      <c r="K111" s="61"/>
      <c r="L111"/>
      <c r="M111" s="61"/>
      <c r="N111"/>
      <c r="O111" s="61"/>
      <c r="P111"/>
      <c r="Q111"/>
      <c r="R111" s="61"/>
      <c r="S111"/>
      <c r="T111"/>
      <c r="U111" s="61"/>
      <c r="V111"/>
      <c r="W111"/>
      <c r="X111" s="61"/>
      <c r="Y111"/>
      <c r="Z111" s="61"/>
      <c r="AA111"/>
      <c r="AB111" s="61"/>
      <c r="AC111"/>
      <c r="AD111" s="61"/>
      <c r="AE111"/>
      <c r="AF111"/>
      <c r="AG111" s="61"/>
      <c r="AH111"/>
      <c r="AI111"/>
      <c r="AJ111" s="61"/>
      <c r="AK111"/>
      <c r="AL111" s="61"/>
      <c r="AM111"/>
      <c r="AN111" s="61"/>
      <c r="AO111"/>
      <c r="AP111"/>
      <c r="AQ111" s="61"/>
      <c r="AR111"/>
      <c r="AS111"/>
      <c r="AT111" s="61"/>
      <c r="AU111"/>
      <c r="AV111"/>
      <c r="AW111" s="61"/>
      <c r="AX111"/>
      <c r="AY111"/>
      <c r="AZ111" s="61"/>
      <c r="BA111"/>
      <c r="BB111" s="61"/>
      <c r="BC111"/>
      <c r="BD111" s="61"/>
      <c r="BE111"/>
      <c r="BF111" s="61"/>
      <c r="BG111"/>
    </row>
    <row r="112" spans="1:60" x14ac:dyDescent="0.4">
      <c r="C112"/>
      <c r="D112"/>
      <c r="E112" s="61"/>
      <c r="F112"/>
      <c r="G112"/>
      <c r="H112" s="61"/>
      <c r="I112"/>
      <c r="J112"/>
      <c r="K112" s="61"/>
      <c r="L112"/>
      <c r="M112" s="61"/>
      <c r="N112"/>
      <c r="O112" s="61"/>
      <c r="P112"/>
      <c r="Q112"/>
      <c r="R112" s="61"/>
      <c r="S112"/>
      <c r="T112"/>
      <c r="U112" s="61"/>
      <c r="V112"/>
      <c r="W112"/>
      <c r="X112" s="61"/>
      <c r="Y112"/>
      <c r="Z112" s="61"/>
      <c r="AA112"/>
      <c r="AB112" s="61"/>
      <c r="AC112"/>
      <c r="AD112" s="61"/>
      <c r="AE112"/>
      <c r="AF112"/>
      <c r="AG112" s="61"/>
      <c r="AH112"/>
      <c r="AI112"/>
      <c r="AJ112" s="61"/>
      <c r="AK112"/>
      <c r="AL112" s="61"/>
      <c r="AM112"/>
      <c r="AN112" s="61"/>
      <c r="AO112"/>
      <c r="AP112"/>
      <c r="AQ112" s="61"/>
      <c r="AR112"/>
      <c r="AS112"/>
      <c r="AT112" s="61"/>
      <c r="AU112"/>
      <c r="AV112"/>
      <c r="AW112" s="61"/>
      <c r="AX112"/>
      <c r="AY112"/>
      <c r="AZ112" s="61"/>
      <c r="BA112"/>
      <c r="BB112" s="61"/>
      <c r="BC112"/>
      <c r="BD112" s="61"/>
      <c r="BE112"/>
      <c r="BF112" s="61"/>
      <c r="BG112"/>
    </row>
    <row r="113" spans="5:58" customFormat="1" x14ac:dyDescent="0.4">
      <c r="E113" s="61"/>
      <c r="H113" s="61"/>
      <c r="K113" s="61"/>
      <c r="M113" s="61"/>
      <c r="O113" s="61"/>
      <c r="R113" s="61"/>
      <c r="U113" s="61"/>
      <c r="X113" s="61"/>
      <c r="Z113" s="61"/>
      <c r="AB113" s="61"/>
      <c r="AD113" s="61"/>
      <c r="AG113" s="61"/>
      <c r="AJ113" s="61"/>
      <c r="AL113" s="61"/>
      <c r="AN113" s="61"/>
      <c r="AQ113" s="61"/>
      <c r="AT113" s="61"/>
      <c r="AW113" s="61"/>
      <c r="AZ113" s="61"/>
      <c r="BB113" s="61"/>
      <c r="BD113" s="61"/>
      <c r="BF113" s="61"/>
    </row>
    <row r="114" spans="5:58" customFormat="1" x14ac:dyDescent="0.4">
      <c r="E114" s="61"/>
      <c r="H114" s="61"/>
      <c r="K114" s="61"/>
      <c r="M114" s="61"/>
      <c r="O114" s="61"/>
      <c r="R114" s="61"/>
      <c r="U114" s="61"/>
      <c r="X114" s="61"/>
      <c r="Z114" s="61"/>
      <c r="AB114" s="61"/>
      <c r="AD114" s="61"/>
      <c r="AG114" s="61"/>
      <c r="AJ114" s="61"/>
      <c r="AL114" s="61"/>
      <c r="AN114" s="61"/>
      <c r="AQ114" s="61"/>
      <c r="AT114" s="61"/>
      <c r="AW114" s="61"/>
      <c r="AZ114" s="61"/>
      <c r="BB114" s="61"/>
      <c r="BD114" s="61"/>
      <c r="BF114" s="61"/>
    </row>
    <row r="115" spans="5:58" customFormat="1" x14ac:dyDescent="0.4">
      <c r="E115" s="61"/>
      <c r="H115" s="61"/>
      <c r="K115" s="61"/>
      <c r="M115" s="61"/>
      <c r="O115" s="61"/>
      <c r="R115" s="61"/>
      <c r="U115" s="61"/>
      <c r="X115" s="61"/>
      <c r="Z115" s="61"/>
      <c r="AB115" s="61"/>
      <c r="AD115" s="61"/>
      <c r="AG115" s="61"/>
      <c r="AJ115" s="61"/>
      <c r="AL115" s="61"/>
      <c r="AN115" s="61"/>
      <c r="AQ115" s="61"/>
      <c r="AT115" s="61"/>
      <c r="AW115" s="61"/>
      <c r="AZ115" s="61"/>
      <c r="BB115" s="61"/>
      <c r="BD115" s="61"/>
      <c r="BF115" s="61"/>
    </row>
    <row r="116" spans="5:58" customFormat="1" x14ac:dyDescent="0.4">
      <c r="E116" s="61"/>
      <c r="H116" s="61"/>
      <c r="K116" s="61"/>
      <c r="M116" s="61"/>
      <c r="O116" s="61"/>
      <c r="R116" s="61"/>
      <c r="U116" s="61"/>
      <c r="X116" s="61"/>
      <c r="Z116" s="61"/>
      <c r="AB116" s="61"/>
      <c r="AD116" s="61"/>
      <c r="AG116" s="61"/>
      <c r="AJ116" s="61"/>
      <c r="AL116" s="61"/>
      <c r="AN116" s="61"/>
      <c r="AQ116" s="61"/>
      <c r="AT116" s="61"/>
      <c r="AW116" s="61"/>
      <c r="AZ116" s="61"/>
      <c r="BB116" s="61"/>
      <c r="BD116" s="61"/>
      <c r="BF116" s="61"/>
    </row>
    <row r="117" spans="5:58" customFormat="1" x14ac:dyDescent="0.4">
      <c r="E117" s="61"/>
      <c r="H117" s="61"/>
      <c r="K117" s="61"/>
      <c r="M117" s="61"/>
      <c r="O117" s="61"/>
      <c r="R117" s="61"/>
      <c r="U117" s="61"/>
      <c r="X117" s="61"/>
      <c r="Z117" s="61"/>
      <c r="AB117" s="61"/>
      <c r="AD117" s="61"/>
      <c r="AG117" s="61"/>
      <c r="AJ117" s="61"/>
      <c r="AL117" s="61"/>
      <c r="AN117" s="61"/>
      <c r="AQ117" s="61"/>
      <c r="AT117" s="61"/>
      <c r="AW117" s="61"/>
      <c r="AZ117" s="61"/>
      <c r="BB117" s="61"/>
      <c r="BD117" s="61"/>
      <c r="BF117" s="61"/>
    </row>
  </sheetData>
  <mergeCells count="23">
    <mergeCell ref="AE1:AG1"/>
    <mergeCell ref="C1:E1"/>
    <mergeCell ref="F1:H1"/>
    <mergeCell ref="I1:K1"/>
    <mergeCell ref="L1:M1"/>
    <mergeCell ref="N1:O1"/>
    <mergeCell ref="P1:R1"/>
    <mergeCell ref="S1:U1"/>
    <mergeCell ref="V1:X1"/>
    <mergeCell ref="Y1:Z1"/>
    <mergeCell ref="AA1:AB1"/>
    <mergeCell ref="AC1:AD1"/>
    <mergeCell ref="BG1:BH1"/>
    <mergeCell ref="AH1:AJ1"/>
    <mergeCell ref="AK1:AL1"/>
    <mergeCell ref="AM1:AN1"/>
    <mergeCell ref="AO1:AQ1"/>
    <mergeCell ref="AX1:AZ1"/>
    <mergeCell ref="BA1:BB1"/>
    <mergeCell ref="AU1:AW1"/>
    <mergeCell ref="AR1:AT1"/>
    <mergeCell ref="BC1:BD1"/>
    <mergeCell ref="BE1:BF1"/>
  </mergeCells>
  <phoneticPr fontId="2"/>
  <pageMargins left="0.70866141732283472" right="0.51181102362204722" top="0.55118110236220474" bottom="0.55118110236220474" header="0.31496062992125984" footer="0.31496062992125984"/>
  <pageSetup paperSize="8"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K260"/>
  <sheetViews>
    <sheetView view="pageBreakPreview" topLeftCell="A64" zoomScaleNormal="100" zoomScaleSheetLayoutView="100" workbookViewId="0">
      <selection activeCell="C15" sqref="C15"/>
    </sheetView>
  </sheetViews>
  <sheetFormatPr defaultRowHeight="18.75" x14ac:dyDescent="0.4"/>
  <cols>
    <col min="1" max="1" width="120.75" bestFit="1" customWidth="1"/>
    <col min="2" max="2" width="21.25" style="1" customWidth="1"/>
    <col min="3" max="3" width="52.125" style="1" bestFit="1" customWidth="1"/>
    <col min="4" max="4" width="11.75" style="1" customWidth="1"/>
    <col min="5" max="5" width="9.5" style="73" bestFit="1" customWidth="1"/>
  </cols>
  <sheetData>
    <row r="1" spans="1:11" x14ac:dyDescent="0.4">
      <c r="A1" s="1">
        <v>1</v>
      </c>
      <c r="B1" s="1">
        <v>2</v>
      </c>
      <c r="C1" s="1">
        <v>3</v>
      </c>
      <c r="D1" s="1">
        <v>4</v>
      </c>
      <c r="E1" s="72">
        <v>5</v>
      </c>
      <c r="F1" s="1">
        <v>6</v>
      </c>
    </row>
    <row r="2" spans="1:11" x14ac:dyDescent="0.4">
      <c r="A2" s="1" t="str">
        <f>B2&amp;C2</f>
        <v>①地域密着型サービス施設等の整備助成地域密着型介護老人福祉施設及び併設されるショートステイ居室</v>
      </c>
      <c r="B2" s="1" t="s">
        <v>0</v>
      </c>
      <c r="C2" s="1" t="s">
        <v>2</v>
      </c>
      <c r="E2" s="73">
        <v>5280</v>
      </c>
      <c r="F2" t="s">
        <v>26</v>
      </c>
      <c r="I2" t="s">
        <v>377</v>
      </c>
      <c r="J2">
        <v>1</v>
      </c>
      <c r="K2" s="160" t="s">
        <v>122</v>
      </c>
    </row>
    <row r="3" spans="1:11" x14ac:dyDescent="0.4">
      <c r="A3" s="1" t="str">
        <f t="shared" ref="A3:A72" si="0">B3&amp;C3</f>
        <v>①地域密着型サービス施設等の整備助成養護老人ホーム（定員29人以下）</v>
      </c>
      <c r="B3" s="1" t="s">
        <v>0</v>
      </c>
      <c r="C3" s="1" t="s">
        <v>4</v>
      </c>
      <c r="E3" s="176">
        <v>2820</v>
      </c>
      <c r="F3" t="s">
        <v>26</v>
      </c>
      <c r="I3" t="s">
        <v>378</v>
      </c>
      <c r="J3">
        <v>2</v>
      </c>
      <c r="K3" s="161" t="s">
        <v>223</v>
      </c>
    </row>
    <row r="4" spans="1:11" x14ac:dyDescent="0.4">
      <c r="A4" s="1" t="str">
        <f t="shared" si="0"/>
        <v>①地域密着型サービス施設等の整備助成介護老人保健施設（定員29人以下）</v>
      </c>
      <c r="B4" s="1" t="s">
        <v>0</v>
      </c>
      <c r="C4" s="1" t="s">
        <v>6</v>
      </c>
      <c r="E4" s="176">
        <v>66000</v>
      </c>
      <c r="F4" t="s">
        <v>27</v>
      </c>
      <c r="I4" t="s">
        <v>379</v>
      </c>
      <c r="J4">
        <v>3</v>
      </c>
      <c r="K4" s="160" t="s">
        <v>69</v>
      </c>
    </row>
    <row r="5" spans="1:11" x14ac:dyDescent="0.4">
      <c r="A5" s="1" t="str">
        <f t="shared" si="0"/>
        <v>①地域密着型サービス施設等の整備助成ケアハウス（定員29人以下）</v>
      </c>
      <c r="B5" s="1" t="s">
        <v>0</v>
      </c>
      <c r="C5" s="1" t="s">
        <v>8</v>
      </c>
      <c r="E5" s="176">
        <v>5280</v>
      </c>
      <c r="F5" t="s">
        <v>26</v>
      </c>
      <c r="I5" t="s">
        <v>380</v>
      </c>
      <c r="J5">
        <v>4</v>
      </c>
      <c r="K5" s="160" t="s">
        <v>121</v>
      </c>
    </row>
    <row r="6" spans="1:11" x14ac:dyDescent="0.4">
      <c r="A6" s="1" t="str">
        <f t="shared" si="0"/>
        <v>①地域密着型サービス施設等の整備助成介護医療院（定員29人以下）</v>
      </c>
      <c r="B6" s="1" t="s">
        <v>0</v>
      </c>
      <c r="C6" s="1" t="s">
        <v>10</v>
      </c>
      <c r="E6" s="176">
        <v>66000</v>
      </c>
      <c r="F6" t="s">
        <v>27</v>
      </c>
      <c r="I6" t="s">
        <v>381</v>
      </c>
      <c r="J6">
        <v>5</v>
      </c>
      <c r="K6" s="160" t="s">
        <v>120</v>
      </c>
    </row>
    <row r="7" spans="1:11" x14ac:dyDescent="0.4">
      <c r="A7" s="1" t="str">
        <f t="shared" si="0"/>
        <v>①地域密着型サービス施設等の整備助成都市型軽費老人ホーム</v>
      </c>
      <c r="B7" s="1" t="s">
        <v>0</v>
      </c>
      <c r="C7" s="1" t="s">
        <v>11</v>
      </c>
      <c r="E7" s="176">
        <v>2110</v>
      </c>
      <c r="F7" t="s">
        <v>26</v>
      </c>
      <c r="I7" t="s">
        <v>382</v>
      </c>
      <c r="J7">
        <v>6</v>
      </c>
      <c r="K7" s="161" t="s">
        <v>331</v>
      </c>
    </row>
    <row r="8" spans="1:11" x14ac:dyDescent="0.4">
      <c r="A8" s="1" t="str">
        <f t="shared" si="0"/>
        <v>①地域密着型サービス施設等の整備助成定期巡回・随時対応型訪問介護看護事業所</v>
      </c>
      <c r="B8" s="1" t="s">
        <v>0</v>
      </c>
      <c r="C8" s="1" t="s">
        <v>12</v>
      </c>
      <c r="E8" s="176">
        <v>7000</v>
      </c>
      <c r="F8" t="s">
        <v>27</v>
      </c>
      <c r="I8" t="s">
        <v>383</v>
      </c>
      <c r="J8">
        <v>7</v>
      </c>
      <c r="K8" s="161" t="s">
        <v>332</v>
      </c>
    </row>
    <row r="9" spans="1:11" x14ac:dyDescent="0.4">
      <c r="A9" s="1" t="str">
        <f t="shared" si="0"/>
        <v>①地域密着型サービス施設等の整備助成小規模多機能型居宅介護事業所</v>
      </c>
      <c r="B9" s="1" t="s">
        <v>0</v>
      </c>
      <c r="C9" s="1" t="s">
        <v>13</v>
      </c>
      <c r="E9" s="176">
        <v>39600</v>
      </c>
      <c r="F9" t="s">
        <v>27</v>
      </c>
      <c r="I9" t="s">
        <v>384</v>
      </c>
      <c r="J9">
        <v>8</v>
      </c>
      <c r="K9" s="8" t="s">
        <v>40</v>
      </c>
    </row>
    <row r="10" spans="1:11" x14ac:dyDescent="0.4">
      <c r="A10" s="1" t="str">
        <f t="shared" si="0"/>
        <v>①地域密着型サービス施設等の整備助成認知症対応型デイサービスセンター</v>
      </c>
      <c r="B10" s="1" t="s">
        <v>0</v>
      </c>
      <c r="C10" s="1" t="s">
        <v>14</v>
      </c>
      <c r="E10" s="176">
        <v>14100</v>
      </c>
      <c r="F10" t="s">
        <v>27</v>
      </c>
      <c r="I10" t="s">
        <v>385</v>
      </c>
      <c r="J10">
        <v>9</v>
      </c>
      <c r="K10" s="160" t="s">
        <v>116</v>
      </c>
    </row>
    <row r="11" spans="1:11" x14ac:dyDescent="0.4">
      <c r="A11" s="1" t="str">
        <f t="shared" si="0"/>
        <v>①地域密着型サービス施設等の整備助成認知症高齢者グループホーム</v>
      </c>
      <c r="B11" s="1" t="s">
        <v>0</v>
      </c>
      <c r="C11" s="1" t="s">
        <v>15</v>
      </c>
      <c r="E11" s="176">
        <v>19600</v>
      </c>
      <c r="F11" t="s">
        <v>27</v>
      </c>
      <c r="I11" t="s">
        <v>386</v>
      </c>
      <c r="J11">
        <v>10</v>
      </c>
      <c r="K11" s="160" t="s">
        <v>115</v>
      </c>
    </row>
    <row r="12" spans="1:11" x14ac:dyDescent="0.4">
      <c r="A12" s="1" t="str">
        <f t="shared" si="0"/>
        <v>①地域密着型サービス施設等の整備助成看護小規模多機能型居宅介護事業所</v>
      </c>
      <c r="B12" s="1" t="s">
        <v>0</v>
      </c>
      <c r="C12" s="1" t="s">
        <v>16</v>
      </c>
      <c r="E12" s="176">
        <v>39600</v>
      </c>
      <c r="F12" t="s">
        <v>27</v>
      </c>
      <c r="I12" t="s">
        <v>387</v>
      </c>
      <c r="J12">
        <v>11</v>
      </c>
      <c r="K12" s="160" t="s">
        <v>114</v>
      </c>
    </row>
    <row r="13" spans="1:11" x14ac:dyDescent="0.4">
      <c r="A13" s="1" t="str">
        <f t="shared" si="0"/>
        <v>①地域密着型サービス施設等の整備助成介護予防拠点</v>
      </c>
      <c r="B13" s="1" t="s">
        <v>0</v>
      </c>
      <c r="C13" s="1" t="s">
        <v>17</v>
      </c>
      <c r="E13" s="176">
        <v>10500</v>
      </c>
      <c r="F13" t="s">
        <v>27</v>
      </c>
      <c r="I13" t="s">
        <v>388</v>
      </c>
      <c r="J13">
        <v>12</v>
      </c>
      <c r="K13" s="160" t="s">
        <v>113</v>
      </c>
    </row>
    <row r="14" spans="1:11" x14ac:dyDescent="0.4">
      <c r="A14" s="1" t="str">
        <f t="shared" si="0"/>
        <v>①地域密着型サービス施設等の整備助成地域包括支援センター</v>
      </c>
      <c r="B14" s="1" t="s">
        <v>0</v>
      </c>
      <c r="C14" s="1" t="s">
        <v>18</v>
      </c>
      <c r="E14" s="176">
        <v>1410</v>
      </c>
      <c r="F14" t="s">
        <v>27</v>
      </c>
      <c r="I14" t="s">
        <v>389</v>
      </c>
      <c r="J14">
        <v>13</v>
      </c>
      <c r="K14" s="160" t="s">
        <v>112</v>
      </c>
    </row>
    <row r="15" spans="1:11" x14ac:dyDescent="0.4">
      <c r="A15" s="1" t="str">
        <f t="shared" si="0"/>
        <v>①地域密着型サービス施設等の整備助成生活支援ハウス</v>
      </c>
      <c r="B15" s="1" t="s">
        <v>0</v>
      </c>
      <c r="C15" s="1" t="s">
        <v>19</v>
      </c>
      <c r="E15" s="176">
        <v>42100</v>
      </c>
      <c r="F15" t="s">
        <v>27</v>
      </c>
      <c r="I15" t="s">
        <v>390</v>
      </c>
      <c r="J15">
        <v>14</v>
      </c>
      <c r="K15" s="160" t="s">
        <v>49</v>
      </c>
    </row>
    <row r="16" spans="1:11" x14ac:dyDescent="0.4">
      <c r="A16" s="1" t="str">
        <f t="shared" si="0"/>
        <v>①地域密着型サービス施設等の整備助成施設内保育施設</v>
      </c>
      <c r="B16" s="1" t="s">
        <v>0</v>
      </c>
      <c r="C16" s="1" t="s">
        <v>20</v>
      </c>
      <c r="E16" s="176">
        <v>14100</v>
      </c>
      <c r="F16" t="s">
        <v>27</v>
      </c>
      <c r="I16" t="s">
        <v>391</v>
      </c>
      <c r="J16">
        <v>15</v>
      </c>
      <c r="K16" s="161" t="s">
        <v>206</v>
      </c>
    </row>
    <row r="17" spans="1:11" x14ac:dyDescent="0.4">
      <c r="A17" s="1" t="str">
        <f t="shared" si="0"/>
        <v>①地域密着型サービス施設等の整備助成緊急ショートステイ</v>
      </c>
      <c r="B17" s="1" t="s">
        <v>0</v>
      </c>
      <c r="C17" s="1" t="s">
        <v>22</v>
      </c>
      <c r="E17" s="176">
        <v>1410</v>
      </c>
      <c r="F17" t="s">
        <v>26</v>
      </c>
      <c r="I17" t="s">
        <v>392</v>
      </c>
      <c r="J17">
        <v>16</v>
      </c>
      <c r="K17" s="161" t="s">
        <v>354</v>
      </c>
    </row>
    <row r="18" spans="1:11" x14ac:dyDescent="0.4">
      <c r="A18" s="1" t="str">
        <f t="shared" si="0"/>
        <v>①地域密着型サービス施設等の整備助成介護付きホーム(定員29人以下)</v>
      </c>
      <c r="B18" s="1" t="s">
        <v>0</v>
      </c>
      <c r="C18" s="1" t="s">
        <v>24</v>
      </c>
      <c r="E18" s="176">
        <v>5280</v>
      </c>
      <c r="F18" t="s">
        <v>26</v>
      </c>
      <c r="I18" t="s">
        <v>393</v>
      </c>
      <c r="J18">
        <v>17</v>
      </c>
      <c r="K18" s="88" t="s">
        <v>358</v>
      </c>
    </row>
    <row r="19" spans="1:11" x14ac:dyDescent="0.4">
      <c r="A19" s="1" t="str">
        <f t="shared" si="0"/>
        <v>②施設等の開設・設置に必要な準備経費支援介護老人福祉施設(定員30人以上)及び併設されるショートステイ居室</v>
      </c>
      <c r="B19" s="1" t="s">
        <v>25</v>
      </c>
      <c r="C19" s="1" t="s">
        <v>1</v>
      </c>
      <c r="E19" s="176">
        <v>989</v>
      </c>
      <c r="F19" t="s">
        <v>28</v>
      </c>
      <c r="I19" t="s">
        <v>394</v>
      </c>
      <c r="J19">
        <v>18</v>
      </c>
      <c r="K19" s="161" t="s">
        <v>359</v>
      </c>
    </row>
    <row r="20" spans="1:11" x14ac:dyDescent="0.4">
      <c r="A20" s="1" t="str">
        <f t="shared" si="0"/>
        <v>②施設等の開設・設置に必要な準備経費支援地域密着型介護老人福祉施設及び併設されるショートステイ居室</v>
      </c>
      <c r="B20" s="1" t="s">
        <v>25</v>
      </c>
      <c r="C20" s="1" t="s">
        <v>2</v>
      </c>
      <c r="E20" s="176">
        <v>989</v>
      </c>
      <c r="F20" t="s">
        <v>28</v>
      </c>
      <c r="I20" t="s">
        <v>395</v>
      </c>
      <c r="J20">
        <v>19</v>
      </c>
      <c r="K20" s="161" t="s">
        <v>361</v>
      </c>
    </row>
    <row r="21" spans="1:11" x14ac:dyDescent="0.4">
      <c r="A21" s="1" t="str">
        <f t="shared" si="0"/>
        <v>②施設等の開設・設置に必要な準備経費支援養護老人ホーム（定員30人以上）</v>
      </c>
      <c r="B21" s="1" t="s">
        <v>25</v>
      </c>
      <c r="C21" s="1" t="s">
        <v>3</v>
      </c>
      <c r="E21" s="176">
        <v>989</v>
      </c>
      <c r="F21" t="s">
        <v>28</v>
      </c>
      <c r="I21" t="s">
        <v>396</v>
      </c>
      <c r="J21">
        <v>20</v>
      </c>
      <c r="K21" s="161" t="s">
        <v>434</v>
      </c>
    </row>
    <row r="22" spans="1:11" x14ac:dyDescent="0.4">
      <c r="A22" s="1" t="str">
        <f t="shared" si="0"/>
        <v>②施設等の開設・設置に必要な準備経費支援養護老人ホーム（定員29人以下）</v>
      </c>
      <c r="B22" s="1" t="s">
        <v>25</v>
      </c>
      <c r="C22" s="1" t="s">
        <v>4</v>
      </c>
      <c r="E22" s="176">
        <v>989</v>
      </c>
      <c r="F22" t="s">
        <v>28</v>
      </c>
      <c r="I22" t="s">
        <v>397</v>
      </c>
      <c r="J22">
        <v>21</v>
      </c>
      <c r="K22" s="1" t="s">
        <v>459</v>
      </c>
    </row>
    <row r="23" spans="1:11" x14ac:dyDescent="0.4">
      <c r="A23" s="1" t="str">
        <f t="shared" si="0"/>
        <v>②施設等の開設・設置に必要な準備経費支援介護老人保健施設（定員30人以上）</v>
      </c>
      <c r="B23" s="1" t="s">
        <v>25</v>
      </c>
      <c r="C23" s="1" t="s">
        <v>5</v>
      </c>
      <c r="E23" s="176">
        <v>989</v>
      </c>
      <c r="F23" t="s">
        <v>28</v>
      </c>
      <c r="I23" t="s">
        <v>398</v>
      </c>
      <c r="J23">
        <v>22</v>
      </c>
      <c r="K23" s="1" t="s">
        <v>461</v>
      </c>
    </row>
    <row r="24" spans="1:11" x14ac:dyDescent="0.4">
      <c r="A24" s="1" t="str">
        <f t="shared" si="0"/>
        <v>②施設等の開設・設置に必要な準備経費支援介護老人保健施設（定員29人以下）</v>
      </c>
      <c r="B24" s="1" t="s">
        <v>25</v>
      </c>
      <c r="C24" s="1" t="s">
        <v>6</v>
      </c>
      <c r="E24" s="176">
        <v>989</v>
      </c>
      <c r="F24" t="s">
        <v>28</v>
      </c>
      <c r="I24" t="s">
        <v>399</v>
      </c>
      <c r="J24">
        <v>23</v>
      </c>
    </row>
    <row r="25" spans="1:11" x14ac:dyDescent="0.4">
      <c r="A25" s="1" t="str">
        <f t="shared" si="0"/>
        <v>②施設等の開設・設置に必要な準備経費支援ケアハウス（定員30人以上）</v>
      </c>
      <c r="B25" s="1" t="s">
        <v>25</v>
      </c>
      <c r="C25" s="1" t="s">
        <v>7</v>
      </c>
      <c r="E25" s="176">
        <v>989</v>
      </c>
      <c r="F25" t="s">
        <v>28</v>
      </c>
      <c r="I25" t="s">
        <v>400</v>
      </c>
      <c r="J25">
        <v>24</v>
      </c>
    </row>
    <row r="26" spans="1:11" x14ac:dyDescent="0.4">
      <c r="A26" s="1" t="str">
        <f t="shared" si="0"/>
        <v>②施設等の開設・設置に必要な準備経費支援ケアハウス（定員29人以下）</v>
      </c>
      <c r="B26" s="1" t="s">
        <v>25</v>
      </c>
      <c r="C26" s="1" t="s">
        <v>8</v>
      </c>
      <c r="E26" s="176">
        <v>989</v>
      </c>
      <c r="F26" t="s">
        <v>28</v>
      </c>
      <c r="I26" t="s">
        <v>401</v>
      </c>
      <c r="J26">
        <v>25</v>
      </c>
    </row>
    <row r="27" spans="1:11" x14ac:dyDescent="0.4">
      <c r="A27" s="1" t="str">
        <f t="shared" si="0"/>
        <v>②施設等の開設・設置に必要な準備経費支援介護医療院（定員30人以上）</v>
      </c>
      <c r="B27" s="1" t="s">
        <v>25</v>
      </c>
      <c r="C27" s="1" t="s">
        <v>9</v>
      </c>
      <c r="E27" s="176">
        <v>989</v>
      </c>
      <c r="F27" t="s">
        <v>28</v>
      </c>
      <c r="I27" t="s">
        <v>402</v>
      </c>
      <c r="J27">
        <v>26</v>
      </c>
    </row>
    <row r="28" spans="1:11" x14ac:dyDescent="0.4">
      <c r="A28" s="1" t="str">
        <f t="shared" si="0"/>
        <v>②施設等の開設・設置に必要な準備経費支援介護医療院（定員29人以下）</v>
      </c>
      <c r="B28" s="1" t="s">
        <v>25</v>
      </c>
      <c r="C28" s="1" t="s">
        <v>10</v>
      </c>
      <c r="E28" s="176">
        <v>989</v>
      </c>
      <c r="F28" t="s">
        <v>28</v>
      </c>
      <c r="I28" t="s">
        <v>403</v>
      </c>
      <c r="J28">
        <v>27</v>
      </c>
    </row>
    <row r="29" spans="1:11" x14ac:dyDescent="0.4">
      <c r="A29" s="1" t="str">
        <f t="shared" si="0"/>
        <v>②施設等の開設・設置に必要な準備経費支援都市型軽費老人ホーム</v>
      </c>
      <c r="B29" s="1" t="s">
        <v>25</v>
      </c>
      <c r="C29" s="1" t="s">
        <v>11</v>
      </c>
      <c r="E29" s="176">
        <v>496</v>
      </c>
      <c r="F29" t="s">
        <v>28</v>
      </c>
      <c r="I29" t="s">
        <v>404</v>
      </c>
      <c r="J29">
        <v>28</v>
      </c>
    </row>
    <row r="30" spans="1:11" x14ac:dyDescent="0.4">
      <c r="A30" s="1" t="str">
        <f t="shared" si="0"/>
        <v>②施設等の開設・設置に必要な準備経費支援定期巡回・随時対応型訪問介護看護事業所</v>
      </c>
      <c r="B30" s="1" t="s">
        <v>25</v>
      </c>
      <c r="C30" s="1" t="s">
        <v>12</v>
      </c>
      <c r="E30" s="176">
        <v>16600</v>
      </c>
      <c r="F30" t="s">
        <v>27</v>
      </c>
      <c r="I30" t="s">
        <v>405</v>
      </c>
      <c r="J30">
        <v>29</v>
      </c>
    </row>
    <row r="31" spans="1:11" x14ac:dyDescent="0.4">
      <c r="A31" s="1" t="str">
        <f t="shared" si="0"/>
        <v>②施設等の開設・設置に必要な準備経費支援小規模多機能型居宅介護事業所</v>
      </c>
      <c r="B31" s="1" t="s">
        <v>25</v>
      </c>
      <c r="C31" s="1" t="s">
        <v>13</v>
      </c>
      <c r="E31" s="176">
        <v>989</v>
      </c>
      <c r="F31" t="s">
        <v>29</v>
      </c>
      <c r="I31" t="s">
        <v>406</v>
      </c>
      <c r="J31">
        <v>30</v>
      </c>
    </row>
    <row r="32" spans="1:11" x14ac:dyDescent="0.4">
      <c r="A32" s="1" t="str">
        <f t="shared" si="0"/>
        <v>②施設等の開設・設置に必要な準備経費支援認知症高齢者グループホーム</v>
      </c>
      <c r="B32" s="1" t="s">
        <v>25</v>
      </c>
      <c r="C32" s="1" t="s">
        <v>15</v>
      </c>
      <c r="E32" s="176">
        <v>989</v>
      </c>
      <c r="F32" t="s">
        <v>28</v>
      </c>
      <c r="I32" t="s">
        <v>407</v>
      </c>
      <c r="J32">
        <v>31</v>
      </c>
    </row>
    <row r="33" spans="1:10" x14ac:dyDescent="0.4">
      <c r="A33" s="1" t="str">
        <f t="shared" si="0"/>
        <v>②施設等の開設・設置に必要な準備経費支援看護小規模多機能型居宅介護事業所</v>
      </c>
      <c r="B33" s="1" t="s">
        <v>25</v>
      </c>
      <c r="C33" s="1" t="s">
        <v>16</v>
      </c>
      <c r="E33" s="176">
        <v>989</v>
      </c>
      <c r="F33" t="s">
        <v>29</v>
      </c>
      <c r="I33" t="s">
        <v>408</v>
      </c>
      <c r="J33">
        <v>32</v>
      </c>
    </row>
    <row r="34" spans="1:10" x14ac:dyDescent="0.4">
      <c r="A34" s="1" t="str">
        <f t="shared" si="0"/>
        <v>②施設等の開設・設置に必要な準備経費支援施設内保育施設</v>
      </c>
      <c r="B34" s="1" t="s">
        <v>25</v>
      </c>
      <c r="C34" s="1" t="s">
        <v>20</v>
      </c>
      <c r="E34" s="176">
        <v>4960</v>
      </c>
      <c r="F34" t="s">
        <v>27</v>
      </c>
      <c r="I34" t="s">
        <v>409</v>
      </c>
      <c r="J34">
        <v>33</v>
      </c>
    </row>
    <row r="35" spans="1:10" x14ac:dyDescent="0.4">
      <c r="A35" s="1" t="str">
        <f t="shared" si="0"/>
        <v>②施設等の開設・設置に必要な準備経費支援訪問看護ステーション（大規模化・サテライト型設置）</v>
      </c>
      <c r="B35" s="1" t="s">
        <v>25</v>
      </c>
      <c r="C35" s="1" t="s">
        <v>21</v>
      </c>
      <c r="E35" s="176">
        <v>4580</v>
      </c>
      <c r="F35" t="s">
        <v>27</v>
      </c>
      <c r="I35" t="s">
        <v>410</v>
      </c>
      <c r="J35">
        <v>34</v>
      </c>
    </row>
    <row r="36" spans="1:10" x14ac:dyDescent="0.4">
      <c r="A36" s="1" t="str">
        <f t="shared" si="0"/>
        <v>②施設等の開設・設置に必要な準備経費支援介護付きホーム(定員30人以上)</v>
      </c>
      <c r="B36" s="1" t="s">
        <v>25</v>
      </c>
      <c r="C36" s="1" t="s">
        <v>23</v>
      </c>
      <c r="E36" s="176">
        <v>989</v>
      </c>
      <c r="F36" t="s">
        <v>28</v>
      </c>
      <c r="I36" t="s">
        <v>411</v>
      </c>
      <c r="J36">
        <v>35</v>
      </c>
    </row>
    <row r="37" spans="1:10" x14ac:dyDescent="0.4">
      <c r="A37" s="1" t="str">
        <f t="shared" si="0"/>
        <v>②施設等の開設・設置に必要な準備経費支援介護付きホーム(定員29人以下)</v>
      </c>
      <c r="B37" s="1" t="s">
        <v>25</v>
      </c>
      <c r="C37" s="1" t="s">
        <v>24</v>
      </c>
      <c r="E37" s="176">
        <v>989</v>
      </c>
      <c r="F37" t="s">
        <v>28</v>
      </c>
      <c r="I37" t="s">
        <v>412</v>
      </c>
      <c r="J37">
        <v>36</v>
      </c>
    </row>
    <row r="38" spans="1:10" x14ac:dyDescent="0.4">
      <c r="A38" s="1" t="str">
        <f t="shared" si="0"/>
        <v>⑤介護施設等の合築・併設支援地域密着型介護老人福祉施設及び併設されるショートステイ居室</v>
      </c>
      <c r="B38" s="1" t="s">
        <v>232</v>
      </c>
      <c r="C38" s="1" t="s">
        <v>30</v>
      </c>
      <c r="E38" s="176">
        <f>G38*0.05</f>
        <v>264</v>
      </c>
      <c r="F38" t="s">
        <v>26</v>
      </c>
      <c r="G38">
        <v>5280</v>
      </c>
      <c r="I38" t="s">
        <v>413</v>
      </c>
      <c r="J38">
        <v>37</v>
      </c>
    </row>
    <row r="39" spans="1:10" x14ac:dyDescent="0.4">
      <c r="A39" s="1" t="str">
        <f t="shared" si="0"/>
        <v>⑤介護施設等の合築・併設支援介護老人保健施設（定員29人以下）</v>
      </c>
      <c r="B39" s="1" t="s">
        <v>232</v>
      </c>
      <c r="C39" s="1" t="s">
        <v>31</v>
      </c>
      <c r="E39" s="176">
        <f t="shared" ref="E39:E54" si="1">G39*0.05</f>
        <v>3300</v>
      </c>
      <c r="F39" t="s">
        <v>27</v>
      </c>
      <c r="G39" s="177">
        <v>66000</v>
      </c>
      <c r="I39" t="s">
        <v>414</v>
      </c>
      <c r="J39">
        <v>38</v>
      </c>
    </row>
    <row r="40" spans="1:10" x14ac:dyDescent="0.4">
      <c r="A40" s="1" t="str">
        <f t="shared" si="0"/>
        <v>⑤介護施設等の合築・併設支援養護老人ホーム（定員29人以下）</v>
      </c>
      <c r="B40" s="1" t="s">
        <v>232</v>
      </c>
      <c r="C40" s="1" t="s">
        <v>4</v>
      </c>
      <c r="E40" s="176">
        <f t="shared" si="1"/>
        <v>141</v>
      </c>
      <c r="F40" t="s">
        <v>26</v>
      </c>
      <c r="G40" s="177">
        <v>2820</v>
      </c>
      <c r="I40" t="s">
        <v>415</v>
      </c>
      <c r="J40">
        <v>39</v>
      </c>
    </row>
    <row r="41" spans="1:10" x14ac:dyDescent="0.4">
      <c r="A41" s="1" t="str">
        <f t="shared" si="0"/>
        <v>⑤介護施設等の合築・併設支援ケアハウス（定員29人以下）</v>
      </c>
      <c r="B41" s="1" t="s">
        <v>232</v>
      </c>
      <c r="C41" s="1" t="s">
        <v>8</v>
      </c>
      <c r="E41" s="176">
        <f t="shared" si="1"/>
        <v>264</v>
      </c>
      <c r="F41" t="s">
        <v>26</v>
      </c>
      <c r="G41" s="177">
        <v>5280</v>
      </c>
      <c r="I41" t="s">
        <v>416</v>
      </c>
      <c r="J41">
        <v>40</v>
      </c>
    </row>
    <row r="42" spans="1:10" x14ac:dyDescent="0.4">
      <c r="A42" s="1" t="str">
        <f t="shared" si="0"/>
        <v>⑤介護施設等の合築・併設支援介護医療院（定員29人以下）</v>
      </c>
      <c r="B42" s="1" t="s">
        <v>232</v>
      </c>
      <c r="C42" s="1" t="s">
        <v>10</v>
      </c>
      <c r="E42" s="176">
        <f t="shared" si="1"/>
        <v>3300</v>
      </c>
      <c r="F42" t="s">
        <v>27</v>
      </c>
      <c r="G42" s="177">
        <v>66000</v>
      </c>
      <c r="I42" t="s">
        <v>417</v>
      </c>
      <c r="J42">
        <v>41</v>
      </c>
    </row>
    <row r="43" spans="1:10" x14ac:dyDescent="0.4">
      <c r="A43" s="1" t="str">
        <f t="shared" si="0"/>
        <v>⑤介護施設等の合築・併設支援都市型軽費老人ホーム</v>
      </c>
      <c r="B43" s="1" t="s">
        <v>232</v>
      </c>
      <c r="C43" s="1" t="s">
        <v>11</v>
      </c>
      <c r="E43" s="176">
        <f t="shared" si="1"/>
        <v>105.5</v>
      </c>
      <c r="F43" t="s">
        <v>26</v>
      </c>
      <c r="G43" s="177">
        <v>2110</v>
      </c>
      <c r="I43" t="s">
        <v>418</v>
      </c>
      <c r="J43">
        <v>42</v>
      </c>
    </row>
    <row r="44" spans="1:10" x14ac:dyDescent="0.4">
      <c r="A44" s="1" t="str">
        <f t="shared" si="0"/>
        <v>⑤介護施設等の合築・併設支援認知症高齢者グループホーム</v>
      </c>
      <c r="B44" s="1" t="s">
        <v>232</v>
      </c>
      <c r="C44" s="1" t="s">
        <v>15</v>
      </c>
      <c r="E44" s="176">
        <f t="shared" si="1"/>
        <v>1980</v>
      </c>
      <c r="F44" t="s">
        <v>27</v>
      </c>
      <c r="G44" s="177">
        <v>39600</v>
      </c>
      <c r="I44" t="s">
        <v>419</v>
      </c>
      <c r="J44">
        <v>43</v>
      </c>
    </row>
    <row r="45" spans="1:10" x14ac:dyDescent="0.4">
      <c r="A45" s="1" t="str">
        <f t="shared" si="0"/>
        <v>⑤介護施設等の合築・併設支援小規模多機能型居宅介護事業所</v>
      </c>
      <c r="B45" s="1" t="s">
        <v>232</v>
      </c>
      <c r="C45" s="1" t="s">
        <v>32</v>
      </c>
      <c r="E45" s="176">
        <f t="shared" si="1"/>
        <v>1980</v>
      </c>
      <c r="F45" t="s">
        <v>27</v>
      </c>
      <c r="G45" s="177">
        <v>39600</v>
      </c>
      <c r="I45" t="s">
        <v>420</v>
      </c>
      <c r="J45">
        <v>44</v>
      </c>
    </row>
    <row r="46" spans="1:10" x14ac:dyDescent="0.4">
      <c r="A46" s="1" t="str">
        <f t="shared" si="0"/>
        <v>⑤介護施設等の合築・併設支援定期巡回・随時対応型訪問介護看護事業所</v>
      </c>
      <c r="B46" s="1" t="s">
        <v>232</v>
      </c>
      <c r="C46" s="1" t="s">
        <v>182</v>
      </c>
      <c r="E46" s="176">
        <f t="shared" si="1"/>
        <v>350</v>
      </c>
      <c r="F46" t="s">
        <v>27</v>
      </c>
      <c r="G46" s="177">
        <v>7000</v>
      </c>
      <c r="I46" t="s">
        <v>421</v>
      </c>
      <c r="J46">
        <v>45</v>
      </c>
    </row>
    <row r="47" spans="1:10" x14ac:dyDescent="0.4">
      <c r="A47" s="1" t="str">
        <f t="shared" si="0"/>
        <v>⑤介護施設等の合築・併設支援看護小規模多機能型居宅介護事業所</v>
      </c>
      <c r="B47" s="1" t="s">
        <v>232</v>
      </c>
      <c r="C47" s="1" t="s">
        <v>33</v>
      </c>
      <c r="E47" s="176">
        <f>G47*0.05</f>
        <v>1980</v>
      </c>
      <c r="F47" t="s">
        <v>27</v>
      </c>
      <c r="G47" s="177">
        <v>39600</v>
      </c>
      <c r="I47" t="s">
        <v>422</v>
      </c>
      <c r="J47">
        <v>46</v>
      </c>
    </row>
    <row r="48" spans="1:10" x14ac:dyDescent="0.4">
      <c r="A48" s="1" t="str">
        <f t="shared" si="0"/>
        <v>⑤介護施設等の合築・併設支援認知症対応型デイサービスセンター</v>
      </c>
      <c r="B48" s="1" t="s">
        <v>232</v>
      </c>
      <c r="C48" s="1" t="s">
        <v>34</v>
      </c>
      <c r="E48" s="176">
        <f t="shared" si="1"/>
        <v>705</v>
      </c>
      <c r="F48" t="s">
        <v>27</v>
      </c>
      <c r="G48" s="177">
        <v>14100</v>
      </c>
      <c r="I48" t="s">
        <v>423</v>
      </c>
      <c r="J48">
        <v>47</v>
      </c>
    </row>
    <row r="49" spans="1:10" x14ac:dyDescent="0.4">
      <c r="A49" s="1" t="str">
        <f t="shared" si="0"/>
        <v>⑤介護施設等の合築・併設支援介護予防拠点</v>
      </c>
      <c r="B49" s="1" t="s">
        <v>232</v>
      </c>
      <c r="C49" s="1" t="s">
        <v>35</v>
      </c>
      <c r="E49" s="176">
        <f t="shared" si="1"/>
        <v>525</v>
      </c>
      <c r="F49" t="s">
        <v>27</v>
      </c>
      <c r="G49" s="177">
        <v>10500</v>
      </c>
      <c r="I49" t="s">
        <v>424</v>
      </c>
      <c r="J49">
        <v>48</v>
      </c>
    </row>
    <row r="50" spans="1:10" x14ac:dyDescent="0.4">
      <c r="A50" s="1" t="str">
        <f t="shared" si="0"/>
        <v>⑤介護施設等の合築・併設支援地域包括支援センター</v>
      </c>
      <c r="B50" s="1" t="s">
        <v>232</v>
      </c>
      <c r="C50" s="1" t="s">
        <v>18</v>
      </c>
      <c r="E50" s="176">
        <f t="shared" si="1"/>
        <v>70.5</v>
      </c>
      <c r="F50" t="s">
        <v>27</v>
      </c>
      <c r="G50" s="177">
        <v>1410</v>
      </c>
      <c r="I50" t="s">
        <v>425</v>
      </c>
      <c r="J50">
        <v>49</v>
      </c>
    </row>
    <row r="51" spans="1:10" x14ac:dyDescent="0.4">
      <c r="A51" s="1" t="str">
        <f t="shared" si="0"/>
        <v>⑤介護施設等の合築・併設支援生活支援ハウス</v>
      </c>
      <c r="B51" s="1" t="s">
        <v>232</v>
      </c>
      <c r="C51" s="1" t="s">
        <v>36</v>
      </c>
      <c r="E51" s="176">
        <f t="shared" si="1"/>
        <v>1980</v>
      </c>
      <c r="F51" t="s">
        <v>27</v>
      </c>
      <c r="G51" s="176">
        <v>39600</v>
      </c>
      <c r="I51" t="s">
        <v>426</v>
      </c>
      <c r="J51">
        <v>50</v>
      </c>
    </row>
    <row r="52" spans="1:10" x14ac:dyDescent="0.4">
      <c r="A52" s="1" t="str">
        <f t="shared" si="0"/>
        <v>⑤介護施設等の合築・併設支援緊急ショートステイ</v>
      </c>
      <c r="B52" s="1" t="s">
        <v>232</v>
      </c>
      <c r="C52" s="1" t="s">
        <v>22</v>
      </c>
      <c r="E52" s="176">
        <f t="shared" si="1"/>
        <v>70.5</v>
      </c>
      <c r="F52" t="s">
        <v>26</v>
      </c>
      <c r="G52" s="177">
        <v>1410</v>
      </c>
      <c r="I52" t="s">
        <v>427</v>
      </c>
      <c r="J52">
        <v>51</v>
      </c>
    </row>
    <row r="53" spans="1:10" x14ac:dyDescent="0.4">
      <c r="A53" s="1" t="str">
        <f t="shared" si="0"/>
        <v>⑤介護施設等の合築・併設支援施設内保育施設</v>
      </c>
      <c r="B53" s="1" t="s">
        <v>232</v>
      </c>
      <c r="C53" s="1" t="s">
        <v>20</v>
      </c>
      <c r="E53" s="176">
        <f t="shared" si="1"/>
        <v>705</v>
      </c>
      <c r="F53" t="s">
        <v>27</v>
      </c>
      <c r="G53" s="177">
        <v>14100</v>
      </c>
      <c r="I53" t="s">
        <v>428</v>
      </c>
      <c r="J53">
        <v>52</v>
      </c>
    </row>
    <row r="54" spans="1:10" x14ac:dyDescent="0.4">
      <c r="A54" s="1" t="str">
        <f t="shared" si="0"/>
        <v>⑤介護施設等の合築・併設支援介護付きホーム(定員29人以下)</v>
      </c>
      <c r="B54" s="1" t="s">
        <v>232</v>
      </c>
      <c r="C54" s="1" t="s">
        <v>37</v>
      </c>
      <c r="E54" s="176">
        <f t="shared" si="1"/>
        <v>264</v>
      </c>
      <c r="F54" t="s">
        <v>26</v>
      </c>
      <c r="G54" s="177">
        <v>5280</v>
      </c>
      <c r="I54" t="s">
        <v>429</v>
      </c>
      <c r="J54">
        <v>53</v>
      </c>
    </row>
    <row r="55" spans="1:10" x14ac:dyDescent="0.4">
      <c r="A55" s="1" t="str">
        <f t="shared" si="0"/>
        <v>⑥空き家を活用した整備支援認知症高齢者グループホーム</v>
      </c>
      <c r="B55" s="1" t="s">
        <v>38</v>
      </c>
      <c r="C55" s="1" t="s">
        <v>39</v>
      </c>
      <c r="E55" s="176">
        <v>10500</v>
      </c>
      <c r="F55" t="s">
        <v>27</v>
      </c>
      <c r="I55" t="s">
        <v>430</v>
      </c>
      <c r="J55">
        <v>54</v>
      </c>
    </row>
    <row r="56" spans="1:10" x14ac:dyDescent="0.4">
      <c r="A56" s="1" t="str">
        <f t="shared" si="0"/>
        <v>⑥空き家を活用した整備支援小規模多機能型居宅介護事業所</v>
      </c>
      <c r="B56" s="1" t="s">
        <v>38</v>
      </c>
      <c r="C56" s="1" t="s">
        <v>32</v>
      </c>
      <c r="E56" s="176">
        <v>10500</v>
      </c>
      <c r="F56" t="s">
        <v>27</v>
      </c>
    </row>
    <row r="57" spans="1:10" x14ac:dyDescent="0.4">
      <c r="A57" s="1" t="str">
        <f t="shared" si="0"/>
        <v>⑥空き家を活用した整備支援看護小規模多機能型居宅介護事業所</v>
      </c>
      <c r="B57" s="1" t="s">
        <v>38</v>
      </c>
      <c r="C57" s="1" t="s">
        <v>33</v>
      </c>
      <c r="E57" s="176">
        <v>10500</v>
      </c>
      <c r="F57" t="s">
        <v>27</v>
      </c>
    </row>
    <row r="58" spans="1:10" x14ac:dyDescent="0.4">
      <c r="A58" s="1" t="str">
        <f t="shared" si="0"/>
        <v>⑥空き家を活用した整備支援認知症対応型デイサービスセンター</v>
      </c>
      <c r="B58" s="1" t="s">
        <v>38</v>
      </c>
      <c r="C58" s="1" t="s">
        <v>34</v>
      </c>
      <c r="E58" s="176">
        <v>10500</v>
      </c>
      <c r="F58" t="s">
        <v>27</v>
      </c>
    </row>
    <row r="59" spans="1:10" x14ac:dyDescent="0.4">
      <c r="A59" s="1" t="str">
        <f t="shared" si="0"/>
        <v>⑦_①既存の特別養護老人ホーム等のユニット化改修支援_個室→ユニット介護老人福祉施設(定員30人以上)</v>
      </c>
      <c r="B59" s="1" t="s">
        <v>329</v>
      </c>
      <c r="C59" s="1" t="s">
        <v>44</v>
      </c>
      <c r="E59" s="176">
        <v>1410</v>
      </c>
      <c r="F59" t="s">
        <v>53</v>
      </c>
    </row>
    <row r="60" spans="1:10" x14ac:dyDescent="0.4">
      <c r="A60" s="1" t="str">
        <f t="shared" si="0"/>
        <v>⑦_①既存の特別養護老人ホーム等のユニット化改修支援_個室→ユニット地域密着型介護老人福祉施設</v>
      </c>
      <c r="B60" s="1" t="s">
        <v>329</v>
      </c>
      <c r="C60" s="1" t="s">
        <v>45</v>
      </c>
      <c r="E60" s="176">
        <v>1410</v>
      </c>
      <c r="F60" t="s">
        <v>53</v>
      </c>
    </row>
    <row r="61" spans="1:10" x14ac:dyDescent="0.4">
      <c r="A61" s="1" t="str">
        <f t="shared" ref="A61:A62" si="2">B61&amp;C61</f>
        <v>⑦_①既存の特別養護老人ホーム等のユニット化改修支援_個室→ユニット介護老人保健施設（定員30人以上）</v>
      </c>
      <c r="B61" s="1" t="s">
        <v>329</v>
      </c>
      <c r="C61" s="1" t="s">
        <v>5</v>
      </c>
      <c r="E61" s="176">
        <v>1410</v>
      </c>
      <c r="F61" t="s">
        <v>53</v>
      </c>
    </row>
    <row r="62" spans="1:10" x14ac:dyDescent="0.4">
      <c r="A62" s="1" t="str">
        <f t="shared" si="2"/>
        <v>⑦_①既存の特別養護老人ホーム等のユニット化改修支援_個室→ユニット介護老人保健施設（定員29人以下）</v>
      </c>
      <c r="B62" s="1" t="s">
        <v>329</v>
      </c>
      <c r="C62" s="1" t="s">
        <v>6</v>
      </c>
      <c r="E62" s="176">
        <v>1410</v>
      </c>
      <c r="F62" t="s">
        <v>53</v>
      </c>
    </row>
    <row r="63" spans="1:10" x14ac:dyDescent="0.4">
      <c r="A63" s="1" t="str">
        <f t="shared" ref="A63:A64" si="3">B63&amp;C63</f>
        <v>⑦_①既存の特別養護老人ホーム等のユニット化改修支援_個室→ユニット介護医療院（定員30人以上）</v>
      </c>
      <c r="B63" s="1" t="s">
        <v>329</v>
      </c>
      <c r="C63" s="1" t="s">
        <v>9</v>
      </c>
      <c r="E63" s="176">
        <v>1410</v>
      </c>
      <c r="F63" t="s">
        <v>53</v>
      </c>
    </row>
    <row r="64" spans="1:10" x14ac:dyDescent="0.4">
      <c r="A64" s="1" t="str">
        <f t="shared" si="3"/>
        <v>⑦_①既存の特別養護老人ホーム等のユニット化改修支援_個室→ユニット介護医療院（定員29人以下）</v>
      </c>
      <c r="B64" s="1" t="s">
        <v>329</v>
      </c>
      <c r="C64" s="1" t="s">
        <v>10</v>
      </c>
      <c r="E64" s="176">
        <v>1410</v>
      </c>
      <c r="F64" t="s">
        <v>53</v>
      </c>
    </row>
    <row r="65" spans="1:6" x14ac:dyDescent="0.4">
      <c r="A65" s="1" t="str">
        <f t="shared" ref="A65:A68" si="4">B65&amp;C65</f>
        <v>⑦_①既存の特別養護老人ホーム等のユニット化改修支援_多床室→ユニット介護老人福祉施設(定員30人以上)</v>
      </c>
      <c r="B65" s="1" t="s">
        <v>330</v>
      </c>
      <c r="C65" s="1" t="s">
        <v>44</v>
      </c>
      <c r="E65" s="176">
        <v>2820</v>
      </c>
      <c r="F65" t="s">
        <v>53</v>
      </c>
    </row>
    <row r="66" spans="1:6" x14ac:dyDescent="0.4">
      <c r="A66" s="1" t="str">
        <f t="shared" si="4"/>
        <v>⑦_①既存の特別養護老人ホーム等のユニット化改修支援_多床室→ユニット地域密着型介護老人福祉施設</v>
      </c>
      <c r="B66" s="1" t="s">
        <v>330</v>
      </c>
      <c r="C66" s="1" t="s">
        <v>45</v>
      </c>
      <c r="E66" s="176">
        <v>2820</v>
      </c>
      <c r="F66" t="s">
        <v>53</v>
      </c>
    </row>
    <row r="67" spans="1:6" x14ac:dyDescent="0.4">
      <c r="A67" s="1" t="str">
        <f t="shared" si="4"/>
        <v>⑦_①既存の特別養護老人ホーム等のユニット化改修支援_多床室→ユニット介護老人保健施設（定員30人以上）</v>
      </c>
      <c r="B67" s="1" t="s">
        <v>330</v>
      </c>
      <c r="C67" s="1" t="s">
        <v>5</v>
      </c>
      <c r="E67" s="176">
        <v>2820</v>
      </c>
      <c r="F67" t="s">
        <v>53</v>
      </c>
    </row>
    <row r="68" spans="1:6" x14ac:dyDescent="0.4">
      <c r="A68" s="1" t="str">
        <f t="shared" si="4"/>
        <v>⑦_①既存の特別養護老人ホーム等のユニット化改修支援_多床室→ユニット介護老人保健施設（定員29人以下）</v>
      </c>
      <c r="B68" s="1" t="s">
        <v>330</v>
      </c>
      <c r="C68" s="1" t="s">
        <v>6</v>
      </c>
      <c r="E68" s="176">
        <v>2820</v>
      </c>
      <c r="F68" t="s">
        <v>53</v>
      </c>
    </row>
    <row r="69" spans="1:6" x14ac:dyDescent="0.4">
      <c r="A69" s="1" t="str">
        <f t="shared" ref="A69:A70" si="5">B69&amp;C69</f>
        <v>⑦_①既存の特別養護老人ホーム等のユニット化改修支援_多床室→ユニット介護医療院（定員30人以上）</v>
      </c>
      <c r="B69" s="1" t="s">
        <v>330</v>
      </c>
      <c r="C69" s="1" t="s">
        <v>9</v>
      </c>
      <c r="E69" s="176">
        <v>2820</v>
      </c>
      <c r="F69" t="s">
        <v>53</v>
      </c>
    </row>
    <row r="70" spans="1:6" x14ac:dyDescent="0.4">
      <c r="A70" s="1" t="str">
        <f t="shared" si="5"/>
        <v>⑦_①既存の特別養護老人ホーム等のユニット化改修支援_多床室→ユニット介護医療院（定員29人以下）</v>
      </c>
      <c r="B70" s="1" t="s">
        <v>330</v>
      </c>
      <c r="C70" s="1" t="s">
        <v>10</v>
      </c>
      <c r="E70" s="176">
        <v>2820</v>
      </c>
      <c r="F70" t="s">
        <v>53</v>
      </c>
    </row>
    <row r="71" spans="1:6" x14ac:dyDescent="0.4">
      <c r="A71" s="1" t="str">
        <f t="shared" ref="A71" si="6">B71&amp;C71</f>
        <v>⑦_②既存の特養及び併設されるショートステイ多床室のプライバシー保護のための改修支援介護老人福祉施設(定員30人以上)及び併設されるショートステイ居室</v>
      </c>
      <c r="B71" s="1" t="s">
        <v>40</v>
      </c>
      <c r="C71" s="1" t="s">
        <v>1</v>
      </c>
      <c r="E71" s="176">
        <v>865</v>
      </c>
      <c r="F71" t="s">
        <v>53</v>
      </c>
    </row>
    <row r="72" spans="1:6" x14ac:dyDescent="0.4">
      <c r="A72" s="1" t="str">
        <f t="shared" si="0"/>
        <v>⑦_②既存の特養及び併設されるショートステイ多床室のプライバシー保護のための改修支援地域密着型介護老人福祉施設及び併設されるショートステイ居室</v>
      </c>
      <c r="B72" s="1" t="s">
        <v>40</v>
      </c>
      <c r="C72" s="1" t="s">
        <v>30</v>
      </c>
      <c r="E72" s="176">
        <v>865</v>
      </c>
      <c r="F72" t="s">
        <v>53</v>
      </c>
    </row>
    <row r="73" spans="1:6" x14ac:dyDescent="0.4">
      <c r="A73" s="1" t="str">
        <f t="shared" ref="A73:A131" si="7">B73&amp;C73</f>
        <v>⑦_④看取り環境の整備促進介護老人福祉施設(定員30人以上)</v>
      </c>
      <c r="B73" s="1" t="s">
        <v>41</v>
      </c>
      <c r="C73" s="1" t="s">
        <v>44</v>
      </c>
      <c r="E73" s="176">
        <v>4130</v>
      </c>
      <c r="F73" t="s">
        <v>441</v>
      </c>
    </row>
    <row r="74" spans="1:6" x14ac:dyDescent="0.4">
      <c r="A74" s="1" t="str">
        <f t="shared" si="7"/>
        <v>⑦_④看取り環境の整備促進地域密着型介護老人福祉施設</v>
      </c>
      <c r="B74" s="1" t="s">
        <v>41</v>
      </c>
      <c r="C74" s="1" t="s">
        <v>45</v>
      </c>
      <c r="E74" s="176">
        <v>4130</v>
      </c>
      <c r="F74" t="s">
        <v>441</v>
      </c>
    </row>
    <row r="75" spans="1:6" x14ac:dyDescent="0.4">
      <c r="A75" s="1" t="str">
        <f t="shared" si="7"/>
        <v>⑦_④看取り環境の整備促進介護老人保健施設（定員30人以上）</v>
      </c>
      <c r="B75" s="1" t="s">
        <v>41</v>
      </c>
      <c r="C75" s="1" t="s">
        <v>5</v>
      </c>
      <c r="E75" s="176">
        <v>4130</v>
      </c>
      <c r="F75" t="s">
        <v>441</v>
      </c>
    </row>
    <row r="76" spans="1:6" x14ac:dyDescent="0.4">
      <c r="A76" s="1" t="str">
        <f t="shared" si="7"/>
        <v>⑦_④看取り環境の整備促進介護老人保健施設（定員29人以下）</v>
      </c>
      <c r="B76" s="1" t="s">
        <v>41</v>
      </c>
      <c r="C76" s="1" t="s">
        <v>6</v>
      </c>
      <c r="E76" s="176">
        <v>4130</v>
      </c>
      <c r="F76" t="s">
        <v>441</v>
      </c>
    </row>
    <row r="77" spans="1:6" x14ac:dyDescent="0.4">
      <c r="A77" s="1" t="str">
        <f t="shared" ref="A77:A80" si="8">B77&amp;C77</f>
        <v>⑦_④看取り環境の整備促進介護医療院（定員30人以上）</v>
      </c>
      <c r="B77" s="1" t="s">
        <v>41</v>
      </c>
      <c r="C77" s="1" t="s">
        <v>9</v>
      </c>
      <c r="E77" s="176">
        <v>4130</v>
      </c>
      <c r="F77" t="s">
        <v>441</v>
      </c>
    </row>
    <row r="78" spans="1:6" x14ac:dyDescent="0.4">
      <c r="A78" s="1" t="str">
        <f t="shared" si="8"/>
        <v>⑦_④看取り環境の整備促進介護医療院（定員29人以下）</v>
      </c>
      <c r="B78" s="1" t="s">
        <v>41</v>
      </c>
      <c r="C78" s="1" t="s">
        <v>10</v>
      </c>
      <c r="E78" s="176">
        <v>4130</v>
      </c>
      <c r="F78" t="s">
        <v>441</v>
      </c>
    </row>
    <row r="79" spans="1:6" x14ac:dyDescent="0.4">
      <c r="A79" s="1" t="str">
        <f t="shared" si="8"/>
        <v>⑦_④看取り環境の整備促進養護老人ホーム（定員30人以上）</v>
      </c>
      <c r="B79" s="1" t="s">
        <v>41</v>
      </c>
      <c r="C79" s="1" t="s">
        <v>226</v>
      </c>
      <c r="E79" s="176">
        <v>4130</v>
      </c>
      <c r="F79" t="s">
        <v>441</v>
      </c>
    </row>
    <row r="80" spans="1:6" x14ac:dyDescent="0.4">
      <c r="A80" s="1" t="str">
        <f t="shared" si="8"/>
        <v>⑦_④看取り環境の整備促進養護老人ホーム（定員29人以下）</v>
      </c>
      <c r="B80" s="1" t="s">
        <v>41</v>
      </c>
      <c r="C80" s="1" t="s">
        <v>227</v>
      </c>
      <c r="E80" s="176">
        <v>4130</v>
      </c>
      <c r="F80" t="s">
        <v>441</v>
      </c>
    </row>
    <row r="81" spans="1:6" x14ac:dyDescent="0.4">
      <c r="A81" s="1" t="str">
        <f t="shared" ref="A81:A84" si="9">B81&amp;C81</f>
        <v>⑦_④看取り環境の整備促進軽費老人ホーム（定員30人以上）</v>
      </c>
      <c r="B81" s="1" t="s">
        <v>41</v>
      </c>
      <c r="C81" s="1" t="s">
        <v>46</v>
      </c>
      <c r="E81" s="176">
        <v>4130</v>
      </c>
      <c r="F81" t="s">
        <v>441</v>
      </c>
    </row>
    <row r="82" spans="1:6" x14ac:dyDescent="0.4">
      <c r="A82" s="1" t="str">
        <f t="shared" si="9"/>
        <v>⑦_④看取り環境の整備促進軽費老人ホーム（定員29人以下）</v>
      </c>
      <c r="B82" s="1" t="s">
        <v>41</v>
      </c>
      <c r="C82" s="1" t="s">
        <v>228</v>
      </c>
      <c r="E82" s="176">
        <v>4130</v>
      </c>
      <c r="F82" t="s">
        <v>441</v>
      </c>
    </row>
    <row r="83" spans="1:6" x14ac:dyDescent="0.4">
      <c r="A83" s="1" t="str">
        <f t="shared" si="9"/>
        <v>⑦_④看取り環境の整備促進認知症高齢者グループホーム</v>
      </c>
      <c r="B83" s="1" t="s">
        <v>41</v>
      </c>
      <c r="C83" s="1" t="s">
        <v>15</v>
      </c>
      <c r="E83" s="176">
        <v>4130</v>
      </c>
      <c r="F83" t="s">
        <v>441</v>
      </c>
    </row>
    <row r="84" spans="1:6" x14ac:dyDescent="0.4">
      <c r="A84" s="1" t="str">
        <f t="shared" si="9"/>
        <v>⑦_④看取り環境の整備促進小規模多機能型居宅介護事業所</v>
      </c>
      <c r="B84" s="1" t="s">
        <v>41</v>
      </c>
      <c r="C84" s="1" t="s">
        <v>13</v>
      </c>
      <c r="E84" s="176">
        <v>4130</v>
      </c>
      <c r="F84" t="s">
        <v>441</v>
      </c>
    </row>
    <row r="85" spans="1:6" x14ac:dyDescent="0.4">
      <c r="A85" s="1" t="str">
        <f t="shared" si="7"/>
        <v>⑦_④看取り環境の整備促進看護小規模多機能型居宅介護事業所</v>
      </c>
      <c r="B85" s="1" t="s">
        <v>41</v>
      </c>
      <c r="C85" s="1" t="s">
        <v>16</v>
      </c>
      <c r="E85" s="176">
        <v>4130</v>
      </c>
      <c r="F85" t="s">
        <v>441</v>
      </c>
    </row>
    <row r="86" spans="1:6" x14ac:dyDescent="0.4">
      <c r="A86" s="1" t="str">
        <f t="shared" ref="A86" si="10">B86&amp;C86</f>
        <v>⑦_④看取り環境の整備促進介護付きホーム(定員30人以上)</v>
      </c>
      <c r="B86" s="1" t="s">
        <v>41</v>
      </c>
      <c r="C86" s="1" t="s">
        <v>23</v>
      </c>
      <c r="E86" s="176">
        <v>4130</v>
      </c>
      <c r="F86" t="s">
        <v>441</v>
      </c>
    </row>
    <row r="87" spans="1:6" x14ac:dyDescent="0.4">
      <c r="A87" s="1" t="str">
        <f t="shared" ref="A87:A89" si="11">B87&amp;C87</f>
        <v>⑦_④看取り環境の整備促進介護付きホーム(定員29人以下)</v>
      </c>
      <c r="B87" s="1" t="s">
        <v>41</v>
      </c>
      <c r="C87" s="1" t="s">
        <v>24</v>
      </c>
      <c r="E87" s="176">
        <v>4130</v>
      </c>
      <c r="F87" t="s">
        <v>441</v>
      </c>
    </row>
    <row r="88" spans="1:6" x14ac:dyDescent="0.4">
      <c r="A88" s="1" t="str">
        <f t="shared" si="11"/>
        <v>⑦_⑤共生型サービス事業所の整備促進通所介護事業所</v>
      </c>
      <c r="B88" s="1" t="s">
        <v>42</v>
      </c>
      <c r="C88" s="1" t="s">
        <v>191</v>
      </c>
      <c r="E88" s="176">
        <v>1230</v>
      </c>
      <c r="F88" t="s">
        <v>442</v>
      </c>
    </row>
    <row r="89" spans="1:6" x14ac:dyDescent="0.4">
      <c r="A89" s="1" t="str">
        <f t="shared" si="11"/>
        <v>⑦_⑤共生型サービス事業所の整備促進地域密着型通所介護事業所</v>
      </c>
      <c r="B89" s="1" t="s">
        <v>42</v>
      </c>
      <c r="C89" s="1" t="s">
        <v>229</v>
      </c>
      <c r="E89" s="176">
        <v>1230</v>
      </c>
      <c r="F89" t="s">
        <v>442</v>
      </c>
    </row>
    <row r="90" spans="1:6" x14ac:dyDescent="0.4">
      <c r="A90" s="1" t="str">
        <f t="shared" ref="A90:A91" si="12">B90&amp;C90</f>
        <v>⑦_⑤共生型サービス事業所の整備促進短期入所生活介護事業所（定員30人以上）</v>
      </c>
      <c r="B90" s="1" t="s">
        <v>42</v>
      </c>
      <c r="C90" s="1" t="s">
        <v>230</v>
      </c>
      <c r="E90" s="176">
        <v>1230</v>
      </c>
      <c r="F90" t="s">
        <v>442</v>
      </c>
    </row>
    <row r="91" spans="1:6" x14ac:dyDescent="0.4">
      <c r="A91" s="1" t="str">
        <f t="shared" si="12"/>
        <v>⑦_⑤共生型サービス事業所の整備促進短期入所生活介護事業所（定員29人以下）</v>
      </c>
      <c r="B91" s="1" t="s">
        <v>42</v>
      </c>
      <c r="C91" s="1" t="s">
        <v>231</v>
      </c>
      <c r="E91" s="176">
        <v>1230</v>
      </c>
      <c r="F91" t="s">
        <v>442</v>
      </c>
    </row>
    <row r="92" spans="1:6" x14ac:dyDescent="0.4">
      <c r="A92" s="1" t="str">
        <f t="shared" ref="A92:A93" si="13">B92&amp;C92</f>
        <v>⑦_⑤共生型サービス事業所の整備促進小規模多機能型居宅介護事業所</v>
      </c>
      <c r="B92" s="1" t="s">
        <v>42</v>
      </c>
      <c r="C92" s="1" t="s">
        <v>32</v>
      </c>
      <c r="E92" s="176">
        <v>1230</v>
      </c>
      <c r="F92" t="s">
        <v>442</v>
      </c>
    </row>
    <row r="93" spans="1:6" x14ac:dyDescent="0.4">
      <c r="A93" s="1" t="str">
        <f t="shared" si="13"/>
        <v>⑦_⑤共生型サービス事業所の整備促進看護小規模多機能型居宅介護事業所</v>
      </c>
      <c r="B93" s="1" t="s">
        <v>42</v>
      </c>
      <c r="C93" s="1" t="s">
        <v>33</v>
      </c>
      <c r="E93" s="176">
        <v>1230</v>
      </c>
      <c r="F93" t="s">
        <v>442</v>
      </c>
    </row>
    <row r="94" spans="1:6" x14ac:dyDescent="0.4">
      <c r="A94" s="1" t="str">
        <f t="shared" si="7"/>
        <v>⑨介護施設等の創設を条件に行う広域型施設の大規模修繕・耐震化介護老人福祉施設(定員30人以上)</v>
      </c>
      <c r="B94" s="1" t="s">
        <v>43</v>
      </c>
      <c r="C94" s="1" t="s">
        <v>44</v>
      </c>
      <c r="E94" s="176">
        <v>1330</v>
      </c>
      <c r="F94" t="s">
        <v>28</v>
      </c>
    </row>
    <row r="95" spans="1:6" x14ac:dyDescent="0.4">
      <c r="A95" s="1" t="str">
        <f t="shared" si="7"/>
        <v>⑨介護施設等の創設を条件に行う広域型施設の大規模修繕・耐震化養護老人ホーム（定員30人以上）</v>
      </c>
      <c r="B95" s="1" t="s">
        <v>43</v>
      </c>
      <c r="C95" s="1" t="s">
        <v>3</v>
      </c>
      <c r="E95" s="176">
        <v>1330</v>
      </c>
      <c r="F95" t="s">
        <v>47</v>
      </c>
    </row>
    <row r="96" spans="1:6" x14ac:dyDescent="0.4">
      <c r="A96" s="1" t="str">
        <f t="shared" si="7"/>
        <v>⑨介護施設等の創設を条件に行う広域型施設の大規模修繕・耐震化介護老人保健施設（定員30人以上）</v>
      </c>
      <c r="B96" s="1" t="s">
        <v>43</v>
      </c>
      <c r="C96" s="1" t="s">
        <v>5</v>
      </c>
      <c r="E96" s="176">
        <v>1330</v>
      </c>
      <c r="F96" t="s">
        <v>47</v>
      </c>
    </row>
    <row r="97" spans="1:6" x14ac:dyDescent="0.4">
      <c r="A97" s="1" t="str">
        <f t="shared" si="7"/>
        <v>⑨介護施設等の創設を条件に行う広域型施設の大規模修繕・耐震化軽費老人ホーム（定員30人以上）</v>
      </c>
      <c r="B97" s="1" t="s">
        <v>43</v>
      </c>
      <c r="C97" s="1" t="s">
        <v>46</v>
      </c>
      <c r="E97" s="176">
        <v>1330</v>
      </c>
      <c r="F97" t="s">
        <v>47</v>
      </c>
    </row>
    <row r="98" spans="1:6" x14ac:dyDescent="0.4">
      <c r="A98" s="1" t="str">
        <f t="shared" si="7"/>
        <v>⑨介護施設等の創設を条件に行う広域型施設の大規模修繕・耐震化介護医療院（定員30人以上）</v>
      </c>
      <c r="B98" s="1" t="s">
        <v>43</v>
      </c>
      <c r="C98" s="1" t="s">
        <v>9</v>
      </c>
      <c r="E98" s="176">
        <v>1330</v>
      </c>
      <c r="F98" t="s">
        <v>47</v>
      </c>
    </row>
    <row r="99" spans="1:6" x14ac:dyDescent="0.4">
      <c r="A99" s="1" t="str">
        <f t="shared" si="7"/>
        <v>⑩大規模修繕の際にあわせて行う介護ロボット・ICTの導入支援介護老人福祉施設(定員30人以上)及び併設されるショートステイ居室</v>
      </c>
      <c r="B99" s="1" t="s">
        <v>48</v>
      </c>
      <c r="C99" s="1" t="s">
        <v>352</v>
      </c>
      <c r="E99" s="176">
        <v>496</v>
      </c>
      <c r="F99" t="s">
        <v>28</v>
      </c>
    </row>
    <row r="100" spans="1:6" x14ac:dyDescent="0.4">
      <c r="A100" s="1" t="str">
        <f t="shared" si="7"/>
        <v>⑩大規模修繕の際にあわせて行う介護ロボット・ICTの導入支援地域密着型介護老人福祉施設及び併設されるショートステイ居室</v>
      </c>
      <c r="B100" s="1" t="s">
        <v>48</v>
      </c>
      <c r="C100" s="1" t="s">
        <v>353</v>
      </c>
      <c r="E100" s="176">
        <v>496</v>
      </c>
      <c r="F100" t="s">
        <v>28</v>
      </c>
    </row>
    <row r="101" spans="1:6" x14ac:dyDescent="0.4">
      <c r="A101" s="1" t="str">
        <f t="shared" si="7"/>
        <v>⑩大規模修繕の際にあわせて行う介護ロボット・ICTの導入支援養護老人ホーム（定員30人以上）</v>
      </c>
      <c r="B101" s="1" t="s">
        <v>48</v>
      </c>
      <c r="C101" s="1" t="s">
        <v>3</v>
      </c>
      <c r="E101" s="176">
        <v>496</v>
      </c>
      <c r="F101" t="s">
        <v>28</v>
      </c>
    </row>
    <row r="102" spans="1:6" x14ac:dyDescent="0.4">
      <c r="A102" s="1" t="str">
        <f t="shared" si="7"/>
        <v>⑩大規模修繕の際にあわせて行う介護ロボット・ICTの導入支援養護老人ホーム（定員29人以下）</v>
      </c>
      <c r="B102" s="1" t="s">
        <v>48</v>
      </c>
      <c r="C102" s="1" t="s">
        <v>4</v>
      </c>
      <c r="E102" s="176">
        <v>248</v>
      </c>
      <c r="F102" t="s">
        <v>28</v>
      </c>
    </row>
    <row r="103" spans="1:6" x14ac:dyDescent="0.4">
      <c r="A103" s="1" t="str">
        <f t="shared" si="7"/>
        <v>⑩大規模修繕の際にあわせて行う介護ロボット・ICTの導入支援介護老人保健施設（定員30人以上）</v>
      </c>
      <c r="B103" s="1" t="s">
        <v>48</v>
      </c>
      <c r="C103" s="1" t="s">
        <v>5</v>
      </c>
      <c r="E103" s="176">
        <v>496</v>
      </c>
      <c r="F103" t="s">
        <v>28</v>
      </c>
    </row>
    <row r="104" spans="1:6" x14ac:dyDescent="0.4">
      <c r="A104" s="1" t="str">
        <f t="shared" si="7"/>
        <v>⑩大規模修繕の際にあわせて行う介護ロボット・ICTの導入支援介護老人保健施設（定員29人以下）</v>
      </c>
      <c r="B104" s="1" t="s">
        <v>48</v>
      </c>
      <c r="C104" s="1" t="s">
        <v>6</v>
      </c>
      <c r="E104" s="176">
        <v>496</v>
      </c>
      <c r="F104" t="s">
        <v>28</v>
      </c>
    </row>
    <row r="105" spans="1:6" x14ac:dyDescent="0.4">
      <c r="A105" s="1" t="str">
        <f t="shared" si="7"/>
        <v>⑩大規模修繕の際にあわせて行う介護ロボット・ICTの導入支援ケアハウス（定員30人以上）</v>
      </c>
      <c r="B105" s="1" t="s">
        <v>48</v>
      </c>
      <c r="C105" s="1" t="s">
        <v>7</v>
      </c>
      <c r="E105" s="176">
        <v>496</v>
      </c>
      <c r="F105" t="s">
        <v>28</v>
      </c>
    </row>
    <row r="106" spans="1:6" x14ac:dyDescent="0.4">
      <c r="A106" s="1" t="str">
        <f t="shared" si="7"/>
        <v>⑩大規模修繕の際にあわせて行う介護ロボット・ICTの導入支援ケアハウス（定員29人以下）</v>
      </c>
      <c r="B106" s="1" t="s">
        <v>48</v>
      </c>
      <c r="C106" s="1" t="s">
        <v>8</v>
      </c>
      <c r="E106" s="176">
        <v>496</v>
      </c>
      <c r="F106" t="s">
        <v>28</v>
      </c>
    </row>
    <row r="107" spans="1:6" x14ac:dyDescent="0.4">
      <c r="A107" s="1" t="str">
        <f t="shared" si="7"/>
        <v>⑩大規模修繕の際にあわせて行う介護ロボット・ICTの導入支援介護医療院（定員30人以上）</v>
      </c>
      <c r="B107" s="1" t="s">
        <v>48</v>
      </c>
      <c r="C107" s="1" t="s">
        <v>9</v>
      </c>
      <c r="E107" s="176">
        <v>496</v>
      </c>
      <c r="F107" t="s">
        <v>28</v>
      </c>
    </row>
    <row r="108" spans="1:6" x14ac:dyDescent="0.4">
      <c r="A108" s="1" t="str">
        <f t="shared" si="7"/>
        <v>⑩大規模修繕の際にあわせて行う介護ロボット・ICTの導入支援介護医療院（定員29人以下）</v>
      </c>
      <c r="B108" s="1" t="s">
        <v>48</v>
      </c>
      <c r="C108" s="1" t="s">
        <v>10</v>
      </c>
      <c r="E108" s="176">
        <v>496</v>
      </c>
      <c r="F108" t="s">
        <v>28</v>
      </c>
    </row>
    <row r="109" spans="1:6" x14ac:dyDescent="0.4">
      <c r="A109" s="1" t="str">
        <f t="shared" si="7"/>
        <v>⑩大規模修繕の際にあわせて行う介護ロボット・ICTの導入支援都市型軽費老人ホーム</v>
      </c>
      <c r="B109" s="1" t="s">
        <v>48</v>
      </c>
      <c r="C109" s="1" t="s">
        <v>11</v>
      </c>
      <c r="E109" s="176">
        <v>248</v>
      </c>
      <c r="F109" t="s">
        <v>28</v>
      </c>
    </row>
    <row r="110" spans="1:6" x14ac:dyDescent="0.4">
      <c r="A110" s="1" t="str">
        <f t="shared" si="7"/>
        <v>⑩大規模修繕の際にあわせて行う介護ロボット・ICTの導入支援定期巡回・随時対応型訪問介護看護事業所</v>
      </c>
      <c r="B110" s="1" t="s">
        <v>48</v>
      </c>
      <c r="C110" s="1" t="s">
        <v>12</v>
      </c>
      <c r="E110" s="176">
        <v>8250</v>
      </c>
      <c r="F110" t="s">
        <v>27</v>
      </c>
    </row>
    <row r="111" spans="1:6" x14ac:dyDescent="0.4">
      <c r="A111" s="1" t="str">
        <f t="shared" si="7"/>
        <v>⑩大規模修繕の際にあわせて行う介護ロボット・ICTの導入支援小規模多機能型居宅介護事業所</v>
      </c>
      <c r="B111" s="1" t="s">
        <v>48</v>
      </c>
      <c r="C111" s="1" t="s">
        <v>13</v>
      </c>
      <c r="E111" s="176">
        <v>496</v>
      </c>
      <c r="F111" t="s">
        <v>29</v>
      </c>
    </row>
    <row r="112" spans="1:6" x14ac:dyDescent="0.4">
      <c r="A112" s="1" t="str">
        <f t="shared" si="7"/>
        <v>⑩大規模修繕の際にあわせて行う介護ロボット・ICTの導入支援認知症高齢者グループホーム</v>
      </c>
      <c r="B112" s="1" t="s">
        <v>48</v>
      </c>
      <c r="C112" s="1" t="s">
        <v>15</v>
      </c>
      <c r="E112" s="176">
        <v>496</v>
      </c>
      <c r="F112" t="s">
        <v>28</v>
      </c>
    </row>
    <row r="113" spans="1:6" x14ac:dyDescent="0.4">
      <c r="A113" s="1" t="str">
        <f t="shared" si="7"/>
        <v>⑩大規模修繕の際にあわせて行う介護ロボット・ICTの導入支援看護小規模多機能型居宅介護事業所</v>
      </c>
      <c r="B113" s="1" t="s">
        <v>48</v>
      </c>
      <c r="C113" s="1" t="s">
        <v>16</v>
      </c>
      <c r="E113" s="176">
        <v>496</v>
      </c>
      <c r="F113" t="s">
        <v>29</v>
      </c>
    </row>
    <row r="114" spans="1:6" x14ac:dyDescent="0.4">
      <c r="A114" s="1" t="str">
        <f t="shared" si="7"/>
        <v>⑩大規模修繕の際にあわせて行う介護ロボット・ICTの導入支援施設内保育施設</v>
      </c>
      <c r="B114" s="1" t="s">
        <v>48</v>
      </c>
      <c r="C114" s="1" t="s">
        <v>20</v>
      </c>
      <c r="E114" s="176">
        <v>2480</v>
      </c>
      <c r="F114" t="s">
        <v>27</v>
      </c>
    </row>
    <row r="115" spans="1:6" x14ac:dyDescent="0.4">
      <c r="A115" s="1" t="str">
        <f t="shared" si="7"/>
        <v>⑩大規模修繕の際にあわせて行う介護ロボット・ICTの導入支援介護付きホーム(定員30人以上)</v>
      </c>
      <c r="B115" s="1" t="s">
        <v>48</v>
      </c>
      <c r="C115" s="1" t="s">
        <v>23</v>
      </c>
      <c r="E115" s="176">
        <v>496</v>
      </c>
      <c r="F115" t="s">
        <v>28</v>
      </c>
    </row>
    <row r="116" spans="1:6" x14ac:dyDescent="0.4">
      <c r="A116" s="1" t="str">
        <f t="shared" si="7"/>
        <v>⑩大規模修繕の際にあわせて行う介護ロボット・ICTの導入支援介護付きホーム(定員29人以下)</v>
      </c>
      <c r="B116" s="1" t="s">
        <v>48</v>
      </c>
      <c r="C116" s="1" t="s">
        <v>24</v>
      </c>
      <c r="E116" s="176">
        <v>496</v>
      </c>
      <c r="F116" t="s">
        <v>28</v>
      </c>
    </row>
    <row r="117" spans="1:6" x14ac:dyDescent="0.4">
      <c r="A117" s="1" t="str">
        <f t="shared" si="7"/>
        <v>⑪介護職員の宿舎施設整備介護老人福祉施設(定員30人以上)</v>
      </c>
      <c r="B117" s="1" t="s">
        <v>49</v>
      </c>
      <c r="C117" s="1" t="s">
        <v>44</v>
      </c>
      <c r="E117" s="73" t="s">
        <v>225</v>
      </c>
      <c r="F117" s="1" t="s">
        <v>224</v>
      </c>
    </row>
    <row r="118" spans="1:6" x14ac:dyDescent="0.4">
      <c r="A118" s="1" t="str">
        <f t="shared" ref="A118:A130" si="14">B118&amp;C118</f>
        <v>⑪介護職員の宿舎施設整備地域密着型介護老人福祉施設</v>
      </c>
      <c r="B118" s="1" t="s">
        <v>49</v>
      </c>
      <c r="C118" s="1" t="s">
        <v>45</v>
      </c>
      <c r="E118" s="73" t="s">
        <v>225</v>
      </c>
      <c r="F118" s="1" t="s">
        <v>224</v>
      </c>
    </row>
    <row r="119" spans="1:6" x14ac:dyDescent="0.4">
      <c r="A119" s="1" t="str">
        <f t="shared" si="14"/>
        <v>⑪介護職員の宿舎施設整備介護老人保健施設（定員30人以上）</v>
      </c>
      <c r="B119" s="1" t="s">
        <v>49</v>
      </c>
      <c r="C119" s="1" t="s">
        <v>5</v>
      </c>
      <c r="E119" s="73" t="s">
        <v>225</v>
      </c>
      <c r="F119" s="1" t="s">
        <v>224</v>
      </c>
    </row>
    <row r="120" spans="1:6" x14ac:dyDescent="0.4">
      <c r="A120" s="1" t="str">
        <f t="shared" si="14"/>
        <v>⑪介護職員の宿舎施設整備介護老人保健施設（定員29人以下）</v>
      </c>
      <c r="B120" s="1" t="s">
        <v>49</v>
      </c>
      <c r="C120" s="1" t="s">
        <v>6</v>
      </c>
      <c r="E120" s="73" t="s">
        <v>446</v>
      </c>
      <c r="F120" s="1" t="s">
        <v>224</v>
      </c>
    </row>
    <row r="121" spans="1:6" x14ac:dyDescent="0.4">
      <c r="A121" s="1" t="str">
        <f t="shared" si="14"/>
        <v>⑪介護職員の宿舎施設整備介護医療院（定員30人以上）</v>
      </c>
      <c r="B121" s="1" t="s">
        <v>49</v>
      </c>
      <c r="C121" s="1" t="s">
        <v>9</v>
      </c>
      <c r="E121" s="73" t="s">
        <v>225</v>
      </c>
      <c r="F121" s="1" t="s">
        <v>224</v>
      </c>
    </row>
    <row r="122" spans="1:6" x14ac:dyDescent="0.4">
      <c r="A122" s="1" t="str">
        <f t="shared" si="14"/>
        <v>⑪介護職員の宿舎施設整備介護医療院（定員29人以下）</v>
      </c>
      <c r="B122" s="1" t="s">
        <v>49</v>
      </c>
      <c r="C122" s="1" t="s">
        <v>10</v>
      </c>
      <c r="E122" s="73" t="s">
        <v>225</v>
      </c>
      <c r="F122" s="1" t="s">
        <v>224</v>
      </c>
    </row>
    <row r="123" spans="1:6" x14ac:dyDescent="0.4">
      <c r="A123" s="1" t="str">
        <f t="shared" si="14"/>
        <v>⑪介護職員の宿舎施設整備ケアハウス（定員30人以上）</v>
      </c>
      <c r="B123" s="1" t="s">
        <v>49</v>
      </c>
      <c r="C123" s="1" t="s">
        <v>436</v>
      </c>
      <c r="E123" s="73" t="s">
        <v>225</v>
      </c>
      <c r="F123" s="1" t="s">
        <v>224</v>
      </c>
    </row>
    <row r="124" spans="1:6" x14ac:dyDescent="0.4">
      <c r="A124" s="1" t="str">
        <f t="shared" si="14"/>
        <v>⑪介護職員の宿舎施設整備ケアハウス（定員29人以下）</v>
      </c>
      <c r="B124" s="1" t="s">
        <v>49</v>
      </c>
      <c r="C124" s="1" t="s">
        <v>8</v>
      </c>
      <c r="E124" s="73" t="s">
        <v>225</v>
      </c>
      <c r="F124" s="1" t="s">
        <v>224</v>
      </c>
    </row>
    <row r="125" spans="1:6" x14ac:dyDescent="0.4">
      <c r="A125" s="1" t="str">
        <f t="shared" si="14"/>
        <v>⑪介護職員の宿舎施設整備認知症高齢者グループホーム</v>
      </c>
      <c r="B125" s="1" t="s">
        <v>49</v>
      </c>
      <c r="C125" s="1" t="s">
        <v>15</v>
      </c>
      <c r="E125" s="73" t="s">
        <v>225</v>
      </c>
      <c r="F125" s="1" t="s">
        <v>224</v>
      </c>
    </row>
    <row r="126" spans="1:6" x14ac:dyDescent="0.4">
      <c r="A126" s="1" t="str">
        <f t="shared" si="14"/>
        <v>⑪介護職員の宿舎施設整備小規模多機能型居宅介護事業所</v>
      </c>
      <c r="B126" s="1" t="s">
        <v>49</v>
      </c>
      <c r="C126" s="1" t="s">
        <v>13</v>
      </c>
      <c r="E126" s="73" t="s">
        <v>225</v>
      </c>
      <c r="F126" s="1" t="s">
        <v>224</v>
      </c>
    </row>
    <row r="127" spans="1:6" x14ac:dyDescent="0.4">
      <c r="A127" s="1" t="str">
        <f t="shared" si="14"/>
        <v>⑪介護職員の宿舎施設整備定期巡回・随時対応型訪問介護看護事業所</v>
      </c>
      <c r="B127" s="1" t="s">
        <v>49</v>
      </c>
      <c r="C127" s="1" t="s">
        <v>12</v>
      </c>
      <c r="E127" s="73" t="s">
        <v>225</v>
      </c>
      <c r="F127" s="1" t="s">
        <v>224</v>
      </c>
    </row>
    <row r="128" spans="1:6" x14ac:dyDescent="0.4">
      <c r="A128" s="1" t="str">
        <f t="shared" si="14"/>
        <v>⑪介護職員の宿舎施設整備看護小規模多機能型居宅介護事業所</v>
      </c>
      <c r="B128" s="1" t="s">
        <v>49</v>
      </c>
      <c r="C128" s="1" t="s">
        <v>16</v>
      </c>
      <c r="E128" s="73" t="s">
        <v>225</v>
      </c>
      <c r="F128" s="1" t="s">
        <v>224</v>
      </c>
    </row>
    <row r="129" spans="1:6" x14ac:dyDescent="0.4">
      <c r="A129" s="1" t="str">
        <f t="shared" si="14"/>
        <v>⑪介護職員の宿舎施設整備介護付きホーム(定員30人以上)</v>
      </c>
      <c r="B129" s="1" t="s">
        <v>49</v>
      </c>
      <c r="C129" s="1" t="s">
        <v>437</v>
      </c>
      <c r="E129" s="73" t="s">
        <v>225</v>
      </c>
      <c r="F129" s="1" t="s">
        <v>224</v>
      </c>
    </row>
    <row r="130" spans="1:6" x14ac:dyDescent="0.4">
      <c r="A130" s="1" t="str">
        <f t="shared" si="14"/>
        <v>⑪介護職員の宿舎施設整備介護付きホーム(定員29人以下)</v>
      </c>
      <c r="B130" s="1" t="s">
        <v>49</v>
      </c>
      <c r="C130" s="1" t="s">
        <v>24</v>
      </c>
      <c r="E130" s="73" t="s">
        <v>225</v>
      </c>
      <c r="F130" s="1" t="s">
        <v>224</v>
      </c>
    </row>
    <row r="131" spans="1:6" x14ac:dyDescent="0.4">
      <c r="A131" s="1" t="str">
        <f t="shared" si="7"/>
        <v>⑫介護予防・健康づくりを行う介護予防拠点における防災意識啓発の取組支援介護予防拠点</v>
      </c>
      <c r="B131" s="1" t="s">
        <v>50</v>
      </c>
      <c r="C131" s="1" t="s">
        <v>35</v>
      </c>
      <c r="E131" s="176">
        <v>118</v>
      </c>
      <c r="F131" t="s">
        <v>51</v>
      </c>
    </row>
    <row r="132" spans="1:6" x14ac:dyDescent="0.4">
      <c r="A132" s="1" t="str">
        <f>B132&amp;C132</f>
        <v>⑬介護施設等における簡易陰圧装置の設置に係る経費支援介護老人福祉施設(定員30人以上)</v>
      </c>
      <c r="B132" s="1" t="s">
        <v>355</v>
      </c>
      <c r="C132" s="1" t="s">
        <v>44</v>
      </c>
      <c r="E132" s="176">
        <v>1780</v>
      </c>
      <c r="F132" t="s">
        <v>52</v>
      </c>
    </row>
    <row r="133" spans="1:6" x14ac:dyDescent="0.4">
      <c r="A133" s="1" t="str">
        <f t="shared" ref="A133:A147" si="15">B133&amp;C133</f>
        <v>⑬介護施設等における簡易陰圧装置の設置に係る経費支援介護老人福祉施設(定員30人以上)に併設されるショートステイ居室</v>
      </c>
      <c r="B133" s="1" t="s">
        <v>355</v>
      </c>
      <c r="C133" s="1" t="s">
        <v>90</v>
      </c>
      <c r="E133" s="176">
        <v>1780</v>
      </c>
      <c r="F133" t="s">
        <v>52</v>
      </c>
    </row>
    <row r="134" spans="1:6" x14ac:dyDescent="0.4">
      <c r="A134" s="1" t="str">
        <f t="shared" si="15"/>
        <v>⑬介護施設等における簡易陰圧装置の設置に係る経費支援地域密着型介護老人福祉施設</v>
      </c>
      <c r="B134" s="1" t="s">
        <v>355</v>
      </c>
      <c r="C134" s="1" t="s">
        <v>45</v>
      </c>
      <c r="E134" s="176">
        <v>1780</v>
      </c>
      <c r="F134" t="s">
        <v>52</v>
      </c>
    </row>
    <row r="135" spans="1:6" x14ac:dyDescent="0.4">
      <c r="A135" s="1" t="str">
        <f t="shared" si="15"/>
        <v>⑬介護施設等における簡易陰圧装置の設置に係る経費支援地域密着型介護老人福祉施設に併設されるショートステイ居室</v>
      </c>
      <c r="B135" s="1" t="s">
        <v>355</v>
      </c>
      <c r="C135" s="1" t="s">
        <v>91</v>
      </c>
      <c r="E135" s="176">
        <v>1780</v>
      </c>
      <c r="F135" t="s">
        <v>52</v>
      </c>
    </row>
    <row r="136" spans="1:6" x14ac:dyDescent="0.4">
      <c r="A136" s="1" t="str">
        <f t="shared" si="15"/>
        <v>⑬介護施設等における簡易陰圧装置の設置に係る経費支援介護老人保健施設（定員30人以上）</v>
      </c>
      <c r="B136" s="1" t="s">
        <v>355</v>
      </c>
      <c r="C136" s="1" t="s">
        <v>92</v>
      </c>
      <c r="E136" s="176">
        <v>1780</v>
      </c>
      <c r="F136" t="s">
        <v>52</v>
      </c>
    </row>
    <row r="137" spans="1:6" x14ac:dyDescent="0.4">
      <c r="A137" s="1" t="str">
        <f t="shared" si="15"/>
        <v>⑬介護施設等における簡易陰圧装置の設置に係る経費支援介護老人保健施設（定員29人以下）</v>
      </c>
      <c r="B137" s="1" t="s">
        <v>355</v>
      </c>
      <c r="C137" s="1" t="s">
        <v>93</v>
      </c>
      <c r="E137" s="176">
        <v>1780</v>
      </c>
      <c r="F137" t="s">
        <v>52</v>
      </c>
    </row>
    <row r="138" spans="1:6" x14ac:dyDescent="0.4">
      <c r="A138" s="1" t="str">
        <f t="shared" si="15"/>
        <v>⑬介護施設等における簡易陰圧装置の設置に係る経費支援介護医療院（定員30人以上）</v>
      </c>
      <c r="B138" s="1" t="s">
        <v>355</v>
      </c>
      <c r="C138" s="1" t="s">
        <v>94</v>
      </c>
      <c r="E138" s="176">
        <v>1780</v>
      </c>
      <c r="F138" t="s">
        <v>52</v>
      </c>
    </row>
    <row r="139" spans="1:6" x14ac:dyDescent="0.4">
      <c r="A139" s="1" t="str">
        <f t="shared" si="15"/>
        <v>⑬介護施設等における簡易陰圧装置の設置に係る経費支援介護医療院（定員29人以下）</v>
      </c>
      <c r="B139" s="1" t="s">
        <v>355</v>
      </c>
      <c r="C139" s="1" t="s">
        <v>95</v>
      </c>
      <c r="E139" s="176">
        <v>1780</v>
      </c>
      <c r="F139" t="s">
        <v>52</v>
      </c>
    </row>
    <row r="140" spans="1:6" x14ac:dyDescent="0.4">
      <c r="A140" s="1" t="str">
        <f t="shared" si="15"/>
        <v>⑬介護施設等における簡易陰圧装置の設置に係る経費支援介護療養型医療施設（定員30人以上）</v>
      </c>
      <c r="B140" s="1" t="s">
        <v>355</v>
      </c>
      <c r="C140" s="1" t="s">
        <v>96</v>
      </c>
      <c r="E140" s="176">
        <v>1780</v>
      </c>
      <c r="F140" t="s">
        <v>52</v>
      </c>
    </row>
    <row r="141" spans="1:6" x14ac:dyDescent="0.4">
      <c r="A141" s="1" t="str">
        <f t="shared" si="15"/>
        <v>⑬介護施設等における簡易陰圧装置の設置に係る経費支援介護療養型医療施設（定員29人以下）</v>
      </c>
      <c r="B141" s="1" t="s">
        <v>355</v>
      </c>
      <c r="C141" s="1" t="s">
        <v>97</v>
      </c>
      <c r="E141" s="176">
        <v>1780</v>
      </c>
      <c r="F141" t="s">
        <v>52</v>
      </c>
    </row>
    <row r="142" spans="1:6" x14ac:dyDescent="0.4">
      <c r="A142" s="1" t="str">
        <f t="shared" si="15"/>
        <v>⑬介護施設等における簡易陰圧装置の設置に係る経費支援養護老人ホーム（定員30人以上）</v>
      </c>
      <c r="B142" s="1" t="s">
        <v>355</v>
      </c>
      <c r="C142" s="1" t="s">
        <v>3</v>
      </c>
      <c r="E142" s="176">
        <v>1780</v>
      </c>
      <c r="F142" t="s">
        <v>52</v>
      </c>
    </row>
    <row r="143" spans="1:6" x14ac:dyDescent="0.4">
      <c r="A143" s="1" t="str">
        <f t="shared" si="15"/>
        <v>⑬介護施設等における簡易陰圧装置の設置に係る経費支援養護老人ホーム（定員29人以下）</v>
      </c>
      <c r="B143" s="1" t="s">
        <v>355</v>
      </c>
      <c r="C143" s="1" t="s">
        <v>98</v>
      </c>
      <c r="E143" s="176">
        <v>1780</v>
      </c>
      <c r="F143" t="s">
        <v>52</v>
      </c>
    </row>
    <row r="144" spans="1:6" x14ac:dyDescent="0.4">
      <c r="A144" s="1" t="str">
        <f t="shared" si="15"/>
        <v>⑬介護施設等における簡易陰圧装置の設置に係る経費支援軽費老人ホーム（定員30人以上）</v>
      </c>
      <c r="B144" s="1" t="s">
        <v>355</v>
      </c>
      <c r="C144" s="1" t="s">
        <v>46</v>
      </c>
      <c r="E144" s="176">
        <v>1780</v>
      </c>
      <c r="F144" t="s">
        <v>52</v>
      </c>
    </row>
    <row r="145" spans="1:6" x14ac:dyDescent="0.4">
      <c r="A145" s="1" t="str">
        <f t="shared" si="15"/>
        <v>⑬介護施設等における簡易陰圧装置の設置に係る経費支援軽費老人ホーム（定員29人以下）</v>
      </c>
      <c r="B145" s="1" t="s">
        <v>355</v>
      </c>
      <c r="C145" s="1" t="s">
        <v>99</v>
      </c>
      <c r="E145" s="176">
        <v>1780</v>
      </c>
      <c r="F145" t="s">
        <v>52</v>
      </c>
    </row>
    <row r="146" spans="1:6" x14ac:dyDescent="0.4">
      <c r="A146" s="1" t="str">
        <f t="shared" si="15"/>
        <v>⑬介護施設等における簡易陰圧装置の設置に係る経費支援認知症高齢者グループホーム</v>
      </c>
      <c r="B146" s="1" t="s">
        <v>355</v>
      </c>
      <c r="C146" s="1" t="s">
        <v>15</v>
      </c>
      <c r="E146" s="176">
        <v>1780</v>
      </c>
      <c r="F146" t="s">
        <v>52</v>
      </c>
    </row>
    <row r="147" spans="1:6" x14ac:dyDescent="0.4">
      <c r="A147" s="1" t="str">
        <f t="shared" si="15"/>
        <v>⑬介護施設等における簡易陰圧装置の設置に係る経費支援小規模多機能型居宅介護事業所</v>
      </c>
      <c r="B147" s="1" t="s">
        <v>355</v>
      </c>
      <c r="C147" s="1" t="s">
        <v>13</v>
      </c>
      <c r="E147" s="176">
        <v>1780</v>
      </c>
      <c r="F147" t="s">
        <v>52</v>
      </c>
    </row>
    <row r="148" spans="1:6" x14ac:dyDescent="0.4">
      <c r="A148" s="1" t="str">
        <f t="shared" ref="A148:A174" si="16">B148&amp;C148</f>
        <v>⑬介護施設等における簡易陰圧装置の設置に係る経費支援看護小規模多機能型居宅介護事業所</v>
      </c>
      <c r="B148" s="1" t="s">
        <v>355</v>
      </c>
      <c r="C148" s="1" t="s">
        <v>16</v>
      </c>
      <c r="E148" s="176">
        <v>1780</v>
      </c>
      <c r="F148" t="s">
        <v>52</v>
      </c>
    </row>
    <row r="149" spans="1:6" x14ac:dyDescent="0.4">
      <c r="A149" s="1" t="str">
        <f t="shared" si="16"/>
        <v>⑬介護施設等における簡易陰圧装置の設置に係る経費支援有料老人ホーム（定員30人以上）</v>
      </c>
      <c r="B149" s="1" t="s">
        <v>355</v>
      </c>
      <c r="C149" s="1" t="s">
        <v>100</v>
      </c>
      <c r="E149" s="176">
        <v>1780</v>
      </c>
      <c r="F149" t="s">
        <v>52</v>
      </c>
    </row>
    <row r="150" spans="1:6" x14ac:dyDescent="0.4">
      <c r="A150" s="1" t="str">
        <f t="shared" si="16"/>
        <v>⑬介護施設等における簡易陰圧装置の設置に係る経費支援有料老人ホーム（定員29人以下）</v>
      </c>
      <c r="B150" s="1" t="s">
        <v>355</v>
      </c>
      <c r="C150" s="1" t="s">
        <v>101</v>
      </c>
      <c r="E150" s="176">
        <v>1780</v>
      </c>
      <c r="F150" t="s">
        <v>52</v>
      </c>
    </row>
    <row r="151" spans="1:6" x14ac:dyDescent="0.4">
      <c r="A151" s="1" t="str">
        <f t="shared" si="16"/>
        <v>⑬介護施設等における簡易陰圧装置の設置に係る経費支援サービス付き高齢者向け住宅（定員30人以上）</v>
      </c>
      <c r="B151" s="1" t="s">
        <v>355</v>
      </c>
      <c r="C151" s="1" t="s">
        <v>102</v>
      </c>
      <c r="E151" s="176">
        <v>1780</v>
      </c>
      <c r="F151" t="s">
        <v>52</v>
      </c>
    </row>
    <row r="152" spans="1:6" x14ac:dyDescent="0.4">
      <c r="A152" s="1" t="str">
        <f t="shared" si="16"/>
        <v>⑬介護施設等における簡易陰圧装置の設置に係る経費支援サービス付き高齢者向け住宅（定員29人以下）</v>
      </c>
      <c r="B152" s="1" t="s">
        <v>355</v>
      </c>
      <c r="C152" s="1" t="s">
        <v>79</v>
      </c>
      <c r="E152" s="176">
        <v>1780</v>
      </c>
      <c r="F152" t="s">
        <v>52</v>
      </c>
    </row>
    <row r="153" spans="1:6" x14ac:dyDescent="0.4">
      <c r="A153" s="1" t="str">
        <f t="shared" si="16"/>
        <v>⑬介護施設等における簡易陰圧装置の設置に係る経費支援短期入所生活介護事業所（定員30人以上）</v>
      </c>
      <c r="B153" s="1" t="s">
        <v>355</v>
      </c>
      <c r="C153" s="1" t="s">
        <v>74</v>
      </c>
      <c r="E153" s="176">
        <v>1780</v>
      </c>
      <c r="F153" t="s">
        <v>52</v>
      </c>
    </row>
    <row r="154" spans="1:6" x14ac:dyDescent="0.4">
      <c r="A154" s="1" t="str">
        <f t="shared" si="16"/>
        <v>⑬介護施設等における簡易陰圧装置の設置に係る経費支援短期入所生活介護事業所（定員29人以下）</v>
      </c>
      <c r="B154" s="1" t="s">
        <v>355</v>
      </c>
      <c r="C154" s="1" t="s">
        <v>82</v>
      </c>
      <c r="E154" s="176">
        <v>1780</v>
      </c>
      <c r="F154" t="s">
        <v>52</v>
      </c>
    </row>
    <row r="155" spans="1:6" x14ac:dyDescent="0.4">
      <c r="A155" s="1" t="str">
        <f t="shared" si="16"/>
        <v>⑬介護施設等における簡易陰圧装置の設置に係る経費支援生活支援ハウス</v>
      </c>
      <c r="B155" s="1" t="s">
        <v>355</v>
      </c>
      <c r="C155" s="1" t="s">
        <v>19</v>
      </c>
      <c r="E155" s="176">
        <v>1780</v>
      </c>
      <c r="F155" t="s">
        <v>52</v>
      </c>
    </row>
    <row r="156" spans="1:6" x14ac:dyDescent="0.4">
      <c r="A156" s="1" t="str">
        <f t="shared" ref="A156:A173" si="17">B156&amp;C156</f>
        <v>⑭介護施設等における多床室の個室化に要する改修費支援事業介護老人福祉施設(定員30人以上)</v>
      </c>
      <c r="B156" s="1" t="s">
        <v>365</v>
      </c>
      <c r="C156" s="1" t="s">
        <v>44</v>
      </c>
      <c r="E156" s="176">
        <v>406</v>
      </c>
      <c r="F156" t="s">
        <v>236</v>
      </c>
    </row>
    <row r="157" spans="1:6" x14ac:dyDescent="0.4">
      <c r="A157" s="1" t="str">
        <f t="shared" si="17"/>
        <v>⑭介護施設等における多床室の個室化に要する改修費支援事業介護老人福祉施設(定員30人以上)に併設されるショートステイ居室</v>
      </c>
      <c r="B157" s="1" t="s">
        <v>365</v>
      </c>
      <c r="C157" s="1" t="s">
        <v>90</v>
      </c>
      <c r="E157" s="176">
        <v>406</v>
      </c>
      <c r="F157" t="s">
        <v>236</v>
      </c>
    </row>
    <row r="158" spans="1:6" x14ac:dyDescent="0.4">
      <c r="A158" s="1" t="str">
        <f t="shared" si="17"/>
        <v>⑭介護施設等における多床室の個室化に要する改修費支援事業地域密着型介護老人福祉施設</v>
      </c>
      <c r="B158" s="1" t="s">
        <v>365</v>
      </c>
      <c r="C158" s="1" t="s">
        <v>45</v>
      </c>
      <c r="E158" s="176">
        <v>406</v>
      </c>
      <c r="F158" t="s">
        <v>236</v>
      </c>
    </row>
    <row r="159" spans="1:6" x14ac:dyDescent="0.4">
      <c r="A159" s="1" t="str">
        <f t="shared" si="17"/>
        <v>⑭介護施設等における多床室の個室化に要する改修費支援事業地域密着型介護老人福祉施設に併設されるショートステイ居室</v>
      </c>
      <c r="B159" s="1" t="s">
        <v>365</v>
      </c>
      <c r="C159" s="1" t="s">
        <v>91</v>
      </c>
      <c r="E159" s="176">
        <v>406</v>
      </c>
      <c r="F159" t="s">
        <v>236</v>
      </c>
    </row>
    <row r="160" spans="1:6" x14ac:dyDescent="0.4">
      <c r="A160" s="1" t="str">
        <f t="shared" si="17"/>
        <v>⑭介護施設等における多床室の個室化に要する改修費支援事業介護老人保健施設（定員30人以上）</v>
      </c>
      <c r="B160" s="1" t="s">
        <v>365</v>
      </c>
      <c r="C160" s="1" t="s">
        <v>92</v>
      </c>
      <c r="E160" s="176">
        <v>406</v>
      </c>
      <c r="F160" t="s">
        <v>236</v>
      </c>
    </row>
    <row r="161" spans="1:6" x14ac:dyDescent="0.4">
      <c r="A161" s="1" t="str">
        <f t="shared" si="17"/>
        <v>⑭介護施設等における多床室の個室化に要する改修費支援事業介護老人保健施設（定員29人以下）</v>
      </c>
      <c r="B161" s="1" t="s">
        <v>365</v>
      </c>
      <c r="C161" s="1" t="s">
        <v>93</v>
      </c>
      <c r="E161" s="176">
        <v>406</v>
      </c>
      <c r="F161" t="s">
        <v>236</v>
      </c>
    </row>
    <row r="162" spans="1:6" x14ac:dyDescent="0.4">
      <c r="A162" s="1" t="str">
        <f t="shared" si="17"/>
        <v>⑭介護施設等における多床室の個室化に要する改修費支援事業介護医療院（定員30人以上）</v>
      </c>
      <c r="B162" s="1" t="s">
        <v>365</v>
      </c>
      <c r="C162" s="1" t="s">
        <v>94</v>
      </c>
      <c r="E162" s="176">
        <v>406</v>
      </c>
      <c r="F162" t="s">
        <v>236</v>
      </c>
    </row>
    <row r="163" spans="1:6" x14ac:dyDescent="0.4">
      <c r="A163" s="1" t="str">
        <f t="shared" si="17"/>
        <v>⑭介護施設等における多床室の個室化に要する改修費支援事業介護医療院（定員29人以下）</v>
      </c>
      <c r="B163" s="1" t="s">
        <v>365</v>
      </c>
      <c r="C163" s="1" t="s">
        <v>95</v>
      </c>
      <c r="E163" s="176">
        <v>406</v>
      </c>
      <c r="F163" t="s">
        <v>236</v>
      </c>
    </row>
    <row r="164" spans="1:6" x14ac:dyDescent="0.4">
      <c r="A164" s="1" t="str">
        <f t="shared" si="17"/>
        <v>⑭介護施設等における多床室の個室化に要する改修費支援事業養護老人ホーム（定員30人以上）</v>
      </c>
      <c r="B164" s="1" t="s">
        <v>365</v>
      </c>
      <c r="C164" s="1" t="s">
        <v>3</v>
      </c>
      <c r="E164" s="176">
        <v>406</v>
      </c>
      <c r="F164" t="s">
        <v>236</v>
      </c>
    </row>
    <row r="165" spans="1:6" x14ac:dyDescent="0.4">
      <c r="A165" s="1" t="str">
        <f t="shared" si="17"/>
        <v>⑭介護施設等における多床室の個室化に要する改修費支援事業養護老人ホーム（定員29人以下）</v>
      </c>
      <c r="B165" s="1" t="s">
        <v>365</v>
      </c>
      <c r="C165" s="1" t="s">
        <v>98</v>
      </c>
      <c r="E165" s="176">
        <v>406</v>
      </c>
      <c r="F165" t="s">
        <v>236</v>
      </c>
    </row>
    <row r="166" spans="1:6" x14ac:dyDescent="0.4">
      <c r="A166" s="1" t="str">
        <f t="shared" si="17"/>
        <v>⑭介護施設等における多床室の個室化に要する改修費支援事業軽費老人ホーム（定員30人以上）</v>
      </c>
      <c r="B166" s="1" t="s">
        <v>365</v>
      </c>
      <c r="C166" s="1" t="s">
        <v>46</v>
      </c>
      <c r="E166" s="176">
        <v>406</v>
      </c>
      <c r="F166" t="s">
        <v>236</v>
      </c>
    </row>
    <row r="167" spans="1:6" x14ac:dyDescent="0.4">
      <c r="A167" s="1" t="str">
        <f t="shared" si="17"/>
        <v>⑭介護施設等における多床室の個室化に要する改修費支援事業軽費老人ホーム（定員29人以下）</v>
      </c>
      <c r="B167" s="1" t="s">
        <v>365</v>
      </c>
      <c r="C167" s="1" t="s">
        <v>99</v>
      </c>
      <c r="E167" s="176">
        <v>406</v>
      </c>
      <c r="F167" t="s">
        <v>236</v>
      </c>
    </row>
    <row r="168" spans="1:6" x14ac:dyDescent="0.4">
      <c r="A168" s="1" t="str">
        <f t="shared" si="17"/>
        <v>⑭介護施設等における多床室の個室化に要する改修費支援事業認知症高齢者グループホーム</v>
      </c>
      <c r="B168" s="1" t="s">
        <v>365</v>
      </c>
      <c r="C168" s="1" t="s">
        <v>15</v>
      </c>
      <c r="E168" s="176">
        <v>406</v>
      </c>
      <c r="F168" t="s">
        <v>236</v>
      </c>
    </row>
    <row r="169" spans="1:6" x14ac:dyDescent="0.4">
      <c r="A169" s="1" t="str">
        <f t="shared" si="17"/>
        <v>⑭介護施設等における多床室の個室化に要する改修費支援事業小規模多機能型居宅介護事業所</v>
      </c>
      <c r="B169" s="1" t="s">
        <v>365</v>
      </c>
      <c r="C169" s="1" t="s">
        <v>13</v>
      </c>
      <c r="E169" s="176">
        <v>406</v>
      </c>
      <c r="F169" t="s">
        <v>236</v>
      </c>
    </row>
    <row r="170" spans="1:6" x14ac:dyDescent="0.4">
      <c r="A170" s="1" t="str">
        <f t="shared" si="17"/>
        <v>⑭介護施設等における多床室の個室化に要する改修費支援事業看護小規模多機能型居宅介護事業所</v>
      </c>
      <c r="B170" s="1" t="s">
        <v>365</v>
      </c>
      <c r="C170" s="1" t="s">
        <v>16</v>
      </c>
      <c r="E170" s="176">
        <v>406</v>
      </c>
      <c r="F170" t="s">
        <v>236</v>
      </c>
    </row>
    <row r="171" spans="1:6" x14ac:dyDescent="0.4">
      <c r="A171" s="1" t="str">
        <f t="shared" si="17"/>
        <v>⑭介護施設等における多床室の個室化に要する改修費支援事業有料老人ホーム（定員30人以上）</v>
      </c>
      <c r="B171" s="1" t="s">
        <v>365</v>
      </c>
      <c r="C171" s="1" t="s">
        <v>100</v>
      </c>
      <c r="E171" s="176">
        <v>406</v>
      </c>
      <c r="F171" t="s">
        <v>236</v>
      </c>
    </row>
    <row r="172" spans="1:6" x14ac:dyDescent="0.4">
      <c r="A172" s="1" t="str">
        <f t="shared" si="17"/>
        <v>⑭介護施設等における多床室の個室化に要する改修費支援事業有料老人ホーム（定員29人以下）</v>
      </c>
      <c r="B172" s="1" t="s">
        <v>365</v>
      </c>
      <c r="C172" s="1" t="s">
        <v>101</v>
      </c>
      <c r="E172" s="176">
        <v>406</v>
      </c>
      <c r="F172" t="s">
        <v>236</v>
      </c>
    </row>
    <row r="173" spans="1:6" x14ac:dyDescent="0.4">
      <c r="A173" s="1" t="str">
        <f t="shared" si="17"/>
        <v>⑭介護施設等における多床室の個室化に要する改修費支援事業短期入所生活介護事業所（定員30人以上）</v>
      </c>
      <c r="B173" s="1" t="s">
        <v>365</v>
      </c>
      <c r="C173" s="1" t="s">
        <v>74</v>
      </c>
      <c r="E173" s="176">
        <v>406</v>
      </c>
      <c r="F173" t="s">
        <v>236</v>
      </c>
    </row>
    <row r="174" spans="1:6" x14ac:dyDescent="0.4">
      <c r="A174" s="1" t="str">
        <f t="shared" si="16"/>
        <v>⑭介護施設等における多床室の個室化に要する改修費支援事業短期入所生活介護事業所（定員29人以下）</v>
      </c>
      <c r="B174" s="1" t="s">
        <v>365</v>
      </c>
      <c r="C174" s="1" t="s">
        <v>82</v>
      </c>
      <c r="E174" s="176">
        <v>406</v>
      </c>
      <c r="F174" t="s">
        <v>236</v>
      </c>
    </row>
    <row r="175" spans="1:6" x14ac:dyDescent="0.4">
      <c r="A175" s="1" t="str">
        <f t="shared" ref="A175" si="18">B175&amp;C175</f>
        <v>⑭介護施設等における多床室の個室化に要する改修費支援事業生活支援ハウス</v>
      </c>
      <c r="B175" s="1" t="s">
        <v>365</v>
      </c>
      <c r="C175" s="1" t="s">
        <v>19</v>
      </c>
      <c r="E175" s="176">
        <v>406</v>
      </c>
      <c r="F175" t="s">
        <v>236</v>
      </c>
    </row>
    <row r="176" spans="1:6" ht="18.75" customHeight="1" x14ac:dyDescent="0.4">
      <c r="A176" s="1" t="str">
        <f>B176&amp;C176</f>
        <v>⑮ユニット型施設の各ユニットへの玄関室設置によるゾーニング経費支援介護老人福祉施設(定員30人以上)</v>
      </c>
      <c r="B176" s="1" t="s">
        <v>363</v>
      </c>
      <c r="C176" s="1" t="s">
        <v>44</v>
      </c>
      <c r="E176" s="176">
        <v>413</v>
      </c>
      <c r="F176" t="s">
        <v>366</v>
      </c>
    </row>
    <row r="177" spans="1:6" ht="18.75" customHeight="1" x14ac:dyDescent="0.4">
      <c r="A177" s="1" t="str">
        <f>B177&amp;C177</f>
        <v>⑮ユニット型施設の各ユニットへの玄関室設置によるゾーニング経費支援介護老人福祉施設(定員30人以上)に併設されるショートステイ居室</v>
      </c>
      <c r="B177" s="1" t="s">
        <v>363</v>
      </c>
      <c r="C177" s="1" t="s">
        <v>90</v>
      </c>
      <c r="E177" s="176">
        <v>413</v>
      </c>
      <c r="F177" t="s">
        <v>366</v>
      </c>
    </row>
    <row r="178" spans="1:6" ht="18.75" customHeight="1" x14ac:dyDescent="0.4">
      <c r="A178" s="1" t="str">
        <f>B178&amp;C178</f>
        <v>⑮ユニット型施設の各ユニットへの玄関室設置によるゾーニング経費支援地域密着型介護老人福祉施設</v>
      </c>
      <c r="B178" s="1" t="s">
        <v>363</v>
      </c>
      <c r="C178" s="1" t="s">
        <v>45</v>
      </c>
      <c r="E178" s="176">
        <v>413</v>
      </c>
      <c r="F178" t="s">
        <v>366</v>
      </c>
    </row>
    <row r="179" spans="1:6" ht="18.75" customHeight="1" x14ac:dyDescent="0.4">
      <c r="A179" s="1" t="str">
        <f t="shared" ref="A179:A200" si="19">B179&amp;C179</f>
        <v>⑮ユニット型施設の各ユニットへの玄関室設置によるゾーニング経費支援地域密着型介護老人福祉施設に併設されるショートステイ居室</v>
      </c>
      <c r="B179" s="1" t="s">
        <v>363</v>
      </c>
      <c r="C179" s="1" t="s">
        <v>91</v>
      </c>
      <c r="E179" s="176">
        <v>413</v>
      </c>
      <c r="F179" t="s">
        <v>366</v>
      </c>
    </row>
    <row r="180" spans="1:6" ht="18.75" customHeight="1" x14ac:dyDescent="0.4">
      <c r="A180" s="1" t="str">
        <f t="shared" si="19"/>
        <v>⑮ユニット型施設の各ユニットへの玄関室設置によるゾーニング経費支援介護老人保健施設（定員30人以上）</v>
      </c>
      <c r="B180" s="1" t="s">
        <v>363</v>
      </c>
      <c r="C180" s="1" t="s">
        <v>92</v>
      </c>
      <c r="E180" s="176">
        <v>413</v>
      </c>
      <c r="F180" t="s">
        <v>366</v>
      </c>
    </row>
    <row r="181" spans="1:6" ht="18.75" customHeight="1" x14ac:dyDescent="0.4">
      <c r="A181" s="1" t="str">
        <f t="shared" si="19"/>
        <v>⑮ユニット型施設の各ユニットへの玄関室設置によるゾーニング経費支援介護老人保健施設（定員29人以下）</v>
      </c>
      <c r="B181" s="1" t="s">
        <v>363</v>
      </c>
      <c r="C181" s="1" t="s">
        <v>93</v>
      </c>
      <c r="E181" s="176">
        <v>413</v>
      </c>
      <c r="F181" t="s">
        <v>366</v>
      </c>
    </row>
    <row r="182" spans="1:6" ht="18.75" customHeight="1" x14ac:dyDescent="0.4">
      <c r="A182" s="1" t="str">
        <f t="shared" si="19"/>
        <v>⑮ユニット型施設の各ユニットへの玄関室設置によるゾーニング経費支援介護医療院（定員30人以上）</v>
      </c>
      <c r="B182" s="1" t="s">
        <v>363</v>
      </c>
      <c r="C182" s="1" t="s">
        <v>94</v>
      </c>
      <c r="E182" s="176">
        <v>413</v>
      </c>
      <c r="F182" t="s">
        <v>366</v>
      </c>
    </row>
    <row r="183" spans="1:6" ht="18.75" customHeight="1" x14ac:dyDescent="0.4">
      <c r="A183" s="1" t="str">
        <f t="shared" si="19"/>
        <v>⑮ユニット型施設の各ユニットへの玄関室設置によるゾーニング経費支援介護医療院（定員29人以下）</v>
      </c>
      <c r="B183" s="1" t="s">
        <v>363</v>
      </c>
      <c r="C183" s="1" t="s">
        <v>95</v>
      </c>
      <c r="E183" s="176">
        <v>413</v>
      </c>
      <c r="F183" t="s">
        <v>366</v>
      </c>
    </row>
    <row r="184" spans="1:6" ht="18.75" customHeight="1" x14ac:dyDescent="0.4">
      <c r="A184" s="1" t="str">
        <f t="shared" si="19"/>
        <v>⑮ユニット型施設の各ユニットへの玄関室設置によるゾーニング経費支援介護療養型医療施設（定員30人以上）</v>
      </c>
      <c r="B184" s="1" t="s">
        <v>363</v>
      </c>
      <c r="C184" s="1" t="s">
        <v>96</v>
      </c>
      <c r="E184" s="176">
        <v>413</v>
      </c>
      <c r="F184" t="s">
        <v>366</v>
      </c>
    </row>
    <row r="185" spans="1:6" ht="18.75" customHeight="1" x14ac:dyDescent="0.4">
      <c r="A185" s="1" t="str">
        <f t="shared" si="19"/>
        <v>⑮ユニット型施設の各ユニットへの玄関室設置によるゾーニング経費支援介護療養型医療施設（定員29人以下）</v>
      </c>
      <c r="B185" s="1" t="s">
        <v>363</v>
      </c>
      <c r="C185" s="1" t="s">
        <v>97</v>
      </c>
      <c r="E185" s="176">
        <v>413</v>
      </c>
      <c r="F185" t="s">
        <v>366</v>
      </c>
    </row>
    <row r="186" spans="1:6" ht="18.75" customHeight="1" x14ac:dyDescent="0.4">
      <c r="A186" s="1" t="str">
        <f t="shared" si="19"/>
        <v>⑮ユニット型施設の各ユニットへの玄関室設置によるゾーニング経費支援養護老人ホーム（定員30人以上）</v>
      </c>
      <c r="B186" s="1" t="s">
        <v>363</v>
      </c>
      <c r="C186" s="1" t="s">
        <v>3</v>
      </c>
      <c r="E186" s="176">
        <v>413</v>
      </c>
      <c r="F186" t="s">
        <v>366</v>
      </c>
    </row>
    <row r="187" spans="1:6" x14ac:dyDescent="0.4">
      <c r="A187" s="1" t="str">
        <f t="shared" si="19"/>
        <v>⑮ユニット型施設の各ユニットへの玄関室設置によるゾーニング経費支援養護老人ホーム（定員29人以下）</v>
      </c>
      <c r="B187" s="1" t="s">
        <v>363</v>
      </c>
      <c r="C187" s="1" t="s">
        <v>98</v>
      </c>
      <c r="E187" s="176">
        <v>413</v>
      </c>
      <c r="F187" t="s">
        <v>366</v>
      </c>
    </row>
    <row r="188" spans="1:6" ht="18.75" customHeight="1" x14ac:dyDescent="0.4">
      <c r="A188" s="1" t="str">
        <f t="shared" si="19"/>
        <v>⑮ユニット型施設の各ユニットへの玄関室設置によるゾーニング経費支援軽費老人ホーム（定員30人以上）</v>
      </c>
      <c r="B188" s="1" t="s">
        <v>363</v>
      </c>
      <c r="C188" s="1" t="s">
        <v>46</v>
      </c>
      <c r="E188" s="176">
        <v>413</v>
      </c>
      <c r="F188" t="s">
        <v>366</v>
      </c>
    </row>
    <row r="189" spans="1:6" x14ac:dyDescent="0.4">
      <c r="A189" s="1" t="str">
        <f t="shared" si="19"/>
        <v>⑮ユニット型施設の各ユニットへの玄関室設置によるゾーニング経費支援軽費老人ホーム（定員29人以下）</v>
      </c>
      <c r="B189" s="1" t="s">
        <v>363</v>
      </c>
      <c r="C189" s="1" t="s">
        <v>99</v>
      </c>
      <c r="E189" s="176">
        <v>413</v>
      </c>
      <c r="F189" t="s">
        <v>366</v>
      </c>
    </row>
    <row r="190" spans="1:6" x14ac:dyDescent="0.4">
      <c r="A190" s="1" t="str">
        <f t="shared" ref="A190:A196" si="20">B190&amp;C190</f>
        <v>⑮ユニット型施設の各ユニットへの玄関室設置によるゾーニング経費支援認知症高齢者グループホーム</v>
      </c>
      <c r="B190" s="1" t="s">
        <v>363</v>
      </c>
      <c r="C190" s="1" t="s">
        <v>15</v>
      </c>
      <c r="E190" s="176">
        <v>413</v>
      </c>
      <c r="F190" t="s">
        <v>366</v>
      </c>
    </row>
    <row r="191" spans="1:6" x14ac:dyDescent="0.4">
      <c r="A191" s="1" t="str">
        <f t="shared" si="20"/>
        <v>⑮ユニット型施設の各ユニットへの玄関室設置によるゾーニング経費支援小規模多機能型居宅介護事業所</v>
      </c>
      <c r="B191" s="1" t="s">
        <v>363</v>
      </c>
      <c r="C191" s="1" t="s">
        <v>13</v>
      </c>
      <c r="E191" s="176">
        <v>413</v>
      </c>
      <c r="F191" t="s">
        <v>366</v>
      </c>
    </row>
    <row r="192" spans="1:6" x14ac:dyDescent="0.4">
      <c r="A192" s="1" t="str">
        <f t="shared" si="20"/>
        <v>⑮ユニット型施設の各ユニットへの玄関室設置によるゾーニング経費支援看護小規模多機能型居宅介護事業所</v>
      </c>
      <c r="B192" s="1" t="s">
        <v>363</v>
      </c>
      <c r="C192" s="1" t="s">
        <v>16</v>
      </c>
      <c r="E192" s="176">
        <v>413</v>
      </c>
      <c r="F192" t="s">
        <v>366</v>
      </c>
    </row>
    <row r="193" spans="1:6" x14ac:dyDescent="0.4">
      <c r="A193" s="1" t="str">
        <f t="shared" si="20"/>
        <v>⑮ユニット型施設の各ユニットへの玄関室設置によるゾーニング経費支援有料老人ホーム（定員30人以上）</v>
      </c>
      <c r="B193" s="1" t="s">
        <v>363</v>
      </c>
      <c r="C193" s="1" t="s">
        <v>100</v>
      </c>
      <c r="E193" s="176">
        <v>413</v>
      </c>
      <c r="F193" t="s">
        <v>366</v>
      </c>
    </row>
    <row r="194" spans="1:6" x14ac:dyDescent="0.4">
      <c r="A194" s="1" t="str">
        <f t="shared" si="20"/>
        <v>⑮ユニット型施設の各ユニットへの玄関室設置によるゾーニング経費支援有料老人ホーム（定員29人以下）</v>
      </c>
      <c r="B194" s="1" t="s">
        <v>363</v>
      </c>
      <c r="C194" s="1" t="s">
        <v>101</v>
      </c>
      <c r="E194" s="176">
        <v>413</v>
      </c>
      <c r="F194" t="s">
        <v>366</v>
      </c>
    </row>
    <row r="195" spans="1:6" x14ac:dyDescent="0.4">
      <c r="A195" s="1" t="str">
        <f t="shared" si="20"/>
        <v>⑮ユニット型施設の各ユニットへの玄関室設置によるゾーニング経費支援サービス付き高齢者向け住宅（定員30人以上）</v>
      </c>
      <c r="B195" s="1" t="s">
        <v>363</v>
      </c>
      <c r="C195" s="1" t="s">
        <v>102</v>
      </c>
      <c r="E195" s="176">
        <v>413</v>
      </c>
      <c r="F195" t="s">
        <v>366</v>
      </c>
    </row>
    <row r="196" spans="1:6" x14ac:dyDescent="0.4">
      <c r="A196" s="1" t="str">
        <f t="shared" si="20"/>
        <v>⑮ユニット型施設の各ユニットへの玄関室設置によるゾーニング経費支援サービス付き高齢者向け住宅（定員29人以下）</v>
      </c>
      <c r="B196" s="1" t="s">
        <v>363</v>
      </c>
      <c r="C196" s="1" t="s">
        <v>79</v>
      </c>
      <c r="E196" s="176">
        <v>413</v>
      </c>
      <c r="F196" t="s">
        <v>366</v>
      </c>
    </row>
    <row r="197" spans="1:6" x14ac:dyDescent="0.4">
      <c r="A197" s="1" t="str">
        <f t="shared" si="19"/>
        <v>⑮ユニット型施設の各ユニットへの玄関室設置によるゾーニング経費支援短期入所生活介護事業所（定員30人以上）</v>
      </c>
      <c r="B197" s="1" t="s">
        <v>363</v>
      </c>
      <c r="C197" s="1" t="s">
        <v>74</v>
      </c>
      <c r="E197" s="176">
        <v>413</v>
      </c>
      <c r="F197" t="s">
        <v>366</v>
      </c>
    </row>
    <row r="198" spans="1:6" x14ac:dyDescent="0.4">
      <c r="A198" s="1" t="str">
        <f t="shared" si="19"/>
        <v>⑮ユニット型施設の各ユニットへの玄関室設置によるゾーニング経費支援短期入所生活介護事業所（定員29人以下）</v>
      </c>
      <c r="B198" s="1" t="s">
        <v>363</v>
      </c>
      <c r="C198" s="1" t="s">
        <v>82</v>
      </c>
      <c r="E198" s="176">
        <v>413</v>
      </c>
      <c r="F198" t="s">
        <v>366</v>
      </c>
    </row>
    <row r="199" spans="1:6" x14ac:dyDescent="0.4">
      <c r="A199" s="1" t="str">
        <f t="shared" si="19"/>
        <v>⑮ユニット型施設の各ユニットへの玄関室設置によるゾーニング経費支援生活支援ハウス</v>
      </c>
      <c r="B199" s="1" t="s">
        <v>363</v>
      </c>
      <c r="C199" s="1" t="s">
        <v>19</v>
      </c>
      <c r="E199" s="176">
        <v>413</v>
      </c>
      <c r="F199" t="s">
        <v>366</v>
      </c>
    </row>
    <row r="200" spans="1:6" x14ac:dyDescent="0.4">
      <c r="A200" s="1" t="str">
        <f t="shared" si="19"/>
        <v>⑯従来型個室・多床室のゾーニング経費支援介護老人福祉施設(定員30人以上)</v>
      </c>
      <c r="B200" s="1" t="s">
        <v>364</v>
      </c>
      <c r="C200" s="1" t="s">
        <v>44</v>
      </c>
      <c r="E200" s="176">
        <v>2470</v>
      </c>
      <c r="F200" t="s">
        <v>366</v>
      </c>
    </row>
    <row r="201" spans="1:6" x14ac:dyDescent="0.4">
      <c r="A201" s="1" t="str">
        <f t="shared" ref="A201:A224" si="21">B201&amp;C201</f>
        <v>⑯従来型個室・多床室のゾーニング経費支援介護老人福祉施設(定員30人以上)に併設されるショートステイ居室</v>
      </c>
      <c r="B201" s="1" t="s">
        <v>364</v>
      </c>
      <c r="C201" s="1" t="s">
        <v>90</v>
      </c>
      <c r="E201" s="176">
        <v>2470</v>
      </c>
      <c r="F201" t="s">
        <v>366</v>
      </c>
    </row>
    <row r="202" spans="1:6" x14ac:dyDescent="0.4">
      <c r="A202" s="1" t="str">
        <f t="shared" si="21"/>
        <v>⑯従来型個室・多床室のゾーニング経費支援地域密着型介護老人福祉施設</v>
      </c>
      <c r="B202" s="1" t="s">
        <v>364</v>
      </c>
      <c r="C202" s="1" t="s">
        <v>45</v>
      </c>
      <c r="E202" s="176">
        <v>2470</v>
      </c>
      <c r="F202" t="s">
        <v>366</v>
      </c>
    </row>
    <row r="203" spans="1:6" x14ac:dyDescent="0.4">
      <c r="A203" s="1" t="str">
        <f t="shared" si="21"/>
        <v>⑯従来型個室・多床室のゾーニング経費支援地域密着型介護老人福祉施設に併設されるショートステイ居室</v>
      </c>
      <c r="B203" s="1" t="s">
        <v>364</v>
      </c>
      <c r="C203" s="1" t="s">
        <v>91</v>
      </c>
      <c r="E203" s="176">
        <v>2470</v>
      </c>
      <c r="F203" t="s">
        <v>366</v>
      </c>
    </row>
    <row r="204" spans="1:6" x14ac:dyDescent="0.4">
      <c r="A204" s="1" t="str">
        <f t="shared" si="21"/>
        <v>⑯従来型個室・多床室のゾーニング経費支援介護老人保健施設（定員30人以上）</v>
      </c>
      <c r="B204" s="1" t="s">
        <v>364</v>
      </c>
      <c r="C204" s="1" t="s">
        <v>92</v>
      </c>
      <c r="E204" s="176">
        <v>2470</v>
      </c>
      <c r="F204" t="s">
        <v>366</v>
      </c>
    </row>
    <row r="205" spans="1:6" x14ac:dyDescent="0.4">
      <c r="A205" s="1" t="str">
        <f t="shared" si="21"/>
        <v>⑯従来型個室・多床室のゾーニング経費支援介護老人保健施設（定員29人以下）</v>
      </c>
      <c r="B205" s="1" t="s">
        <v>364</v>
      </c>
      <c r="C205" s="1" t="s">
        <v>93</v>
      </c>
      <c r="E205" s="176">
        <v>2470</v>
      </c>
      <c r="F205" t="s">
        <v>366</v>
      </c>
    </row>
    <row r="206" spans="1:6" x14ac:dyDescent="0.4">
      <c r="A206" s="1" t="str">
        <f t="shared" si="21"/>
        <v>⑯従来型個室・多床室のゾーニング経費支援介護医療院（定員30人以上）</v>
      </c>
      <c r="B206" s="1" t="s">
        <v>364</v>
      </c>
      <c r="C206" s="1" t="s">
        <v>94</v>
      </c>
      <c r="E206" s="176">
        <v>2470</v>
      </c>
      <c r="F206" t="s">
        <v>366</v>
      </c>
    </row>
    <row r="207" spans="1:6" x14ac:dyDescent="0.4">
      <c r="A207" s="1" t="str">
        <f t="shared" si="21"/>
        <v>⑯従来型個室・多床室のゾーニング経費支援介護医療院（定員29人以下）</v>
      </c>
      <c r="B207" s="1" t="s">
        <v>364</v>
      </c>
      <c r="C207" s="1" t="s">
        <v>95</v>
      </c>
      <c r="E207" s="176">
        <v>2470</v>
      </c>
      <c r="F207" t="s">
        <v>366</v>
      </c>
    </row>
    <row r="208" spans="1:6" x14ac:dyDescent="0.4">
      <c r="A208" s="1" t="str">
        <f t="shared" si="21"/>
        <v>⑯従来型個室・多床室のゾーニング経費支援介護療養型医療施設（定員30人以上）</v>
      </c>
      <c r="B208" s="1" t="s">
        <v>364</v>
      </c>
      <c r="C208" s="1" t="s">
        <v>96</v>
      </c>
      <c r="E208" s="176">
        <v>2470</v>
      </c>
      <c r="F208" t="s">
        <v>366</v>
      </c>
    </row>
    <row r="209" spans="1:6" x14ac:dyDescent="0.4">
      <c r="A209" s="1" t="str">
        <f t="shared" si="21"/>
        <v>⑯従来型個室・多床室のゾーニング経費支援介護療養型医療施設（定員29人以下）</v>
      </c>
      <c r="B209" s="1" t="s">
        <v>364</v>
      </c>
      <c r="C209" s="1" t="s">
        <v>97</v>
      </c>
      <c r="E209" s="176">
        <v>2470</v>
      </c>
      <c r="F209" t="s">
        <v>366</v>
      </c>
    </row>
    <row r="210" spans="1:6" x14ac:dyDescent="0.4">
      <c r="A210" s="1" t="str">
        <f t="shared" si="21"/>
        <v>⑯従来型個室・多床室のゾーニング経費支援養護老人ホーム（定員30人以上）</v>
      </c>
      <c r="B210" s="1" t="s">
        <v>364</v>
      </c>
      <c r="C210" s="1" t="s">
        <v>3</v>
      </c>
      <c r="E210" s="176">
        <v>2470</v>
      </c>
      <c r="F210" t="s">
        <v>366</v>
      </c>
    </row>
    <row r="211" spans="1:6" x14ac:dyDescent="0.4">
      <c r="A211" s="1" t="str">
        <f t="shared" si="21"/>
        <v>⑯従来型個室・多床室のゾーニング経費支援養護老人ホーム（定員29人以下）</v>
      </c>
      <c r="B211" s="1" t="s">
        <v>364</v>
      </c>
      <c r="C211" s="1" t="s">
        <v>98</v>
      </c>
      <c r="E211" s="176">
        <v>2470</v>
      </c>
      <c r="F211" t="s">
        <v>366</v>
      </c>
    </row>
    <row r="212" spans="1:6" x14ac:dyDescent="0.4">
      <c r="A212" s="1" t="str">
        <f t="shared" si="21"/>
        <v>⑯従来型個室・多床室のゾーニング経費支援軽費老人ホーム（定員30人以上）</v>
      </c>
      <c r="B212" s="1" t="s">
        <v>364</v>
      </c>
      <c r="C212" s="1" t="s">
        <v>46</v>
      </c>
      <c r="E212" s="176">
        <v>2470</v>
      </c>
      <c r="F212" t="s">
        <v>366</v>
      </c>
    </row>
    <row r="213" spans="1:6" x14ac:dyDescent="0.4">
      <c r="A213" s="1" t="str">
        <f t="shared" si="21"/>
        <v>⑯従来型個室・多床室のゾーニング経費支援軽費老人ホーム（定員29人以下）</v>
      </c>
      <c r="B213" s="1" t="s">
        <v>364</v>
      </c>
      <c r="C213" s="1" t="s">
        <v>99</v>
      </c>
      <c r="E213" s="176">
        <v>2470</v>
      </c>
      <c r="F213" t="s">
        <v>366</v>
      </c>
    </row>
    <row r="214" spans="1:6" x14ac:dyDescent="0.4">
      <c r="A214" s="1" t="str">
        <f t="shared" si="21"/>
        <v>⑯従来型個室・多床室のゾーニング経費支援認知症高齢者グループホーム</v>
      </c>
      <c r="B214" s="1" t="s">
        <v>364</v>
      </c>
      <c r="C214" s="1" t="s">
        <v>15</v>
      </c>
      <c r="E214" s="176">
        <v>2470</v>
      </c>
      <c r="F214" t="s">
        <v>366</v>
      </c>
    </row>
    <row r="215" spans="1:6" x14ac:dyDescent="0.4">
      <c r="A215" s="1" t="str">
        <f t="shared" si="21"/>
        <v>⑯従来型個室・多床室のゾーニング経費支援小規模多機能型居宅介護事業所</v>
      </c>
      <c r="B215" s="1" t="s">
        <v>364</v>
      </c>
      <c r="C215" s="1" t="s">
        <v>13</v>
      </c>
      <c r="E215" s="176">
        <v>2470</v>
      </c>
      <c r="F215" t="s">
        <v>366</v>
      </c>
    </row>
    <row r="216" spans="1:6" x14ac:dyDescent="0.4">
      <c r="A216" s="1" t="str">
        <f t="shared" si="21"/>
        <v>⑯従来型個室・多床室のゾーニング経費支援看護小規模多機能型居宅介護事業所</v>
      </c>
      <c r="B216" s="1" t="s">
        <v>364</v>
      </c>
      <c r="C216" s="1" t="s">
        <v>16</v>
      </c>
      <c r="E216" s="176">
        <v>2470</v>
      </c>
      <c r="F216" t="s">
        <v>366</v>
      </c>
    </row>
    <row r="217" spans="1:6" x14ac:dyDescent="0.4">
      <c r="A217" s="1" t="str">
        <f t="shared" si="21"/>
        <v>⑯従来型個室・多床室のゾーニング経費支援有料老人ホーム（定員30人以上）</v>
      </c>
      <c r="B217" s="1" t="s">
        <v>364</v>
      </c>
      <c r="C217" s="1" t="s">
        <v>100</v>
      </c>
      <c r="E217" s="176">
        <v>2470</v>
      </c>
      <c r="F217" t="s">
        <v>366</v>
      </c>
    </row>
    <row r="218" spans="1:6" x14ac:dyDescent="0.4">
      <c r="A218" s="1" t="str">
        <f t="shared" si="21"/>
        <v>⑯従来型個室・多床室のゾーニング経費支援有料老人ホーム（定員29人以下）</v>
      </c>
      <c r="B218" s="1" t="s">
        <v>364</v>
      </c>
      <c r="C218" s="1" t="s">
        <v>101</v>
      </c>
      <c r="E218" s="176">
        <v>2470</v>
      </c>
      <c r="F218" t="s">
        <v>366</v>
      </c>
    </row>
    <row r="219" spans="1:6" x14ac:dyDescent="0.4">
      <c r="A219" s="1" t="str">
        <f t="shared" si="21"/>
        <v>⑯従来型個室・多床室のゾーニング経費支援サービス付き高齢者向け住宅（定員30人以上）</v>
      </c>
      <c r="B219" s="1" t="s">
        <v>364</v>
      </c>
      <c r="C219" s="1" t="s">
        <v>102</v>
      </c>
      <c r="E219" s="176">
        <v>2470</v>
      </c>
      <c r="F219" t="s">
        <v>366</v>
      </c>
    </row>
    <row r="220" spans="1:6" x14ac:dyDescent="0.4">
      <c r="A220" s="1" t="str">
        <f t="shared" si="21"/>
        <v>⑯従来型個室・多床室のゾーニング経費支援サービス付き高齢者向け住宅（定員29人以下）</v>
      </c>
      <c r="B220" s="1" t="s">
        <v>364</v>
      </c>
      <c r="C220" s="1" t="s">
        <v>79</v>
      </c>
      <c r="E220" s="176">
        <v>2470</v>
      </c>
      <c r="F220" t="s">
        <v>366</v>
      </c>
    </row>
    <row r="221" spans="1:6" x14ac:dyDescent="0.4">
      <c r="A221" s="1" t="str">
        <f t="shared" si="21"/>
        <v>⑯従来型個室・多床室のゾーニング経費支援短期入所生活介護事業所（定員30人以上）</v>
      </c>
      <c r="B221" s="1" t="s">
        <v>364</v>
      </c>
      <c r="C221" s="1" t="s">
        <v>74</v>
      </c>
      <c r="E221" s="176">
        <v>2470</v>
      </c>
      <c r="F221" t="s">
        <v>366</v>
      </c>
    </row>
    <row r="222" spans="1:6" x14ac:dyDescent="0.4">
      <c r="A222" s="1" t="str">
        <f t="shared" si="21"/>
        <v>⑯従来型個室・多床室のゾーニング経費支援短期入所生活介護事業所（定員29人以下）</v>
      </c>
      <c r="B222" s="1" t="s">
        <v>364</v>
      </c>
      <c r="C222" s="1" t="s">
        <v>82</v>
      </c>
      <c r="E222" s="176">
        <v>2470</v>
      </c>
      <c r="F222" t="s">
        <v>366</v>
      </c>
    </row>
    <row r="223" spans="1:6" x14ac:dyDescent="0.4">
      <c r="A223" s="1" t="str">
        <f t="shared" si="21"/>
        <v>⑯従来型個室・多床室のゾーニング経費支援生活支援ハウス</v>
      </c>
      <c r="B223" s="1" t="s">
        <v>364</v>
      </c>
      <c r="C223" s="1" t="s">
        <v>19</v>
      </c>
      <c r="E223" s="176">
        <v>2470</v>
      </c>
      <c r="F223" t="s">
        <v>366</v>
      </c>
    </row>
    <row r="224" spans="1:6" x14ac:dyDescent="0.4">
      <c r="A224" s="1" t="str">
        <f t="shared" si="21"/>
        <v>⑰家族面会室の整備等経費支援介護老人福祉施設(定員30人以上)</v>
      </c>
      <c r="B224" s="1" t="s">
        <v>433</v>
      </c>
      <c r="C224" s="1" t="s">
        <v>44</v>
      </c>
      <c r="E224" s="176">
        <v>1443</v>
      </c>
      <c r="F224" t="s">
        <v>253</v>
      </c>
    </row>
    <row r="225" spans="1:6" x14ac:dyDescent="0.4">
      <c r="A225" s="1" t="str">
        <f t="shared" ref="A225:A260" si="22">B225&amp;C225</f>
        <v>⑰家族面会室の整備等経費支援介護老人福祉施設(定員30人以上)に併設されるショートステイ居室</v>
      </c>
      <c r="B225" s="1" t="s">
        <v>433</v>
      </c>
      <c r="C225" s="1" t="s">
        <v>90</v>
      </c>
      <c r="E225" s="176">
        <v>1443</v>
      </c>
      <c r="F225" t="s">
        <v>253</v>
      </c>
    </row>
    <row r="226" spans="1:6" x14ac:dyDescent="0.4">
      <c r="A226" s="1" t="str">
        <f t="shared" si="22"/>
        <v>⑰家族面会室の整備等経費支援地域密着型介護老人福祉施設</v>
      </c>
      <c r="B226" s="1" t="s">
        <v>433</v>
      </c>
      <c r="C226" s="1" t="s">
        <v>45</v>
      </c>
      <c r="E226" s="176">
        <v>1443</v>
      </c>
      <c r="F226" t="s">
        <v>253</v>
      </c>
    </row>
    <row r="227" spans="1:6" x14ac:dyDescent="0.4">
      <c r="A227" s="1" t="str">
        <f t="shared" si="22"/>
        <v>⑰家族面会室の整備等経費支援地域密着型介護老人福祉施設に併設されるショートステイ居室</v>
      </c>
      <c r="B227" s="1" t="s">
        <v>433</v>
      </c>
      <c r="C227" s="1" t="s">
        <v>91</v>
      </c>
      <c r="E227" s="176">
        <v>1443</v>
      </c>
      <c r="F227" t="s">
        <v>253</v>
      </c>
    </row>
    <row r="228" spans="1:6" x14ac:dyDescent="0.4">
      <c r="A228" s="1" t="str">
        <f t="shared" si="22"/>
        <v>⑰家族面会室の整備等経費支援介護老人保健施設（定員30人以上）</v>
      </c>
      <c r="B228" s="1" t="s">
        <v>433</v>
      </c>
      <c r="C228" s="1" t="s">
        <v>92</v>
      </c>
      <c r="E228" s="176">
        <v>1443</v>
      </c>
      <c r="F228" t="s">
        <v>253</v>
      </c>
    </row>
    <row r="229" spans="1:6" x14ac:dyDescent="0.4">
      <c r="A229" s="1" t="str">
        <f t="shared" si="22"/>
        <v>⑰家族面会室の整備等経費支援介護老人保健施設（定員29人以下）</v>
      </c>
      <c r="B229" s="1" t="s">
        <v>433</v>
      </c>
      <c r="C229" s="1" t="s">
        <v>93</v>
      </c>
      <c r="E229" s="176">
        <v>1443</v>
      </c>
      <c r="F229" t="s">
        <v>253</v>
      </c>
    </row>
    <row r="230" spans="1:6" x14ac:dyDescent="0.4">
      <c r="A230" s="1" t="str">
        <f t="shared" si="22"/>
        <v>⑰家族面会室の整備等経費支援介護医療院（定員30人以上）</v>
      </c>
      <c r="B230" s="1" t="s">
        <v>433</v>
      </c>
      <c r="C230" s="1" t="s">
        <v>94</v>
      </c>
      <c r="E230" s="176">
        <v>1443</v>
      </c>
      <c r="F230" t="s">
        <v>253</v>
      </c>
    </row>
    <row r="231" spans="1:6" x14ac:dyDescent="0.4">
      <c r="A231" s="1" t="str">
        <f t="shared" si="22"/>
        <v>⑰家族面会室の整備等経費支援介護医療院（定員29人以下）</v>
      </c>
      <c r="B231" s="1" t="s">
        <v>433</v>
      </c>
      <c r="C231" s="1" t="s">
        <v>95</v>
      </c>
      <c r="E231" s="176">
        <v>1443</v>
      </c>
      <c r="F231" t="s">
        <v>253</v>
      </c>
    </row>
    <row r="232" spans="1:6" x14ac:dyDescent="0.4">
      <c r="A232" s="1" t="str">
        <f t="shared" si="22"/>
        <v>⑰家族面会室の整備等経費支援介護療養型医療施設（定員30人以上）</v>
      </c>
      <c r="B232" s="1" t="s">
        <v>433</v>
      </c>
      <c r="C232" s="1" t="s">
        <v>96</v>
      </c>
      <c r="E232" s="176">
        <v>1443</v>
      </c>
      <c r="F232" t="s">
        <v>253</v>
      </c>
    </row>
    <row r="233" spans="1:6" x14ac:dyDescent="0.4">
      <c r="A233" s="1" t="str">
        <f t="shared" si="22"/>
        <v>⑰家族面会室の整備等経費支援介護療養型医療施設（定員29人以下）</v>
      </c>
      <c r="B233" s="1" t="s">
        <v>433</v>
      </c>
      <c r="C233" s="1" t="s">
        <v>97</v>
      </c>
      <c r="E233" s="176">
        <v>1443</v>
      </c>
      <c r="F233" t="s">
        <v>253</v>
      </c>
    </row>
    <row r="234" spans="1:6" x14ac:dyDescent="0.4">
      <c r="A234" s="1" t="str">
        <f t="shared" si="22"/>
        <v>⑰家族面会室の整備等経費支援養護老人ホーム（定員30人以上）</v>
      </c>
      <c r="B234" s="1" t="s">
        <v>433</v>
      </c>
      <c r="C234" s="1" t="s">
        <v>435</v>
      </c>
      <c r="E234" s="176">
        <v>1443</v>
      </c>
      <c r="F234" t="s">
        <v>253</v>
      </c>
    </row>
    <row r="235" spans="1:6" x14ac:dyDescent="0.4">
      <c r="A235" s="1" t="str">
        <f t="shared" si="22"/>
        <v>⑰家族面会室の整備等経費支援養護老人ホーム（定員29人以下）</v>
      </c>
      <c r="B235" s="1" t="s">
        <v>433</v>
      </c>
      <c r="C235" s="1" t="s">
        <v>98</v>
      </c>
      <c r="E235" s="176">
        <v>1443</v>
      </c>
      <c r="F235" t="s">
        <v>253</v>
      </c>
    </row>
    <row r="236" spans="1:6" x14ac:dyDescent="0.4">
      <c r="A236" s="1" t="str">
        <f t="shared" si="22"/>
        <v>⑰家族面会室の整備等経費支援軽費老人ホーム（定員30人以上）</v>
      </c>
      <c r="B236" s="1" t="s">
        <v>433</v>
      </c>
      <c r="C236" s="1" t="s">
        <v>46</v>
      </c>
      <c r="E236" s="176">
        <v>1443</v>
      </c>
      <c r="F236" t="s">
        <v>253</v>
      </c>
    </row>
    <row r="237" spans="1:6" x14ac:dyDescent="0.4">
      <c r="A237" s="1" t="str">
        <f t="shared" si="22"/>
        <v>⑰家族面会室の整備等経費支援軽費老人ホーム（定員29人以下）</v>
      </c>
      <c r="B237" s="1" t="s">
        <v>433</v>
      </c>
      <c r="C237" s="1" t="s">
        <v>99</v>
      </c>
      <c r="E237" s="176">
        <v>1443</v>
      </c>
      <c r="F237" t="s">
        <v>253</v>
      </c>
    </row>
    <row r="238" spans="1:6" x14ac:dyDescent="0.4">
      <c r="A238" s="1" t="str">
        <f t="shared" si="22"/>
        <v>⑰家族面会室の整備等経費支援認知症高齢者グループホーム</v>
      </c>
      <c r="B238" s="1" t="s">
        <v>433</v>
      </c>
      <c r="C238" s="1" t="s">
        <v>15</v>
      </c>
      <c r="E238" s="176">
        <v>1443</v>
      </c>
      <c r="F238" t="s">
        <v>253</v>
      </c>
    </row>
    <row r="239" spans="1:6" x14ac:dyDescent="0.4">
      <c r="A239" s="1" t="str">
        <f t="shared" si="22"/>
        <v>⑰家族面会室の整備等経費支援小規模多機能型居宅介護事業所</v>
      </c>
      <c r="B239" s="1" t="s">
        <v>433</v>
      </c>
      <c r="C239" s="1" t="s">
        <v>13</v>
      </c>
      <c r="E239" s="176">
        <v>1443</v>
      </c>
      <c r="F239" t="s">
        <v>253</v>
      </c>
    </row>
    <row r="240" spans="1:6" x14ac:dyDescent="0.4">
      <c r="A240" s="1" t="str">
        <f t="shared" si="22"/>
        <v>⑰家族面会室の整備等経費支援看護小規模多機能型居宅介護事業所</v>
      </c>
      <c r="B240" s="1" t="s">
        <v>433</v>
      </c>
      <c r="C240" s="1" t="s">
        <v>16</v>
      </c>
      <c r="E240" s="176">
        <v>1443</v>
      </c>
      <c r="F240" t="s">
        <v>253</v>
      </c>
    </row>
    <row r="241" spans="1:6" x14ac:dyDescent="0.4">
      <c r="A241" s="1" t="str">
        <f t="shared" si="22"/>
        <v>⑰家族面会室の整備等経費支援有料老人ホーム（定員30人以上）</v>
      </c>
      <c r="B241" s="1" t="s">
        <v>433</v>
      </c>
      <c r="C241" s="1" t="s">
        <v>100</v>
      </c>
      <c r="E241" s="176">
        <v>1443</v>
      </c>
      <c r="F241" t="s">
        <v>253</v>
      </c>
    </row>
    <row r="242" spans="1:6" x14ac:dyDescent="0.4">
      <c r="A242" s="1" t="str">
        <f t="shared" si="22"/>
        <v>⑰家族面会室の整備等経費支援有料老人ホーム（定員29人以下）</v>
      </c>
      <c r="B242" s="1" t="s">
        <v>433</v>
      </c>
      <c r="C242" s="1" t="s">
        <v>101</v>
      </c>
      <c r="E242" s="176">
        <v>1443</v>
      </c>
      <c r="F242" t="s">
        <v>253</v>
      </c>
    </row>
    <row r="243" spans="1:6" x14ac:dyDescent="0.4">
      <c r="A243" s="1" t="str">
        <f t="shared" si="22"/>
        <v>⑰家族面会室の整備等経費支援サービス付き高齢者向け住宅（定員30人以上）</v>
      </c>
      <c r="B243" s="1" t="s">
        <v>433</v>
      </c>
      <c r="C243" s="1" t="s">
        <v>102</v>
      </c>
      <c r="E243" s="176">
        <v>1443</v>
      </c>
      <c r="F243" t="s">
        <v>253</v>
      </c>
    </row>
    <row r="244" spans="1:6" x14ac:dyDescent="0.4">
      <c r="A244" s="1" t="str">
        <f t="shared" si="22"/>
        <v>⑰家族面会室の整備等経費支援サービス付き高齢者向け住宅（定員29人以下）</v>
      </c>
      <c r="B244" s="1" t="s">
        <v>433</v>
      </c>
      <c r="C244" s="1" t="s">
        <v>79</v>
      </c>
      <c r="E244" s="176">
        <v>1443</v>
      </c>
      <c r="F244" t="s">
        <v>253</v>
      </c>
    </row>
    <row r="245" spans="1:6" x14ac:dyDescent="0.4">
      <c r="A245" s="1" t="str">
        <f t="shared" si="22"/>
        <v>⑰家族面会室の整備等経費支援短期入所生活介護事業所（定員30人以上）</v>
      </c>
      <c r="B245" s="1" t="s">
        <v>433</v>
      </c>
      <c r="C245" s="1" t="s">
        <v>74</v>
      </c>
      <c r="E245" s="176">
        <v>1443</v>
      </c>
      <c r="F245" t="s">
        <v>253</v>
      </c>
    </row>
    <row r="246" spans="1:6" x14ac:dyDescent="0.4">
      <c r="A246" s="1" t="str">
        <f t="shared" si="22"/>
        <v>⑰家族面会室の整備等経費支援短期入所生活介護事業所（定員29人以下）</v>
      </c>
      <c r="B246" s="1" t="s">
        <v>433</v>
      </c>
      <c r="C246" s="1" t="s">
        <v>82</v>
      </c>
      <c r="E246" s="176">
        <v>1443</v>
      </c>
      <c r="F246" t="s">
        <v>253</v>
      </c>
    </row>
    <row r="247" spans="1:6" x14ac:dyDescent="0.4">
      <c r="A247" s="1" t="str">
        <f t="shared" si="22"/>
        <v>⑰家族面会室の整備等経費支援生活支援ハウス</v>
      </c>
      <c r="B247" s="1" t="s">
        <v>433</v>
      </c>
      <c r="C247" s="1" t="s">
        <v>19</v>
      </c>
      <c r="E247" s="176">
        <v>1443</v>
      </c>
      <c r="F247" t="s">
        <v>253</v>
      </c>
    </row>
    <row r="248" spans="1:6" x14ac:dyDescent="0.4">
      <c r="A248" s="1" t="str">
        <f>B248&amp;C248</f>
        <v>⑱災害レッドゾーンに所在する老朽化した広域型介護施設等の移転改築整備特別養護老人ホーム(定員30人以上)及び併設されるショートステイ居室</v>
      </c>
      <c r="B248" s="1" t="s">
        <v>482</v>
      </c>
      <c r="C248" s="1" t="s">
        <v>467</v>
      </c>
      <c r="E248" s="176">
        <v>5280</v>
      </c>
      <c r="F248" t="s">
        <v>236</v>
      </c>
    </row>
    <row r="249" spans="1:6" x14ac:dyDescent="0.4">
      <c r="A249" s="1" t="str">
        <f t="shared" ref="A249:A253" si="23">B249&amp;C249</f>
        <v>⑱災害レッドゾーンに所在する老朽化した広域型介護施設等の移転改築整備介護老人保健施設(定員30人以上)</v>
      </c>
      <c r="B249" s="1" t="s">
        <v>459</v>
      </c>
      <c r="C249" s="1" t="s">
        <v>472</v>
      </c>
      <c r="E249" s="176">
        <v>66000</v>
      </c>
      <c r="F249" t="s">
        <v>464</v>
      </c>
    </row>
    <row r="250" spans="1:6" x14ac:dyDescent="0.4">
      <c r="A250" s="1" t="str">
        <f t="shared" si="23"/>
        <v>⑱災害レッドゾーンに所在する老朽化した広域型介護施設等の移転改築整備介護医療院(定員30人以上)</v>
      </c>
      <c r="B250" s="1" t="s">
        <v>459</v>
      </c>
      <c r="C250" s="1" t="s">
        <v>473</v>
      </c>
      <c r="E250" s="176">
        <v>66000</v>
      </c>
      <c r="F250" t="s">
        <v>464</v>
      </c>
    </row>
    <row r="251" spans="1:6" x14ac:dyDescent="0.4">
      <c r="A251" s="1" t="str">
        <f t="shared" si="23"/>
        <v>⑱災害レッドゾーンに所在する老朽化した広域型介護施設等の移転改築整備養護老人ホーム(定員30人以上)</v>
      </c>
      <c r="B251" s="1" t="s">
        <v>459</v>
      </c>
      <c r="C251" s="1" t="s">
        <v>474</v>
      </c>
      <c r="E251" s="176">
        <v>2820</v>
      </c>
      <c r="F251" t="s">
        <v>465</v>
      </c>
    </row>
    <row r="252" spans="1:6" x14ac:dyDescent="0.4">
      <c r="A252" s="1" t="str">
        <f t="shared" si="23"/>
        <v>⑱災害レッドゾーンに所在する老朽化した広域型介護施設等の移転改築整備ケアハウス(定員30人以上)</v>
      </c>
      <c r="B252" s="1" t="s">
        <v>459</v>
      </c>
      <c r="C252" s="1" t="s">
        <v>475</v>
      </c>
      <c r="E252" s="176">
        <v>5280</v>
      </c>
      <c r="F252" t="s">
        <v>465</v>
      </c>
    </row>
    <row r="253" spans="1:6" x14ac:dyDescent="0.4">
      <c r="A253" s="1" t="str">
        <f t="shared" si="23"/>
        <v>⑱災害レッドゾーンに所在する老朽化した広域型介護施設等の移転改築整備介護付きホーム(定員30人以上)</v>
      </c>
      <c r="B253" s="1" t="s">
        <v>459</v>
      </c>
      <c r="C253" s="1" t="s">
        <v>23</v>
      </c>
      <c r="E253" s="176">
        <v>5280</v>
      </c>
      <c r="F253" t="s">
        <v>465</v>
      </c>
    </row>
    <row r="254" spans="1:6" x14ac:dyDescent="0.4">
      <c r="A254" s="1" t="str">
        <f t="shared" si="22"/>
        <v>⑲災害イエローゾーンに所在する老朽化した広域型介護施設等の移転改築整備特別養護老人ホーム(定員30人以上)及び併設されるショートステイ居室</v>
      </c>
      <c r="B254" s="1" t="s">
        <v>481</v>
      </c>
      <c r="C254" s="1" t="s">
        <v>467</v>
      </c>
      <c r="E254" s="176">
        <v>5280</v>
      </c>
      <c r="F254" t="s">
        <v>465</v>
      </c>
    </row>
    <row r="255" spans="1:6" x14ac:dyDescent="0.4">
      <c r="A255" s="1" t="str">
        <f t="shared" si="22"/>
        <v>⑲災害イエローゾーンに所在する老朽化した広域型介護施設等の移転改築整備介護老人保健施設(定員30人以上)</v>
      </c>
      <c r="B255" s="1" t="s">
        <v>461</v>
      </c>
      <c r="C255" s="1" t="s">
        <v>476</v>
      </c>
      <c r="E255" s="176">
        <v>66000</v>
      </c>
      <c r="F255" t="s">
        <v>464</v>
      </c>
    </row>
    <row r="256" spans="1:6" x14ac:dyDescent="0.4">
      <c r="A256" s="1" t="str">
        <f t="shared" si="22"/>
        <v>⑲災害イエローゾーンに所在する老朽化した広域型介護施設等の移転改築整備介護医療院(定員30人以上)</v>
      </c>
      <c r="B256" s="1" t="s">
        <v>461</v>
      </c>
      <c r="C256" s="1" t="s">
        <v>477</v>
      </c>
      <c r="E256" s="176">
        <v>66000</v>
      </c>
      <c r="F256" t="s">
        <v>464</v>
      </c>
    </row>
    <row r="257" spans="1:6" x14ac:dyDescent="0.4">
      <c r="A257" s="1" t="str">
        <f t="shared" si="22"/>
        <v>⑲災害イエローゾーンに所在する老朽化した広域型介護施設等の移転改築整備養護老人ホーム(定員30人以上)</v>
      </c>
      <c r="B257" s="1" t="s">
        <v>461</v>
      </c>
      <c r="C257" s="1" t="s">
        <v>478</v>
      </c>
      <c r="E257" s="176">
        <v>2820</v>
      </c>
      <c r="F257" t="s">
        <v>466</v>
      </c>
    </row>
    <row r="258" spans="1:6" x14ac:dyDescent="0.4">
      <c r="A258" s="1" t="str">
        <f t="shared" si="22"/>
        <v>⑲災害イエローゾーンに所在する老朽化した広域型介護施設等の移転改築整備ケアハウス(定員30人以上)</v>
      </c>
      <c r="B258" s="1" t="s">
        <v>461</v>
      </c>
      <c r="C258" s="1" t="s">
        <v>479</v>
      </c>
      <c r="E258" s="176">
        <v>5280</v>
      </c>
      <c r="F258" t="s">
        <v>466</v>
      </c>
    </row>
    <row r="259" spans="1:6" x14ac:dyDescent="0.4">
      <c r="A259" s="1" t="str">
        <f t="shared" si="22"/>
        <v>⑲災害イエローゾーンに所在する老朽化した広域型介護施設等の移転改築整備介護付きホーム(定員30人以上)</v>
      </c>
      <c r="B259" s="1" t="s">
        <v>461</v>
      </c>
      <c r="C259" s="1" t="s">
        <v>480</v>
      </c>
      <c r="E259" s="176">
        <v>5280</v>
      </c>
      <c r="F259" t="s">
        <v>466</v>
      </c>
    </row>
    <row r="260" spans="1:6" x14ac:dyDescent="0.4">
      <c r="A260" s="1" t="str">
        <f t="shared" si="22"/>
        <v/>
      </c>
    </row>
  </sheetData>
  <phoneticPr fontId="2"/>
  <pageMargins left="0.7" right="0.7" top="0.75" bottom="0.75" header="0.3" footer="0.3"/>
  <pageSetup paperSize="8"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38</vt:i4>
      </vt:variant>
    </vt:vector>
  </HeadingPairs>
  <TitlesOfParts>
    <vt:vector size="45" baseType="lpstr">
      <vt:lpstr>留意事項</vt:lpstr>
      <vt:lpstr>補助対象施設・単価一覧</vt:lpstr>
      <vt:lpstr>別紙（介護施設等整備事業交付金）</vt:lpstr>
      <vt:lpstr>交付金集計</vt:lpstr>
      <vt:lpstr>補助金集計</vt:lpstr>
      <vt:lpstr>施設種類別集計</vt:lpstr>
      <vt:lpstr>単価</vt:lpstr>
      <vt:lpstr>補助対象施設・単価一覧!①及び⑤介護施設等の合築・併設支援</vt:lpstr>
      <vt:lpstr>補助対象施設・単価一覧!①地域密着型サービス施設等の整備助成</vt:lpstr>
      <vt:lpstr>①地域密着型サービス施設等の整備助成</vt:lpstr>
      <vt:lpstr>補助対象施設・単価一覧!②施設等の開設・設置に必要な準備経費支援</vt:lpstr>
      <vt:lpstr>②施設等の開設・設置に必要な準備経費支援</vt:lpstr>
      <vt:lpstr>補助対象施設・単価一覧!③定期借地権利用による整備支援</vt:lpstr>
      <vt:lpstr>⑤介護施設等の合築・併設支援</vt:lpstr>
      <vt:lpstr>補助対象施設・単価一覧!⑥空き家を活用した整備支援</vt:lpstr>
      <vt:lpstr>⑥空き家を活用した整備支援</vt:lpstr>
      <vt:lpstr>⑦_①既存の特別養護老人ホーム等のユニット化改修支援_個室→ユニット</vt:lpstr>
      <vt:lpstr>⑦_①既存の特別養護老人ホーム等のユニット化改修支援_多床室→ユニット</vt:lpstr>
      <vt:lpstr>⑦_②既存の特養及び併設されるショートステイ多床室のプライバシー保護のための改修支援</vt:lpstr>
      <vt:lpstr>補助対象施設・単価一覧!⑦_④看取り環境の整備促進</vt:lpstr>
      <vt:lpstr>⑦_④看取り環境の整備促進</vt:lpstr>
      <vt:lpstr>補助対象施設・単価一覧!⑦_⑤共生型サービス事業所の整備促進</vt:lpstr>
      <vt:lpstr>⑦_⑤共生型サービス事業所の整備促進</vt:lpstr>
      <vt:lpstr>補助対象施設・単価一覧!⑧民有地マッチング事業</vt:lpstr>
      <vt:lpstr>補助対象施設・単価一覧!⑨介護施設等の創設を条件に行う広域型施設の大規模修繕・耐震化</vt:lpstr>
      <vt:lpstr>⑨介護施設等の創設を条件に行う広域型施設の大規模修繕・耐震化</vt:lpstr>
      <vt:lpstr>補助対象施設・単価一覧!⑩大規模修繕の際にあわせて行う介護ロボット・ICTの導入支援</vt:lpstr>
      <vt:lpstr>⑩大規模修繕の際にあわせて行う介護ロボット・ICTの導入支援</vt:lpstr>
      <vt:lpstr>補助対象施設・単価一覧!⑪介護職員の宿舎施設整備</vt:lpstr>
      <vt:lpstr>⑪介護職員の宿舎施設整備</vt:lpstr>
      <vt:lpstr>補助対象施設・単価一覧!⑫介護予防・健康づくりを行う介護予防拠点における防災意識啓発の取組支援</vt:lpstr>
      <vt:lpstr>⑫介護予防・健康づくりを行う介護予防拠点における防災意識啓発の取組支援</vt:lpstr>
      <vt:lpstr>⑬介護施設等における簡易陰圧装置の設置に係る経費支援</vt:lpstr>
      <vt:lpstr>⑭介護施設等における多床室の個室化に要する改修費支援事業</vt:lpstr>
      <vt:lpstr>⑮ユニット型施設の各ユニットへの玄関室設置によるゾーニング経費支援</vt:lpstr>
      <vt:lpstr>⑯従来型個室・多床室のゾーニング経費支援</vt:lpstr>
      <vt:lpstr>⑰家族面会室の整備経費支援</vt:lpstr>
      <vt:lpstr>⑰家族面会室の整備等経費支援</vt:lpstr>
      <vt:lpstr>⑱災害レッドゾーンに所在する老朽化した広域型介護施設の移転改築整備</vt:lpstr>
      <vt:lpstr>⑱災害レッドゾーンに所在する老朽化した広域型介護施設等の移転改築整備</vt:lpstr>
      <vt:lpstr>⑲災害イエローゾーンに所在する老朽化した広域型介護施設等の移転改築整備</vt:lpstr>
      <vt:lpstr>'別紙（介護施設等整備事業交付金）'!Print_Area</vt:lpstr>
      <vt:lpstr>補助対象施設・単価一覧!Print_Area</vt:lpstr>
      <vt:lpstr>留意事項!Print_Area</vt:lpstr>
      <vt:lpstr>地域密着型介護老人福祉施設及び併設されるショートステイ居室</vt:lpstr>
    </vt:vector>
  </TitlesOfParts>
  <Company>千葉県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長田 裕生</cp:lastModifiedBy>
  <cp:lastPrinted>2025-07-25T06:04:32Z</cp:lastPrinted>
  <dcterms:created xsi:type="dcterms:W3CDTF">2020-07-28T05:01:59Z</dcterms:created>
  <dcterms:modified xsi:type="dcterms:W3CDTF">2025-07-25T06:05:05Z</dcterms:modified>
</cp:coreProperties>
</file>