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37 大網白里市▲\"/>
    </mc:Choice>
  </mc:AlternateContent>
  <xr:revisionPtr revIDLastSave="0" documentId="13_ncr:1_{3C9B099D-61D6-4D19-BB93-6AADE88D8DF0}"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W35" i="10"/>
  <c r="BW36" i="10" s="1"/>
  <c r="BW37" i="10" s="1"/>
  <c r="BW38" i="10" s="1"/>
  <c r="BW39" i="10" s="1"/>
  <c r="BW40" i="10" s="1"/>
  <c r="BW41" i="10" s="1"/>
  <c r="BW42" i="10" s="1"/>
  <c r="BW43" i="10" s="1"/>
  <c r="BE35" i="10"/>
  <c r="C35" i="10"/>
  <c r="CO34" i="10"/>
  <c r="BW34"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<sst xmlns="http://schemas.openxmlformats.org/spreadsheetml/2006/main" count="1106" uniqueCount="563">
  <si>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</si>
  <si>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</si>
  <si>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</si>
  <si>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</si>
  <si>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</si>
  <si>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</si>
  <si>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</si>
  <si>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</si>
  <si>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</si>
  <si>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</si>
  <si>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</si>
  <si>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</si>
  <si>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</si>
  <si>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</si>
  <si>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</si>
  <si>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</si>
  <si>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</si>
  <si>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</si>
  <si>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</si>
  <si>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</si>
  <si>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</si>
  <si>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</si>
  <si>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</si>
  <si>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</si>
  <si>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</si>
  <si>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</si>
  <si>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</si>
  <si>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</si>
  <si>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</si>
  <si>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</si>
  <si>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</si>
  <si>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</si>
  <si>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</si>
  <si>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</si>
  <si>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</si>
  <si>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</si>
  <si>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</si>
  <si>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</si>
  <si>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</si>
  <si>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</si>
  <si>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</si>
  <si>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</si>
  <si>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</si>
  <si>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</si>
  <si>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</si>
  <si>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</si>
  <si>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</si>
  <si>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</si>
  <si>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</si>
  <si>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</si>
  <si>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</si>
  <si>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</si>
  <si>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</si>
  <si>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</si>
  <si>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</si>
  <si>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</si>
  <si>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</si>
  <si>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</si>
  <si>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</si>
  <si>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</si>
  <si>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</si>
  <si>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</si>
  <si>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</si>
  <si>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</si>
  <si>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</si>
  <si>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</si>
  <si>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</si>
  <si>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</si>
  <si>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</si>
  <si>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</si>
  <si>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</si>
  <si>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</si>
  <si>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</si>
  <si>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</si>
  <si>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</si>
  <si>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</si>
  <si>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</si>
  <si>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</si>
  <si>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</si>
  <si>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</si>
  <si>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</si>
  <si>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</si>
  <si>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</si>
  <si>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</si>
  <si>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</si>
  <si>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</si>
  <si>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</si>
  <si>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</si>
  <si>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</si>
  <si>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</si>
  <si>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</si>
  <si>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</si>
  <si>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</si>
  <si>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</si>
  <si>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大網白里市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</si>
  <si>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</si>
  <si>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</si>
  <si>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</si>
  <si>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</si>
  <si>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</si>
  <si>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</si>
  <si>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</si>
  <si>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</si>
  <si>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</si>
  <si>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</si>
  <si>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</si>
  <si>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</si>
  <si>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</si>
  <si>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</si>
  <si>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</si>
  <si>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</si>
  <si>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</si>
  <si>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</si>
  <si>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</si>
  <si>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</si>
  <si>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</si>
  <si>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</si>
  <si>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</si>
  <si>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</si>
  <si>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</si>
  <si>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</si>
  <si>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</si>
  <si>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</si>
  <si>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</si>
  <si>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</si>
  <si>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</si>
  <si>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</si>
  <si>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</si>
  <si>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</si>
  <si>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</si>
  <si>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</si>
  <si>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</si>
  <si>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</si>
  <si>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</si>
  <si>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</si>
  <si>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</si>
  <si>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</si>
  <si>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</si>
  <si>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</si>
  <si>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</si>
  <si>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</si>
  <si>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</si>
  <si>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</si>
  <si>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</si>
  <si>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</si>
  <si>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</si>
  <si>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</si>
  <si>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</si>
  <si>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</si>
  <si>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</si>
  <si>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</si>
  <si>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</si>
  <si>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</si>
  <si>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</si>
  <si>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</si>
  <si>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</si>
  <si>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</si>
  <si>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</si>
  <si>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</si>
  <si>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</si>
  <si>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</si>
  <si>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</si>
  <si>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</si>
  <si>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</si>
  <si>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</si>
  <si>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</si>
  <si>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</si>
  <si>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</si>
  <si>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</si>
  <si>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</si>
  <si>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</si>
  <si>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</si>
  <si>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</si>
  <si>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</si>
  <si>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</si>
  <si>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</si>
  <si>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</si>
  <si>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</si>
  <si>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</si>
  <si>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</si>
  <si>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</si>
  <si>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</si>
  <si>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</si>
  <si>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</si>
  <si>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</si>
  <si>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</si>
  <si>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</si>
  <si>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</si>
  <si>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</si>
  <si>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</si>
  <si>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</si>
  <si>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</si>
  <si>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</si>
  <si>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</si>
  <si>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</si>
  <si>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</si>
  <si>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</si>
  <si>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</si>
  <si>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</si>
  <si>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</si>
  <si>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</si>
  <si>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</si>
  <si>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</si>
  <si>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千葉県大網白里市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</si>
  <si>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</si>
  <si>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</si>
  <si>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</si>
  <si>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</si>
  <si>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</si>
  <si>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</si>
  <si>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</si>
  <si>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</si>
  <si>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</si>
  <si>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</si>
  <si>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</si>
  <si>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</si>
  <si>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</si>
  <si>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</si>
  <si>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</si>
  <si>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</si>
  <si>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</si>
  <si>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</si>
  <si>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</si>
  <si>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</si>
  <si>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</si>
  <si>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</si>
  <si>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</si>
  <si>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</si>
  <si>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</si>
  <si>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</si>
  <si>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</si>
  <si>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</si>
  <si>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</si>
  <si>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</si>
  <si>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</si>
  <si>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</si>
  <si>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</si>
  <si>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</si>
  <si>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</si>
  <si>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</si>
  <si>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</si>
  <si>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</si>
  <si>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</si>
  <si>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</si>
  <si>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</si>
  <si>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</si>
  <si>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</si>
  <si>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</si>
  <si>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</si>
  <si>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</si>
  <si>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</si>
  <si>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</si>
  <si>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</si>
  <si>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</si>
  <si>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</si>
  <si>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</si>
  <si>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</si>
  <si>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</si>
  <si>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</si>
  <si>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</si>
  <si>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</si>
  <si>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</si>
  <si>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</si>
  <si>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</si>
  <si>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</si>
  <si>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</si>
  <si>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</si>
  <si>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</si>
  <si>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</si>
  <si>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</si>
  <si>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</si>
  <si>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</si>
  <si>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</si>
  <si>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</si>
  <si>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</si>
  <si>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</si>
  <si>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</si>
  <si>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</si>
  <si>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</si>
  <si>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</si>
  <si>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</si>
  <si>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</si>
  <si>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</si>
  <si>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</si>
  <si>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</si>
  <si>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</si>
  <si>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</si>
  <si>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</si>
  <si>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</si>
  <si>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</si>
  <si>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</si>
  <si>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</si>
  <si>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</si>
  <si>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</si>
  <si>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</si>
  <si>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</si>
  <si>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</si>
  <si>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</si>
  <si>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</si>
  <si>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</si>
  <si>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</si>
  <si>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</si>
  <si>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</si>
  <si>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</si>
  <si>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</si>
  <si>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</si>
  <si>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</si>
  <si>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</si>
  <si>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</si>
  <si>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</si>
  <si>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</si>
  <si>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</si>
  <si>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</si>
  <si>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</si>
  <si>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</si>
  <si>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</si>
  <si>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</si>
  <si>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</si>
  <si>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</si>
  <si>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</si>
  <si>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</si>
  <si>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</si>
  <si>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</si>
  <si>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</si>
  <si>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</si>
  <si>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</si>
  <si>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</si>
  <si>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</si>
  <si>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</si>
  <si>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</si>
  <si>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</si>
  <si>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</si>
  <si>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</si>
  <si>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</si>
  <si>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</si>
  <si>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</si>
  <si>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</si>
  <si>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</si>
  <si>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</si>
  <si>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</si>
  <si>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</si>
  <si>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</si>
  <si>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</si>
  <si>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</si>
  <si>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</si>
  <si>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</si>
  <si>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</si>
  <si>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</si>
  <si>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</si>
  <si>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</si>
  <si>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</si>
  <si>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</si>
  <si>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</si>
  <si>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千葉県大網白里市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</si>
  <si>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</si>
  <si>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</si>
  <si>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</si>
  <si>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</si>
  <si>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</si>
  <si>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</si>
  <si>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</si>
  <si>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</si>
  <si>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</si>
  <si>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</si>
  <si>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</si>
  <si>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</si>
  <si>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</si>
  <si>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</si>
  <si>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</si>
  <si>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</si>
  <si>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</si>
  <si>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</si>
  <si>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</si>
  <si>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</si>
  <si>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</si>
  <si>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</si>
  <si>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</si>
  <si>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</si>
  <si>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</si>
  <si>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</si>
  <si>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</si>
  <si>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</si>
  <si>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</si>
  <si>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</si>
  <si>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</si>
  <si>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</si>
  <si>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</si>
  <si>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</si>
  <si>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</si>
  <si>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</si>
  <si>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</si>
  <si>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</si>
  <si>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</si>
  <si>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</si>
  <si>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</si>
  <si>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</si>
  <si>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</si>
  <si>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</si>
  <si>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</si>
  <si>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</si>
  <si>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</si>
  <si>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</si>
  <si>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</si>
  <si>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</si>
  <si>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</si>
  <si>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</si>
  <si>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</si>
  <si>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</si>
  <si>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</si>
  <si>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</si>
  <si>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</si>
  <si>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</si>
  <si>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</si>
  <si>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</si>
  <si>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</si>
  <si>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</si>
  <si>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</si>
  <si>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</si>
  <si>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</si>
  <si>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</si>
  <si>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</si>
  <si>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</si>
  <si>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</si>
  <si>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</si>
  <si>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</si>
  <si>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</si>
  <si>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</si>
  <si>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</si>
  <si>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</si>
  <si>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</si>
  <si>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</si>
  <si>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</si>
  <si>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</si>
  <si>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</si>
  <si>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</si>
  <si>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</si>
  <si>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</si>
  <si>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</si>
  <si>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</si>
  <si>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</si>
  <si>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</si>
  <si>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</si>
  <si>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</si>
  <si>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</si>
  <si>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</si>
  <si>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</si>
  <si>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</si>
  <si>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</si>
  <si>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</si>
  <si>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</si>
  <si>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</si>
  <si>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</si>
  <si>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</si>
  <si>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</si>
  <si>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</si>
  <si>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</si>
  <si>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</si>
  <si>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</si>
  <si>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</si>
  <si>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</si>
  <si>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</si>
  <si>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</si>
  <si>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</si>
  <si>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</si>
  <si>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</si>
  <si>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</si>
  <si>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</si>
  <si>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</si>
  <si>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</si>
  <si>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</si>
  <si>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</si>
  <si>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</si>
  <si>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</si>
  <si>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</si>
  <si>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</si>
  <si>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</si>
  <si>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</si>
  <si>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</si>
  <si>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</si>
  <si>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</si>
  <si>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</si>
  <si>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</si>
  <si>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</si>
  <si>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</si>
  <si>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</si>
  <si>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</si>
  <si>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</si>
  <si>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</si>
  <si>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</si>
  <si>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</si>
  <si>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</si>
  <si>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</si>
  <si>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</si>
  <si>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</si>
  <si>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</si>
  <si>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</si>
  <si>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</si>
  <si>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</si>
  <si>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</si>
  <si>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</si>
  <si>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</si>
  <si>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</si>
  <si>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</si>
  <si>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</si>
  <si>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</si>
  <si>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</si>
  <si>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</si>
  <si>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</si>
  <si>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</si>
  <si>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</si>
  <si>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</si>
  <si>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</si>
  <si>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</si>
  <si>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</si>
  <si>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</si>
  <si>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</si>
  <si>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</si>
  <si>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</si>
  <si>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</si>
  <si>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</si>
  <si>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</si>
  <si>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</si>
  <si>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</si>
  <si>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</si>
  <si>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</si>
  <si>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</si>
  <si>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</si>
  <si>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</si>
  <si>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</si>
  <si>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0.92</t>
  </si>
  <si>
    <t>▲ 3.63</t>
  </si>
  <si>
    <t>▲ 3.13</t>
  </si>
  <si>
    <t>▲ 5.29</t>
  </si>
  <si>
    <t>一般会計</t>
  </si>
  <si>
    <t>下水道事業会計</t>
  </si>
  <si>
    <t>病院事業会計</t>
  </si>
  <si>
    <t>ガス事業会計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</si>
  <si>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</si>
  <si>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</si>
  <si>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</si>
  <si>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</si>
  <si>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</si>
  <si>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</si>
  <si>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</si>
  <si>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</si>
  <si>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</si>
  <si>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</si>
  <si>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庁舎等建設基金</t>
  </si>
  <si>
    <t>社会福祉基金</t>
  </si>
  <si>
    <t>公共施設整備改修基金</t>
  </si>
  <si>
    <t>森林環境整備基金</t>
  </si>
  <si>
    <t>スポーツ振興基金</t>
  </si>
  <si>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</si>
  <si>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</si>
  <si>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</si>
  <si>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</si>
  <si>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</si>
  <si>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九十九里地域水道企業団(水道用水供給事業会計)</t>
  </si>
  <si>
    <t>山武郡市広域行政組合(一般会計)</t>
  </si>
  <si>
    <t>山武郡市広域水道企業団(水道事業会計)</t>
  </si>
  <si>
    <t>東金市外三市町清掃組合(一般会計)</t>
  </si>
  <si>
    <t>千葉県後期高齢者医療広域連合(一般会計)</t>
  </si>
  <si>
    <t>千葉県後期高齢者医療広域連合(後期高齢者医療特別会計)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</si>
</sst>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7886-466A-8E2C-8AB8F85110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20282</c:v>
                </c:pt>
                <c:pt idx="1">
                  <c:v>8725</c:v>
                </c:pt>
                <c:pt idx="2">
                  <c:v>7913</c:v>
                </c:pt>
                <c:pt idx="3">
                  <c:v>6592</c:v>
                </c:pt>
                <c:pt idx="4">
                  <c:v>11216</c:v>
                </c:pt>
              </c:numCache>
            </c:numRef>
          </c:val>
          <c:smooth val="0"/>
          <c:extLst>
            <c:ext xmlns:c16="http://schemas.microsoft.com/office/drawing/2014/chart" uri="{C3380CC4-5D6E-409C-BE32-E72D297353CC}">
              <c16:uniqueId val="{00000001-7886-466A-8E2C-8AB8F85110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c:v>
                </c:pt>
                <c:pt idx="1">
                  <c:v>8.2899999999999991</c:v>
                </c:pt>
                <c:pt idx="2">
                  <c:v>8.01</c:v>
                </c:pt>
                <c:pt idx="3">
                  <c:v>8.15</c:v>
                </c:pt>
                <c:pt idx="4">
                  <c:v>7.35</c:v>
                </c:pt>
              </c:numCache>
            </c:numRef>
          </c:val>
          <c:extLst>
            <c:ext xmlns:c16="http://schemas.microsoft.com/office/drawing/2014/chart" uri="{C3380CC4-5D6E-409C-BE32-E72D297353CC}">
              <c16:uniqueId val="{00000000-A370-495E-A64A-5E708D60B9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10.85</c:v>
                </c:pt>
                <c:pt idx="1">
                  <c:v>13.58</c:v>
                </c:pt>
                <c:pt idx="2">
                  <c:v>14.67</c:v>
                </c:pt>
                <c:pt idx="3">
                  <c:v>15.22</c:v>
                </c:pt>
                <c:pt idx="4">
                  <c:v>14.4</c:v>
                </c:pt>
              </c:numCache>
            </c:numRef>
          </c:val>
          <c:extLst>
            <c:ext xmlns:c16="http://schemas.microsoft.com/office/drawing/2014/chart" uri="{C3380CC4-5D6E-409C-BE32-E72D297353CC}">
              <c16:uniqueId val="{00000001-A370-495E-A64A-5E708D60B9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-0.92</c:v>
                </c:pt>
                <c:pt idx="1">
                  <c:v>2.5099999999999998</c:v>
                </c:pt>
                <c:pt idx="2">
                  <c:v>-3.63</c:v>
                </c:pt>
                <c:pt idx="3">
                  <c:v>-3.13</c:v>
                </c:pt>
                <c:pt idx="4">
                  <c:v>-5.29</c:v>
                </c:pt>
              </c:numCache>
            </c:numRef>
          </c:val>
          <c:smooth val="0"/>
          <c:extLst>
            <c:ext xmlns:c16="http://schemas.microsoft.com/office/drawing/2014/chart" uri="{C3380CC4-5D6E-409C-BE32-E72D297353CC}">
              <c16:uniqueId val="{00000002-A370-495E-A64A-5E708D60B9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0.32</c:v>
                </c:pt>
                <c:pt idx="4">
                  <c:v>#N/A</c:v>
                </c:pt>
                <c:pt idx="5">
                  <c:v>0.16</c:v>
                </c:pt>
                <c:pt idx="6">
                  <c:v>#N/A</c:v>
                </c:pt>
                <c:pt idx="7">
                  <c:v>0</c:v>
                </c:pt>
                <c:pt idx="8">
                  <c:v>0</c:v>
                </c:pt>
                <c:pt idx="9">
                  <c:v>0</c:v>
                </c:pt>
              </c:numCache>
            </c:numRef>
          </c:val>
          <c:extLst>
            <c:ext xmlns:c16="http://schemas.microsoft.com/office/drawing/2014/chart" uri="{C3380CC4-5D6E-409C-BE32-E72D297353CC}">
              <c16:uniqueId val="{00000000-4203-456B-99E0-C894B5F88D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03-456B-99E0-C894B5F88D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03-456B-99E0-C894B5F88D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0.02</c:v>
                </c:pt>
                <c:pt idx="8">
                  <c:v>#N/A</c:v>
                </c:pt>
                <c:pt idx="9">
                  <c:v>0.04</c:v>
                </c:pt>
              </c:numCache>
            </c:numRef>
          </c:val>
          <c:extLst>
            <c:ext xmlns:c16="http://schemas.microsoft.com/office/drawing/2014/chart" uri="{C3380CC4-5D6E-409C-BE32-E72D297353CC}">
              <c16:uniqueId val="{00000003-4203-456B-99E0-C894B5F88DE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1.56</c:v>
                </c:pt>
                <c:pt idx="2">
                  <c:v>#N/A</c:v>
                </c:pt>
                <c:pt idx="3">
                  <c:v>1.82</c:v>
                </c:pt>
                <c:pt idx="4">
                  <c:v>#N/A</c:v>
                </c:pt>
                <c:pt idx="5">
                  <c:v>2.4500000000000002</c:v>
                </c:pt>
                <c:pt idx="6">
                  <c:v>#N/A</c:v>
                </c:pt>
                <c:pt idx="7">
                  <c:v>1.53</c:v>
                </c:pt>
                <c:pt idx="8">
                  <c:v>#N/A</c:v>
                </c:pt>
                <c:pt idx="9">
                  <c:v>0.99</c:v>
                </c:pt>
              </c:numCache>
            </c:numRef>
          </c:val>
          <c:extLst>
            <c:ext xmlns:c16="http://schemas.microsoft.com/office/drawing/2014/chart" uri="{C3380CC4-5D6E-409C-BE32-E72D297353CC}">
              <c16:uniqueId val="{00000004-4203-456B-99E0-C894B5F88DE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0.47</c:v>
                </c:pt>
                <c:pt idx="2">
                  <c:v>#N/A</c:v>
                </c:pt>
                <c:pt idx="3">
                  <c:v>0.51</c:v>
                </c:pt>
                <c:pt idx="4">
                  <c:v>#N/A</c:v>
                </c:pt>
                <c:pt idx="5">
                  <c:v>0.97</c:v>
                </c:pt>
                <c:pt idx="6">
                  <c:v>#N/A</c:v>
                </c:pt>
                <c:pt idx="7">
                  <c:v>0.46</c:v>
                </c:pt>
                <c:pt idx="8">
                  <c:v>#N/A</c:v>
                </c:pt>
                <c:pt idx="9">
                  <c:v>1.35</c:v>
                </c:pt>
              </c:numCache>
            </c:numRef>
          </c:val>
          <c:extLst>
            <c:ext xmlns:c16="http://schemas.microsoft.com/office/drawing/2014/chart" uri="{C3380CC4-5D6E-409C-BE32-E72D297353CC}">
              <c16:uniqueId val="{00000005-4203-456B-99E0-C894B5F88DE9}"/>
            </c:ext>
          </c:extLst>
        </c:ser>
        <c:ser>
          <c:idx val="6"/>
          <c:order val="6"/>
          <c:tx>
            <c:strRef>
              <c:f>データシート!$A$33</c:f>
              <c:strCache>
                <c:ptCount val="1"/>
                <c:pt idx="0">
                  <c:v>ガス事業会計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4.2300000000000004</c:v>
                </c:pt>
                <c:pt idx="2">
                  <c:v>#N/A</c:v>
                </c:pt>
                <c:pt idx="3">
                  <c:v>3.41</c:v>
                </c:pt>
                <c:pt idx="4">
                  <c:v>#N/A</c:v>
                </c:pt>
                <c:pt idx="5">
                  <c:v>3.51</c:v>
                </c:pt>
                <c:pt idx="6">
                  <c:v>#N/A</c:v>
                </c:pt>
                <c:pt idx="7">
                  <c:v>3.19</c:v>
                </c:pt>
                <c:pt idx="8">
                  <c:v>#N/A</c:v>
                </c:pt>
                <c:pt idx="9">
                  <c:v>2.5099999999999998</c:v>
                </c:pt>
              </c:numCache>
            </c:numRef>
          </c:val>
          <c:extLst>
            <c:ext xmlns:c16="http://schemas.microsoft.com/office/drawing/2014/chart" uri="{C3380CC4-5D6E-409C-BE32-E72D297353CC}">
              <c16:uniqueId val="{00000006-4203-456B-99E0-C894B5F88DE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3.16</c:v>
                </c:pt>
                <c:pt idx="2">
                  <c:v>#N/A</c:v>
                </c:pt>
                <c:pt idx="3">
                  <c:v>3.87</c:v>
                </c:pt>
                <c:pt idx="4">
                  <c:v>#N/A</c:v>
                </c:pt>
                <c:pt idx="5">
                  <c:v>4.01</c:v>
                </c:pt>
                <c:pt idx="6">
                  <c:v>#N/A</c:v>
                </c:pt>
                <c:pt idx="7">
                  <c:v>3.85</c:v>
                </c:pt>
                <c:pt idx="8">
                  <c:v>#N/A</c:v>
                </c:pt>
                <c:pt idx="9">
                  <c:v>3.01</c:v>
                </c:pt>
              </c:numCache>
            </c:numRef>
          </c:val>
          <c:extLst>
            <c:ext xmlns:c16="http://schemas.microsoft.com/office/drawing/2014/chart" uri="{C3380CC4-5D6E-409C-BE32-E72D297353CC}">
              <c16:uniqueId val="{00000007-4203-456B-99E0-C894B5F88DE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0.47</c:v>
                </c:pt>
                <c:pt idx="2">
                  <c:v>#N/A</c:v>
                </c:pt>
                <c:pt idx="3">
                  <c:v>0.86</c:v>
                </c:pt>
                <c:pt idx="4">
                  <c:v>#N/A</c:v>
                </c:pt>
                <c:pt idx="5">
                  <c:v>1.66</c:v>
                </c:pt>
                <c:pt idx="6">
                  <c:v>#N/A</c:v>
                </c:pt>
                <c:pt idx="7">
                  <c:v>2.52</c:v>
                </c:pt>
                <c:pt idx="8">
                  <c:v>#N/A</c:v>
                </c:pt>
                <c:pt idx="9">
                  <c:v>3.25</c:v>
                </c:pt>
              </c:numCache>
            </c:numRef>
          </c:val>
          <c:extLst>
            <c:ext xmlns:c16="http://schemas.microsoft.com/office/drawing/2014/chart" uri="{C3380CC4-5D6E-409C-BE32-E72D297353CC}">
              <c16:uniqueId val="{00000008-4203-456B-99E0-C894B5F88D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5.96</c:v>
                </c:pt>
                <c:pt idx="2">
                  <c:v>#N/A</c:v>
                </c:pt>
                <c:pt idx="3">
                  <c:v>7.99</c:v>
                </c:pt>
                <c:pt idx="4">
                  <c:v>#N/A</c:v>
                </c:pt>
                <c:pt idx="5">
                  <c:v>7.83</c:v>
                </c:pt>
                <c:pt idx="6">
                  <c:v>#N/A</c:v>
                </c:pt>
                <c:pt idx="7">
                  <c:v>8.15</c:v>
                </c:pt>
                <c:pt idx="8">
                  <c:v>#N/A</c:v>
                </c:pt>
                <c:pt idx="9">
                  <c:v>7.34</c:v>
                </c:pt>
              </c:numCache>
            </c:numRef>
          </c:val>
          <c:extLst>
            <c:ext xmlns:c16="http://schemas.microsoft.com/office/drawing/2014/chart" uri="{C3380CC4-5D6E-409C-BE32-E72D297353CC}">
              <c16:uniqueId val="{00000009-4203-456B-99E0-C894B5F88D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1157</c:v>
                </c:pt>
                <c:pt idx="5">
                  <c:v>1170</c:v>
                </c:pt>
                <c:pt idx="8">
                  <c:v>1155</c:v>
                </c:pt>
                <c:pt idx="11">
                  <c:v>1098</c:v>
                </c:pt>
                <c:pt idx="14">
                  <c:v>959</c:v>
                </c:pt>
              </c:numCache>
            </c:numRef>
          </c:val>
          <c:extLst>
            <c:ext xmlns:c16="http://schemas.microsoft.com/office/drawing/2014/chart" uri="{C3380CC4-5D6E-409C-BE32-E72D297353CC}">
              <c16:uniqueId val="{00000000-21D9-4326-90F2-60DED52904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D9-4326-90F2-60DED52904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3</c:v>
                </c:pt>
                <c:pt idx="6">
                  <c:v>1</c:v>
                </c:pt>
                <c:pt idx="9">
                  <c:v>1</c:v>
                </c:pt>
                <c:pt idx="12">
                  <c:v>2</c:v>
                </c:pt>
              </c:numCache>
            </c:numRef>
          </c:val>
          <c:extLst>
            <c:ext xmlns:c16="http://schemas.microsoft.com/office/drawing/2014/chart" uri="{C3380CC4-5D6E-409C-BE32-E72D297353CC}">
              <c16:uniqueId val="{00000002-21D9-4326-90F2-60DED52904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83</c:v>
                </c:pt>
                <c:pt idx="3">
                  <c:v>79</c:v>
                </c:pt>
                <c:pt idx="6">
                  <c:v>84</c:v>
                </c:pt>
                <c:pt idx="9">
                  <c:v>77</c:v>
                </c:pt>
                <c:pt idx="12">
                  <c:v>59</c:v>
                </c:pt>
              </c:numCache>
            </c:numRef>
          </c:val>
          <c:extLst>
            <c:ext xmlns:c16="http://schemas.microsoft.com/office/drawing/2014/chart" uri="{C3380CC4-5D6E-409C-BE32-E72D297353CC}">
              <c16:uniqueId val="{00000003-21D9-4326-90F2-60DED52904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465</c:v>
                </c:pt>
                <c:pt idx="3">
                  <c:v>397</c:v>
                </c:pt>
                <c:pt idx="6">
                  <c:v>361</c:v>
                </c:pt>
                <c:pt idx="9">
                  <c:v>346</c:v>
                </c:pt>
                <c:pt idx="12">
                  <c:v>302</c:v>
                </c:pt>
              </c:numCache>
            </c:numRef>
          </c:val>
          <c:extLst>
            <c:ext xmlns:c16="http://schemas.microsoft.com/office/drawing/2014/chart" uri="{C3380CC4-5D6E-409C-BE32-E72D297353CC}">
              <c16:uniqueId val="{00000004-21D9-4326-90F2-60DED52904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D9-4326-90F2-60DED52904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D9-4326-90F2-60DED52904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1418</c:v>
                </c:pt>
                <c:pt idx="3">
                  <c:v>1500</c:v>
                </c:pt>
                <c:pt idx="6">
                  <c:v>1618</c:v>
                </c:pt>
                <c:pt idx="9">
                  <c:v>1595</c:v>
                </c:pt>
                <c:pt idx="12">
                  <c:v>1515</c:v>
                </c:pt>
              </c:numCache>
            </c:numRef>
          </c:val>
          <c:extLst>
            <c:ext xmlns:c16="http://schemas.microsoft.com/office/drawing/2014/chart" uri="{C3380CC4-5D6E-409C-BE32-E72D297353CC}">
              <c16:uniqueId val="{00000007-21D9-4326-90F2-60DED52904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813</c:v>
                </c:pt>
                <c:pt idx="2">
                  <c:v>#N/A</c:v>
                </c:pt>
                <c:pt idx="3">
                  <c:v>#N/A</c:v>
                </c:pt>
                <c:pt idx="4">
                  <c:v>809</c:v>
                </c:pt>
                <c:pt idx="5">
                  <c:v>#N/A</c:v>
                </c:pt>
                <c:pt idx="6">
                  <c:v>#N/A</c:v>
                </c:pt>
                <c:pt idx="7">
                  <c:v>909</c:v>
                </c:pt>
                <c:pt idx="8">
                  <c:v>#N/A</c:v>
                </c:pt>
                <c:pt idx="9">
                  <c:v>#N/A</c:v>
                </c:pt>
                <c:pt idx="10">
                  <c:v>921</c:v>
                </c:pt>
                <c:pt idx="11">
                  <c:v>#N/A</c:v>
                </c:pt>
                <c:pt idx="12">
                  <c:v>#N/A</c:v>
                </c:pt>
                <c:pt idx="13">
                  <c:v>919</c:v>
                </c:pt>
                <c:pt idx="14">
                  <c:v>#N/A</c:v>
                </c:pt>
              </c:numCache>
            </c:numRef>
          </c:val>
          <c:smooth val="0"/>
          <c:extLst>
            <c:ext xmlns:c16="http://schemas.microsoft.com/office/drawing/2014/chart" uri="{C3380CC4-5D6E-409C-BE32-E72D297353CC}">
              <c16:uniqueId val="{00000008-21D9-4326-90F2-60DED52904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14072</c:v>
                </c:pt>
                <c:pt idx="5">
                  <c:v>13558</c:v>
                </c:pt>
                <c:pt idx="8">
                  <c:v>12702</c:v>
                </c:pt>
                <c:pt idx="11">
                  <c:v>11820</c:v>
                </c:pt>
                <c:pt idx="14">
                  <c:v>11025</c:v>
                </c:pt>
              </c:numCache>
            </c:numRef>
          </c:val>
          <c:extLst>
            <c:ext xmlns:c16="http://schemas.microsoft.com/office/drawing/2014/chart" uri="{C3380CC4-5D6E-409C-BE32-E72D297353CC}">
              <c16:uniqueId val="{00000000-D57F-45BB-9343-3DBDC39427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57F-45BB-9343-3DBDC39427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3429</c:v>
                </c:pt>
                <c:pt idx="5">
                  <c:v>4080</c:v>
                </c:pt>
                <c:pt idx="8">
                  <c:v>4489</c:v>
                </c:pt>
                <c:pt idx="11">
                  <c:v>4597</c:v>
                </c:pt>
                <c:pt idx="14">
                  <c:v>4556</c:v>
                </c:pt>
              </c:numCache>
            </c:numRef>
          </c:val>
          <c:extLst>
            <c:ext xmlns:c16="http://schemas.microsoft.com/office/drawing/2014/chart" uri="{C3380CC4-5D6E-409C-BE32-E72D297353CC}">
              <c16:uniqueId val="{00000002-D57F-45BB-9343-3DBDC39427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7F-45BB-9343-3DBDC39427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7F-45BB-9343-3DBDC39427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7F-45BB-9343-3DBDC39427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2523</c:v>
                </c:pt>
                <c:pt idx="3">
                  <c:v>2590</c:v>
                </c:pt>
                <c:pt idx="6">
                  <c:v>2713</c:v>
                </c:pt>
                <c:pt idx="9">
                  <c:v>2749</c:v>
                </c:pt>
                <c:pt idx="12">
                  <c:v>2743</c:v>
                </c:pt>
              </c:numCache>
            </c:numRef>
          </c:val>
          <c:extLst>
            <c:ext xmlns:c16="http://schemas.microsoft.com/office/drawing/2014/chart" uri="{C3380CC4-5D6E-409C-BE32-E72D297353CC}">
              <c16:uniqueId val="{00000006-D57F-45BB-9343-3DBDC39427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619</c:v>
                </c:pt>
                <c:pt idx="3">
                  <c:v>697</c:v>
                </c:pt>
                <c:pt idx="6">
                  <c:v>681</c:v>
                </c:pt>
                <c:pt idx="9">
                  <c:v>634</c:v>
                </c:pt>
                <c:pt idx="12">
                  <c:v>629</c:v>
                </c:pt>
              </c:numCache>
            </c:numRef>
          </c:val>
          <c:extLst>
            <c:ext xmlns:c16="http://schemas.microsoft.com/office/drawing/2014/chart" uri="{C3380CC4-5D6E-409C-BE32-E72D297353CC}">
              <c16:uniqueId val="{00000007-D57F-45BB-9343-3DBDC39427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5236</c:v>
                </c:pt>
                <c:pt idx="3">
                  <c:v>4458</c:v>
                </c:pt>
                <c:pt idx="6">
                  <c:v>3677</c:v>
                </c:pt>
                <c:pt idx="9">
                  <c:v>3072</c:v>
                </c:pt>
                <c:pt idx="12">
                  <c:v>3075</c:v>
                </c:pt>
              </c:numCache>
            </c:numRef>
          </c:val>
          <c:extLst>
            <c:ext xmlns:c16="http://schemas.microsoft.com/office/drawing/2014/chart" uri="{C3380CC4-5D6E-409C-BE32-E72D297353CC}">
              <c16:uniqueId val="{00000008-D57F-45BB-9343-3DBDC39427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57F-45BB-9343-3DBDC39427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16189</c:v>
                </c:pt>
                <c:pt idx="3">
                  <c:v>15616</c:v>
                </c:pt>
                <c:pt idx="6">
                  <c:v>14346</c:v>
                </c:pt>
                <c:pt idx="9">
                  <c:v>13055</c:v>
                </c:pt>
                <c:pt idx="12">
                  <c:v>11981</c:v>
                </c:pt>
              </c:numCache>
            </c:numRef>
          </c:val>
          <c:extLst>
            <c:ext xmlns:c16="http://schemas.microsoft.com/office/drawing/2014/chart" uri="{C3380CC4-5D6E-409C-BE32-E72D297353CC}">
              <c16:uniqueId val="{0000000A-D57F-45BB-9343-3DBDC39427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7067</c:v>
                </c:pt>
                <c:pt idx="2">
                  <c:v>#N/A</c:v>
                </c:pt>
                <c:pt idx="3">
                  <c:v>#N/A</c:v>
                </c:pt>
                <c:pt idx="4">
                  <c:v>5723</c:v>
                </c:pt>
                <c:pt idx="5">
                  <c:v>#N/A</c:v>
                </c:pt>
                <c:pt idx="6">
                  <c:v>#N/A</c:v>
                </c:pt>
                <c:pt idx="7">
                  <c:v>4225</c:v>
                </c:pt>
                <c:pt idx="8">
                  <c:v>#N/A</c:v>
                </c:pt>
                <c:pt idx="9">
                  <c:v>#N/A</c:v>
                </c:pt>
                <c:pt idx="10">
                  <c:v>3093</c:v>
                </c:pt>
                <c:pt idx="11">
                  <c:v>#N/A</c:v>
                </c:pt>
                <c:pt idx="12">
                  <c:v>#N/A</c:v>
                </c:pt>
                <c:pt idx="13">
                  <c:v>2845</c:v>
                </c:pt>
                <c:pt idx="14">
                  <c:v>#N/A</c:v>
                </c:pt>
              </c:numCache>
            </c:numRef>
          </c:val>
          <c:smooth val="0"/>
          <c:extLst>
            <c:ext xmlns:c16="http://schemas.microsoft.com/office/drawing/2014/chart" uri="{C3380CC4-5D6E-409C-BE32-E72D297353CC}">
              <c16:uniqueId val="{0000000B-D57F-45BB-9343-3DBDC39427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1538</c:v>
                </c:pt>
                <c:pt idx="1">
                  <c:v>1606</c:v>
                </c:pt>
                <c:pt idx="2">
                  <c:v>1548</c:v>
                </c:pt>
              </c:numCache>
            </c:numRef>
          </c:val>
          <c:extLst>
            <c:ext xmlns:c16="http://schemas.microsoft.com/office/drawing/2014/chart" uri="{C3380CC4-5D6E-409C-BE32-E72D297353CC}">
              <c16:uniqueId val="{00000000-BAD8-4CAD-A870-2ABDA69E2B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700</c:v>
                </c:pt>
                <c:pt idx="1">
                  <c:v>700</c:v>
                </c:pt>
                <c:pt idx="2">
                  <c:v>929</c:v>
                </c:pt>
              </c:numCache>
            </c:numRef>
          </c:val>
          <c:extLst>
            <c:ext xmlns:c16="http://schemas.microsoft.com/office/drawing/2014/chart" uri="{C3380CC4-5D6E-409C-BE32-E72D297353CC}">
              <c16:uniqueId val="{00000001-BAD8-4CAD-A870-2ABDA69E2B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1426</c:v>
                </c:pt>
                <c:pt idx="1">
                  <c:v>1360</c:v>
                </c:pt>
                <c:pt idx="2">
                  <c:v>1292</c:v>
                </c:pt>
              </c:numCache>
            </c:numRef>
          </c:val>
          <c:extLst>
            <c:ext xmlns:c16="http://schemas.microsoft.com/office/drawing/2014/chart" uri="{C3380CC4-5D6E-409C-BE32-E72D297353CC}">
              <c16:uniqueId val="{00000002-BAD8-4CAD-A870-2ABDA69E2B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年度の元利償還金等は、臨時財政対策債や各普通建設事業に係る市債が償還終了となったことにより、前年度比で減少している。</a:t>
          </a:r>
        </a:p>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ピークアウト以降、減少傾向にあるが、今後は、公共施設・インフラの老朽化対策に係る普通建設事業費の増加が見込まれることから、市債の発行を当年度の元金償還額以内とするなど、市債の適正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当市では、満期一括償還地方債を発行していない。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地方債の現在高は、大型事業の財源として多額の市債を発行した影響で増加傾向にあったが、市債発行の抑制に取組んだことで、令和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年度からは減少傾向となっている。</a:t>
          </a:r>
        </a:p>
        <a:p>
          <a:r>
            <a:rPr kumimoji="1" lang="ja-JP" altLang="en-US" sz="1400">
              <a:latin typeface="ＭＳ ゴシック" pitchFamily="49" charset="-128"/>
              <a:ea typeface="ＭＳ ゴシック" pitchFamily="49" charset="-128"/>
            </a:rPr>
            <a:t>　基金の現在高については、市債発行の抑制による公債費の減少や、ふるさと納税の増加などにより収支改善が図られ、増加傾向となっている。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今後も、当年度の元金償還額以内の市債の発行や、基金の効率的な運用など、市債・基金の適正管理を図るとともに、財政の健全化に努める。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千葉県大網白里市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財政調整基金は、収支不足により取崩しを行ったため、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また、その他特定目的基金は、各基金の使途に沿って取り崩しを行ったため、合計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一方で、減債基金は、地方交付税やふるさと納税の増加等により、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依存した予算編成からの脱却を目的に、未利用公有財産の売却や有効活用をはじめとする歳入の確保策の強化や、歳出面では既存事業の廃止・縮小や公共施設の効果的な維持管理手法の検討・実施などによる経費の削減に重点的に取り組むとともに、計画的な基金への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・庁舎等建設基金 　　　： 大網白里市庁舎等の建設のための財源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　　　　 ： 高齢化社会の到来に備えた地域における福祉活動の促進や生活環境の形成等を図るための財源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・公共施設整備改修基金 ： 教育施設、ごみ処理施設、道路などの公共施設等の建設又は改修のための財源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　　 ： 森林整備及びその促進を図るための財源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　　 ： 市民のスポーツ振興を図るための財源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・庁舎等建設基金 　　　：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本庁舎整備改修事業の財源として取崩しを行ったため。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 　　　　： 子育て交流センターの運営に係る指定管理料等の財源として取崩しを行ったため。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・公共施設整備改修基金 ： 市単独事業である道路や排水路の維持修繕事業の財源として取崩しを行ったため。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　　 ：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森林環境整備関係事業の財源として取崩しを行った一方、森林環境譲与税の積立てを行ったため。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庁舎等建設基金：本庁舎の整備改修工事の進捗に伴い、取崩し予定。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　：財源不足を補うため、基金の使途に沿った事業へ複数年度に分けて、取崩し予定。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百万円のほか運用益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百万円を積立てることができた一方、病院事業への繰出金の増加などによる収支不足の拡大で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依存した予算編成からの脱却を目的に、未利用公有財産の売却や有効活用をはじめとする歳入の確保策の強化を図るとともに、歳出面では、効果の検証を踏まえた既存事業の廃止・縮小などによる経費の削減に重点的に取り組むとともに、計画的な基金への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地方交付税やふるさと納税の増加等により、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将来の市債の償還に備え、償還財源を確保するため、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持続可能な財政運営に向けた取組み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に基づいて財政体質の改善を図り、引き続き、基金への計画的な積み立てを目指す。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47,660
46,760
58.08
19,196,595
18,335,240
790,041
10,750,517
11,980,780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市内に大型事業所等が少ないことにより、法人市民税収入額の割合が低いため、財政基盤が弱いことが以前より課題となっている。類似団体との比較では、平成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年度国勢調査において人口が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万人未満となり、市町村類型が下位グループ（人口</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万人未満）になったため、それ以降は上回っている。</a:t>
          </a:r>
        </a:p>
        <a:p>
          <a:r>
            <a:rPr kumimoji="1" lang="ja-JP" altLang="en-US" sz="1300">
              <a:latin typeface="ＭＳ Ｐゴシック" panose="020B0600070205080204" pitchFamily="50" charset="-128"/>
              <a:ea typeface="ＭＳ Ｐゴシック" panose="020B0600070205080204" pitchFamily="50" charset="-128"/>
            </a:rPr>
            <a:t>　今後も市税の徴収率の向上、受益者負担の適正化等により、財源の確保に努めるとともに、行財政改革の推進、費用対効果を重視した事業選択により歳出の抑制及び効率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39</xdr:row>
      <xdr:rowOff>160565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47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39</xdr:row>
      <xdr:rowOff>160565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108857</xdr:rowOff>
    </xdr:from>
    <xdr:to>
      <xdr:col>15</xdr:col>
      <xdr:colOff>82550</xdr:colOff>
      <xdr:row>39</xdr:row>
      <xdr:rowOff>126093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74385</xdr:rowOff>
    </xdr:from>
    <xdr:to>
      <xdr:col>11</xdr:col>
      <xdr:colOff>31750</xdr:colOff>
      <xdr:row>39</xdr:row>
      <xdr:rowOff>108857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7609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58057</xdr:rowOff>
    </xdr:from>
    <xdr:to>
      <xdr:col>11</xdr:col>
      <xdr:colOff>82550</xdr:colOff>
      <xdr:row>39</xdr:row>
      <xdr:rowOff>159657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169834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23585</xdr:rowOff>
    </xdr:from>
    <xdr:to>
      <xdr:col>7</xdr:col>
      <xdr:colOff>31750</xdr:colOff>
      <xdr:row>39</xdr:row>
      <xdr:rowOff>125185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135362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歳出面で人件費、繰出金、物件費、扶助費が増加したほか、歳入面で臨時財政対策債が皆減したため、前年度比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となり、依然として類似団体平均を大きく上回っている。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持続可能な財政運営に向けた取組み</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に基づき、歳出面では人件費の抑制</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時間外手当の縮減等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や公共施設等マネジメント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施設の適正配置等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を推進するとともに、歳入面では企業誘致や有料広告等の自主財源の確保に努め、経常収支比率の改善を図る。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58674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2664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53848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121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7569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64</xdr:row>
      <xdr:rowOff>44196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756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類似団体平均を大幅に下回っている要因として、ごみ処理業務、常備消防、電算業務等を一部事務組合において共同処理を行っていることなどが挙げられる。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年度は、人勧に基づく給与改定の影響により人件費が増加したほか、物価高騰の影響やふるさと納税の増収による事務委託料等の増により物件費が増加した。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今後は、業務の効率化や職員の適正配置のほか、事務事業の抜本的な見直しを図るなど、人件費・物件費の抑制に努める。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100335</xdr:rowOff>
    </xdr:from>
    <xdr:to>
      <xdr:col>23</xdr:col>
      <xdr:colOff>133350</xdr:colOff>
      <xdr:row>82</xdr:row>
      <xdr:rowOff>118937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59235"/>
          <a:ext cx="8382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93089</xdr:rowOff>
    </xdr:from>
    <xdr:to>
      <xdr:col>19</xdr:col>
      <xdr:colOff>133350</xdr:colOff>
      <xdr:row>82</xdr:row>
      <xdr:rowOff>100335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51989"/>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92752</xdr:rowOff>
    </xdr:from>
    <xdr:to>
      <xdr:col>15</xdr:col>
      <xdr:colOff>82550</xdr:colOff>
      <xdr:row>82</xdr:row>
      <xdr:rowOff>93089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1652"/>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69498</xdr:rowOff>
    </xdr:from>
    <xdr:to>
      <xdr:col>11</xdr:col>
      <xdr:colOff>31750</xdr:colOff>
      <xdr:row>82</xdr:row>
      <xdr:rowOff>92752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8398"/>
          <a:ext cx="8890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68137</xdr:rowOff>
    </xdr:from>
    <xdr:to>
      <xdr:col>23</xdr:col>
      <xdr:colOff>184150</xdr:colOff>
      <xdr:row>82</xdr:row>
      <xdr:rowOff>169737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160864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4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49535</xdr:rowOff>
    </xdr:from>
    <xdr:to>
      <xdr:col>19</xdr:col>
      <xdr:colOff>184150</xdr:colOff>
      <xdr:row>82</xdr:row>
      <xdr:rowOff>151135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0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161312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7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42289</xdr:rowOff>
    </xdr:from>
    <xdr:to>
      <xdr:col>15</xdr:col>
      <xdr:colOff>133350</xdr:colOff>
      <xdr:row>82</xdr:row>
      <xdr:rowOff>143889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154066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7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41952</xdr:rowOff>
    </xdr:from>
    <xdr:to>
      <xdr:col>11</xdr:col>
      <xdr:colOff>82550</xdr:colOff>
      <xdr:row>82</xdr:row>
      <xdr:rowOff>143552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153729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6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18698</xdr:rowOff>
    </xdr:from>
    <xdr:to>
      <xdr:col>7</xdr:col>
      <xdr:colOff>31750</xdr:colOff>
      <xdr:row>82</xdr:row>
      <xdr:rowOff>120298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130475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4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人材確保の観点から初任給を国より高く設定していること、また、高等学校卒・短期大学卒の職員も職務遂行能力に応じて管理職に就任していることが要因となり、類似団体を上回っている。</a:t>
          </a:r>
        </a:p>
        <a:p>
          <a:r>
            <a:rPr kumimoji="1" lang="ja-JP" altLang="en-US" sz="1300">
              <a:latin typeface="ＭＳ Ｐゴシック" panose="020B0600070205080204" pitchFamily="50" charset="-128"/>
              <a:ea typeface="ＭＳ Ｐゴシック" panose="020B0600070205080204" pitchFamily="50" charset="-128"/>
            </a:rPr>
            <a:t>　給与の適正化及び人件費抑制策として昇給基準を改正しているが、今後さらに給与制度の見直しを検討する等、引き続き給与の適正化に努める。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168729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0936"/>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83457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705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職員数の抑制に努めていることもあり、類似団体内平均値を下回る状況を維持している。</a:t>
          </a:r>
        </a:p>
        <a:p>
          <a:r>
            <a:rPr kumimoji="1" lang="ja-JP" altLang="en-US" sz="1300">
              <a:latin typeface="ＭＳ Ｐゴシック" panose="020B0600070205080204" pitchFamily="50" charset="-128"/>
              <a:ea typeface="ＭＳ Ｐゴシック" panose="020B0600070205080204" pitchFamily="50" charset="-128"/>
            </a:rPr>
            <a:t>　今後も行政サービスを維持するとともに定員管理の適正化に努める。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4085</xdr:rowOff>
    </xdr:from>
    <xdr:to>
      <xdr:col>81</xdr:col>
      <xdr:colOff>44450</xdr:colOff>
      <xdr:row>60</xdr:row>
      <xdr:rowOff>4085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91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167492</xdr:rowOff>
    </xdr:from>
    <xdr:to>
      <xdr:col>77</xdr:col>
      <xdr:colOff>44450</xdr:colOff>
      <xdr:row>60</xdr:row>
      <xdr:rowOff>4085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830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167492</xdr:rowOff>
    </xdr:from>
    <xdr:to>
      <xdr:col>72</xdr:col>
      <xdr:colOff>203200</xdr:colOff>
      <xdr:row>59</xdr:row>
      <xdr:rowOff>170709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283042"/>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169101</xdr:rowOff>
    </xdr:from>
    <xdr:to>
      <xdr:col>68</xdr:col>
      <xdr:colOff>152400</xdr:colOff>
      <xdr:row>59</xdr:row>
      <xdr:rowOff>170709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8465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124735</xdr:rowOff>
    </xdr:from>
    <xdr:to>
      <xdr:col>81</xdr:col>
      <xdr:colOff>95250</xdr:colOff>
      <xdr:row>60</xdr:row>
      <xdr:rowOff>54885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46012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6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124735</xdr:rowOff>
    </xdr:from>
    <xdr:to>
      <xdr:col>77</xdr:col>
      <xdr:colOff>95250</xdr:colOff>
      <xdr:row>60</xdr:row>
      <xdr:rowOff>54885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65062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0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116692</xdr:rowOff>
    </xdr:from>
    <xdr:to>
      <xdr:col>73</xdr:col>
      <xdr:colOff>44450</xdr:colOff>
      <xdr:row>60</xdr:row>
      <xdr:rowOff>46842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57019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0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119909</xdr:rowOff>
    </xdr:from>
    <xdr:to>
      <xdr:col>68</xdr:col>
      <xdr:colOff>203200</xdr:colOff>
      <xdr:row>60</xdr:row>
      <xdr:rowOff>50059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60236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0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118301</xdr:rowOff>
    </xdr:from>
    <xdr:to>
      <xdr:col>64</xdr:col>
      <xdr:colOff>152400</xdr:colOff>
      <xdr:row>60</xdr:row>
      <xdr:rowOff>48451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58628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0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臨時財政対策債のほか、河川改修や防災対策事業の財源として発行した市債の元金償還の開始に伴い、実質公債費比率が増加し、類似団体平均を上回っている。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公債費は令和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年度にピークを迎え、その後減少に転じるものの、依然として高い水準で推移していることから、引き続き、当年度の元金償還額以内の市債の発行を図るなど、市債の適正管理により改善に努める。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25400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41</xdr:row>
      <xdr:rowOff>162378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139398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458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大型事業の実施に伴う市債現在高の増加により、令和元年度には将来負担比率が</a:t>
          </a:r>
          <a:r>
            <a:rPr kumimoji="1" lang="en-US" altLang="ja-JP" sz="1300">
              <a:latin typeface="ＭＳ Ｐゴシック" panose="020B0600070205080204" pitchFamily="50" charset="-128"/>
              <a:ea typeface="ＭＳ Ｐゴシック" panose="020B0600070205080204" pitchFamily="50" charset="-128"/>
            </a:rPr>
            <a:t>86.1%</a:t>
          </a:r>
          <a:r>
            <a:rPr kumimoji="1" lang="ja-JP" altLang="en-US" sz="1300">
              <a:latin typeface="ＭＳ Ｐゴシック" panose="020B0600070205080204" pitchFamily="50" charset="-128"/>
              <a:ea typeface="ＭＳ Ｐゴシック" panose="020B0600070205080204" pitchFamily="50" charset="-128"/>
            </a:rPr>
            <a:t>まで悪化したが、その後は、市債発行や基金取崩しの抑制により、大きく減少している。</a:t>
          </a:r>
        </a:p>
        <a:p>
          <a:r>
            <a:rPr kumimoji="1" lang="ja-JP" altLang="en-US" sz="1300">
              <a:latin typeface="ＭＳ Ｐゴシック" panose="020B0600070205080204" pitchFamily="50" charset="-128"/>
              <a:ea typeface="ＭＳ Ｐゴシック" panose="020B0600070205080204" pitchFamily="50" charset="-128"/>
            </a:rPr>
            <a:t>　類似団体平均と比べると依然高い水準であることから、当年度の元金償還額以内の市債の発行や、基金の効率的な運用など、市債・基金の適正管理を図り、財政の健全化に努める。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16228</xdr:rowOff>
    </xdr:from>
    <xdr:to>
      <xdr:col>81</xdr:col>
      <xdr:colOff>44450</xdr:colOff>
      <xdr:row>16</xdr:row>
      <xdr:rowOff>65828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59428"/>
          <a:ext cx="8382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65828</xdr:rowOff>
    </xdr:from>
    <xdr:to>
      <xdr:col>77</xdr:col>
      <xdr:colOff>44450</xdr:colOff>
      <xdr:row>17</xdr:row>
      <xdr:rowOff>61948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09028"/>
          <a:ext cx="889000" cy="16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61948</xdr:rowOff>
    </xdr:from>
    <xdr:to>
      <xdr:col>72</xdr:col>
      <xdr:colOff>203200</xdr:colOff>
      <xdr:row>18</xdr:row>
      <xdr:rowOff>94262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76598"/>
          <a:ext cx="889000" cy="20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94262</xdr:rowOff>
    </xdr:from>
    <xdr:to>
      <xdr:col>68</xdr:col>
      <xdr:colOff>152400</xdr:colOff>
      <xdr:row>20</xdr:row>
      <xdr:rowOff>705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180362"/>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136878</xdr:rowOff>
    </xdr:from>
    <xdr:to>
      <xdr:col>81</xdr:col>
      <xdr:colOff>95250</xdr:colOff>
      <xdr:row>16</xdr:row>
      <xdr:rowOff>67028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108955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8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15028</xdr:rowOff>
    </xdr:from>
    <xdr:to>
      <xdr:col>77</xdr:col>
      <xdr:colOff>95250</xdr:colOff>
      <xdr:row>16</xdr:row>
      <xdr:rowOff>116628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101405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4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11148</xdr:rowOff>
    </xdr:from>
    <xdr:to>
      <xdr:col>73</xdr:col>
      <xdr:colOff>44450</xdr:colOff>
      <xdr:row>17</xdr:row>
      <xdr:rowOff>112748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97525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1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43462</xdr:rowOff>
    </xdr:from>
    <xdr:to>
      <xdr:col>68</xdr:col>
      <xdr:colOff>203200</xdr:colOff>
      <xdr:row>18</xdr:row>
      <xdr:rowOff>145062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129839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1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121355</xdr:rowOff>
    </xdr:from>
    <xdr:to>
      <xdr:col>64</xdr:col>
      <xdr:colOff>152400</xdr:colOff>
      <xdr:row>20</xdr:row>
      <xdr:rowOff>51505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36282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6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47,660
46,760
58.08
19,196,595
18,335,240
790,041
10,750,517
11,980,780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人件費に係る経常収支比率は、依然として類似団体平均を上回っており、且つ上昇傾向にある。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このため、業務の効率化や職員の適正配置を図るなど、人件費の抑制に努める。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52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15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40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25908</xdr:rowOff>
    </xdr:from>
    <xdr:to>
      <xdr:col>6</xdr:col>
      <xdr:colOff>171450</xdr:colOff>
      <xdr:row>38</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112285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物件費に係る経常収支比率は、ごみ処理や常備消防等を一部事務組合で共同処理しており、物件費分の経費が補助費等に区分されているため、類似団体平均を下回っている。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一方で、物価上昇の影響により、経常収支比率は上昇傾向にあることから、事務事業の抜本的な見直しを図るなど、物件費の抑制に努める。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170434</xdr:rowOff>
    </xdr:from>
    <xdr:to>
      <xdr:col>82</xdr:col>
      <xdr:colOff>107950</xdr:colOff>
      <xdr:row>14</xdr:row>
      <xdr:rowOff>26416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3992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170434</xdr:rowOff>
    </xdr:from>
    <xdr:to>
      <xdr:col>78</xdr:col>
      <xdr:colOff>69850</xdr:colOff>
      <xdr:row>13</xdr:row>
      <xdr:rowOff>170434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99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51562</xdr:rowOff>
    </xdr:from>
    <xdr:to>
      <xdr:col>73</xdr:col>
      <xdr:colOff>180975</xdr:colOff>
      <xdr:row>13</xdr:row>
      <xdr:rowOff>170434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804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51562</xdr:rowOff>
    </xdr:from>
    <xdr:to>
      <xdr:col>69</xdr:col>
      <xdr:colOff>92075</xdr:colOff>
      <xdr:row>13</xdr:row>
      <xdr:rowOff>152146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2804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18559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147066</xdr:rowOff>
    </xdr:from>
    <xdr:to>
      <xdr:col>82</xdr:col>
      <xdr:colOff>158750</xdr:colOff>
      <xdr:row>14</xdr:row>
      <xdr:rowOff>77216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163593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2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119634</xdr:rowOff>
    </xdr:from>
    <xdr:to>
      <xdr:col>78</xdr:col>
      <xdr:colOff>120650</xdr:colOff>
      <xdr:row>14</xdr:row>
      <xdr:rowOff>49784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59961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119634</xdr:rowOff>
    </xdr:from>
    <xdr:to>
      <xdr:col>74</xdr:col>
      <xdr:colOff>31750</xdr:colOff>
      <xdr:row>14</xdr:row>
      <xdr:rowOff>49784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59961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762</xdr:rowOff>
    </xdr:from>
    <xdr:to>
      <xdr:col>69</xdr:col>
      <xdr:colOff>142875</xdr:colOff>
      <xdr:row>13</xdr:row>
      <xdr:rowOff>102362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112539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9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101346</xdr:rowOff>
    </xdr:from>
    <xdr:to>
      <xdr:col>65</xdr:col>
      <xdr:colOff>53975</xdr:colOff>
      <xdr:row>14</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41673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扶助費に係る経常収支比率は、民間教育・保育施設給付費や障害福祉サービス費の増加を主な要因に、依然として類似団体平均を上回っており、且つ上昇傾向にある。</a:t>
          </a:r>
        </a:p>
        <a:p>
          <a:r>
            <a:rPr kumimoji="1" lang="ja-JP" altLang="en-US" sz="1300">
              <a:latin typeface="ＭＳ Ｐゴシック" panose="020B0600070205080204" pitchFamily="50" charset="-128"/>
              <a:ea typeface="ＭＳ Ｐゴシック" panose="020B0600070205080204" pitchFamily="50" charset="-128"/>
            </a:rPr>
            <a:t>　このため、資格審査や給付等の適正化を図るなど、扶助費の抑制に努める。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124278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751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98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57</xdr:row>
      <xdr:rowOff>26307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55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その他に係る経常収支比率は、特別会計や公営企業への繰出金等を要因に、全国平均、千葉県平均、類似団体平均のいずれも上回っている。</a:t>
          </a:r>
        </a:p>
        <a:p>
          <a:r>
            <a:rPr kumimoji="1" lang="ja-JP" altLang="en-US" sz="1300">
              <a:latin typeface="ＭＳ Ｐゴシック" panose="020B0600070205080204" pitchFamily="50" charset="-128"/>
              <a:ea typeface="ＭＳ Ｐゴシック" panose="020B0600070205080204" pitchFamily="50" charset="-128"/>
            </a:rPr>
            <a:t>　今後も、経常経費の削減に努めるとともに、徴収体制の強化などによる一般財源の増加に努める。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120650</xdr:rowOff>
    </xdr:from>
    <xdr:to>
      <xdr:col>82</xdr:col>
      <xdr:colOff>107950</xdr:colOff>
      <xdr:row>60</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36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9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1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8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補助費等に係る経常収支比率は、ごみ処理や常備消防等を一部事務組合で共同処理しており、物件費分の経費が補助費等に区分されているため、類似団体平均を上回っている。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経常収支比率は減少しているものの、　一部事務組合に対しても職員数・給与の適正化や物件費の抑制を求めていくとともに、団体補助金の適正化や、負担金が増加傾向にある病院事業の経営改善に向けた取組みを推進し、補助費等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90424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5963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38</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6055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94996</xdr:rowOff>
    </xdr:from>
    <xdr:to>
      <xdr:col>73</xdr:col>
      <xdr:colOff>180975</xdr:colOff>
      <xdr:row>38</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6100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38</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6100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62484</xdr:rowOff>
    </xdr:from>
    <xdr:to>
      <xdr:col>74</xdr:col>
      <xdr:colOff>31750</xdr:colOff>
      <xdr:row>38</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148861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年度のピークアウト以降、減少傾向にあり、類似団体平均も下回っている。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一方で、今後は、公共施設・インフラの老朽化対策に係る普通建設事業費の増加が見込まれることから、市債の発行を当年度の元金償還額以内とするなど、市債の適正管理に努める。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76</xdr:row>
      <xdr:rowOff>67129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77585"/>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67129</xdr:rowOff>
    </xdr:from>
    <xdr:to>
      <xdr:col>19</xdr:col>
      <xdr:colOff>187325</xdr:colOff>
      <xdr:row>76</xdr:row>
      <xdr:rowOff>99786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97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76</xdr:row>
      <xdr:rowOff>99786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667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151493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66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16329</xdr:rowOff>
    </xdr:from>
    <xdr:to>
      <xdr:col>20</xdr:col>
      <xdr:colOff>38100</xdr:colOff>
      <xdr:row>76</xdr:row>
      <xdr:rowOff>117929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128105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48986</xdr:rowOff>
    </xdr:from>
    <xdr:to>
      <xdr:col>15</xdr:col>
      <xdr:colOff>149225</xdr:colOff>
      <xdr:row>76</xdr:row>
      <xdr:rowOff>150586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100693</xdr:rowOff>
    </xdr:from>
    <xdr:to>
      <xdr:col>6</xdr:col>
      <xdr:colOff>171450</xdr:colOff>
      <xdr:row>76</xdr:row>
      <xdr:rowOff>30843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41020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特別会計や公営企業会計への繰出金等の影響により、全国平均、千葉県平均、類似団体平均のいずれも上回っている。</a:t>
          </a:r>
        </a:p>
        <a:p>
          <a:r>
            <a:rPr kumimoji="1" lang="ja-JP" altLang="en-US" sz="1300">
              <a:latin typeface="ＭＳ Ｐゴシック" panose="020B0600070205080204" pitchFamily="50" charset="-128"/>
              <a:ea typeface="ＭＳ Ｐゴシック" panose="020B0600070205080204" pitchFamily="50" charset="-128"/>
            </a:rPr>
            <a:t>　病院事業及び下水道事業においては、今後、人口減少や施設の老朽化等により経営環境の厳しさが一層増すものと見込まれていることから、経費の節減など、一般会計の負担額を減らすため、経営改善に向けた取組み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8128</xdr:rowOff>
    </xdr:from>
    <xdr:to>
      <xdr:col>82</xdr:col>
      <xdr:colOff>107950</xdr:colOff>
      <xdr:row>80</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7241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152146</xdr:rowOff>
    </xdr:from>
    <xdr:to>
      <xdr:col>78</xdr:col>
      <xdr:colOff>69850</xdr:colOff>
      <xdr:row>80</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6966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168148</xdr:rowOff>
    </xdr:from>
    <xdr:to>
      <xdr:col>73</xdr:col>
      <xdr:colOff>180975</xdr:colOff>
      <xdr:row>79</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412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80</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41248"/>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12192</xdr:rowOff>
    </xdr:from>
    <xdr:to>
      <xdr:col>82</xdr:col>
      <xdr:colOff>158750</xdr:colOff>
      <xdr:row>80</xdr:row>
      <xdr:rowOff>113792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155719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128778</xdr:rowOff>
    </xdr:from>
    <xdr:to>
      <xdr:col>78</xdr:col>
      <xdr:colOff>120650</xdr:colOff>
      <xdr:row>80</xdr:row>
      <xdr:rowOff>58928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43705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5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72540</xdr:rowOff>
    </xdr:from>
    <xdr:to>
      <xdr:col>29</xdr:col>
      <xdr:colOff>127000</xdr:colOff>
      <xdr:row>18</xdr:row>
      <xdr:rowOff>93476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06265"/>
          <a:ext cx="647700" cy="2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93476</xdr:rowOff>
    </xdr:from>
    <xdr:to>
      <xdr:col>26</xdr:col>
      <xdr:colOff>50800</xdr:colOff>
      <xdr:row>18</xdr:row>
      <xdr:rowOff>108461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27201"/>
          <a:ext cx="698500" cy="14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106727</xdr:rowOff>
    </xdr:from>
    <xdr:to>
      <xdr:col>22</xdr:col>
      <xdr:colOff>114300</xdr:colOff>
      <xdr:row>18</xdr:row>
      <xdr:rowOff>108461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40452"/>
          <a:ext cx="698500" cy="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106727</xdr:rowOff>
    </xdr:from>
    <xdr:to>
      <xdr:col>18</xdr:col>
      <xdr:colOff>177800</xdr:colOff>
      <xdr:row>18</xdr:row>
      <xdr:rowOff>106742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40452"/>
          <a:ext cx="698500" cy="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21740</xdr:rowOff>
    </xdr:from>
    <xdr:to>
      <xdr:col>29</xdr:col>
      <xdr:colOff>177800</xdr:colOff>
      <xdr:row>18</xdr:row>
      <xdr:rowOff>123340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5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101767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42676</xdr:rowOff>
    </xdr:from>
    <xdr:to>
      <xdr:col>26</xdr:col>
      <xdr:colOff>101600</xdr:colOff>
      <xdr:row>18</xdr:row>
      <xdr:rowOff>144276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6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129053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6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57661</xdr:rowOff>
    </xdr:from>
    <xdr:to>
      <xdr:col>22</xdr:col>
      <xdr:colOff>165100</xdr:colOff>
      <xdr:row>18</xdr:row>
      <xdr:rowOff>159261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91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144037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55927</xdr:rowOff>
    </xdr:from>
    <xdr:to>
      <xdr:col>19</xdr:col>
      <xdr:colOff>38100</xdr:colOff>
      <xdr:row>18</xdr:row>
      <xdr:rowOff>157527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142304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55942</xdr:rowOff>
    </xdr:from>
    <xdr:to>
      <xdr:col>15</xdr:col>
      <xdr:colOff>101600</xdr:colOff>
      <xdr:row>18</xdr:row>
      <xdr:rowOff>157542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9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142319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6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64459</xdr:rowOff>
    </xdr:from>
    <xdr:to>
      <xdr:col>29</xdr:col>
      <xdr:colOff>127000</xdr:colOff>
      <xdr:row>37</xdr:row>
      <xdr:rowOff>67564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89159"/>
          <a:ext cx="647700" cy="3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67564</xdr:rowOff>
    </xdr:from>
    <xdr:to>
      <xdr:col>26</xdr:col>
      <xdr:colOff>50800</xdr:colOff>
      <xdr:row>37</xdr:row>
      <xdr:rowOff>73946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92264"/>
          <a:ext cx="698500" cy="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73946</xdr:rowOff>
    </xdr:from>
    <xdr:to>
      <xdr:col>22</xdr:col>
      <xdr:colOff>114300</xdr:colOff>
      <xdr:row>37</xdr:row>
      <xdr:rowOff>115189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98646"/>
          <a:ext cx="698500" cy="41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115189</xdr:rowOff>
    </xdr:from>
    <xdr:to>
      <xdr:col>18</xdr:col>
      <xdr:colOff>177800</xdr:colOff>
      <xdr:row>37</xdr:row>
      <xdr:rowOff>115208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39889"/>
          <a:ext cx="698500" cy="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13659</xdr:rowOff>
    </xdr:from>
    <xdr:to>
      <xdr:col>29</xdr:col>
      <xdr:colOff>177800</xdr:colOff>
      <xdr:row>37</xdr:row>
      <xdr:rowOff>115259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38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157186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1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16764</xdr:rowOff>
    </xdr:from>
    <xdr:to>
      <xdr:col>26</xdr:col>
      <xdr:colOff>101600</xdr:colOff>
      <xdr:row>37</xdr:row>
      <xdr:rowOff>118364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4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103141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2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23146</xdr:rowOff>
    </xdr:from>
    <xdr:to>
      <xdr:col>22</xdr:col>
      <xdr:colOff>165100</xdr:colOff>
      <xdr:row>37</xdr:row>
      <xdr:rowOff>124746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47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109523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3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64389</xdr:rowOff>
    </xdr:from>
    <xdr:to>
      <xdr:col>19</xdr:col>
      <xdr:colOff>38100</xdr:colOff>
      <xdr:row>37</xdr:row>
      <xdr:rowOff>165989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150766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64408</xdr:rowOff>
    </xdr:from>
    <xdr:to>
      <xdr:col>15</xdr:col>
      <xdr:colOff>101600</xdr:colOff>
      <xdr:row>37</xdr:row>
      <xdr:rowOff>166008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8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150785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7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47,660
46,760
58.08
19,196,595
18,335,240
790,041
10,750,517
11,980,780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105608</xdr:rowOff>
    </xdr:from>
    <xdr:to>
      <xdr:col>24</xdr:col>
      <xdr:colOff>63500</xdr:colOff>
      <xdr:row>37</xdr:row>
      <xdr:rowOff>129188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49258"/>
          <a:ext cx="838200" cy="2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129188</xdr:rowOff>
    </xdr:from>
    <xdr:to>
      <xdr:col>19</xdr:col>
      <xdr:colOff>177800</xdr:colOff>
      <xdr:row>37</xdr:row>
      <xdr:rowOff>133810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72838"/>
          <a:ext cx="8890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133543</xdr:rowOff>
    </xdr:from>
    <xdr:to>
      <xdr:col>15</xdr:col>
      <xdr:colOff>50800</xdr:colOff>
      <xdr:row>37</xdr:row>
      <xdr:rowOff>133810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7719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133543</xdr:rowOff>
    </xdr:from>
    <xdr:to>
      <xdr:col>10</xdr:col>
      <xdr:colOff>114300</xdr:colOff>
      <xdr:row>37</xdr:row>
      <xdr:rowOff>143125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77193"/>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54808</xdr:rowOff>
    </xdr:from>
    <xdr:to>
      <xdr:col>24</xdr:col>
      <xdr:colOff>114300</xdr:colOff>
      <xdr:row>37</xdr:row>
      <xdr:rowOff>156408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141185</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78388</xdr:rowOff>
    </xdr:from>
    <xdr:to>
      <xdr:col>20</xdr:col>
      <xdr:colOff>38100</xdr:colOff>
      <xdr:row>38</xdr:row>
      <xdr:rowOff>8538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171115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83010</xdr:rowOff>
    </xdr:from>
    <xdr:to>
      <xdr:col>15</xdr:col>
      <xdr:colOff>101600</xdr:colOff>
      <xdr:row>38</xdr:row>
      <xdr:rowOff>13160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4287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1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82743</xdr:rowOff>
    </xdr:from>
    <xdr:to>
      <xdr:col>10</xdr:col>
      <xdr:colOff>165100</xdr:colOff>
      <xdr:row>38</xdr:row>
      <xdr:rowOff>12893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4020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92325</xdr:rowOff>
    </xdr:from>
    <xdr:to>
      <xdr:col>6</xdr:col>
      <xdr:colOff>38100</xdr:colOff>
      <xdr:row>38</xdr:row>
      <xdr:rowOff>22475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13602</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69876</xdr:rowOff>
    </xdr:from>
    <xdr:to>
      <xdr:col>24</xdr:col>
      <xdr:colOff>63500</xdr:colOff>
      <xdr:row>57</xdr:row>
      <xdr:rowOff>84676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42526"/>
          <a:ext cx="838200" cy="1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84676</xdr:rowOff>
    </xdr:from>
    <xdr:to>
      <xdr:col>19</xdr:col>
      <xdr:colOff>177800</xdr:colOff>
      <xdr:row>57</xdr:row>
      <xdr:rowOff>93258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57326"/>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93258</xdr:rowOff>
    </xdr:from>
    <xdr:to>
      <xdr:col>15</xdr:col>
      <xdr:colOff>50800</xdr:colOff>
      <xdr:row>57</xdr:row>
      <xdr:rowOff>93911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6590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93911</xdr:rowOff>
    </xdr:from>
    <xdr:to>
      <xdr:col>10</xdr:col>
      <xdr:colOff>114300</xdr:colOff>
      <xdr:row>57</xdr:row>
      <xdr:rowOff>128750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66561"/>
          <a:ext cx="8890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19076</xdr:rowOff>
    </xdr:from>
    <xdr:to>
      <xdr:col>24</xdr:col>
      <xdr:colOff>114300</xdr:colOff>
      <xdr:row>57</xdr:row>
      <xdr:rowOff>120676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105453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0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33876</xdr:rowOff>
    </xdr:from>
    <xdr:to>
      <xdr:col>20</xdr:col>
      <xdr:colOff>38100</xdr:colOff>
      <xdr:row>57</xdr:row>
      <xdr:rowOff>135476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126603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42458</xdr:rowOff>
    </xdr:from>
    <xdr:to>
      <xdr:col>15</xdr:col>
      <xdr:colOff>101600</xdr:colOff>
      <xdr:row>57</xdr:row>
      <xdr:rowOff>144058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135185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9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43111</xdr:rowOff>
    </xdr:from>
    <xdr:to>
      <xdr:col>10</xdr:col>
      <xdr:colOff>165100</xdr:colOff>
      <xdr:row>57</xdr:row>
      <xdr:rowOff>144711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135838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77950</xdr:rowOff>
    </xdr:from>
    <xdr:to>
      <xdr:col>6</xdr:col>
      <xdr:colOff>38100</xdr:colOff>
      <xdr:row>58</xdr:row>
      <xdr:rowOff>8100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170677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4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39573</xdr:rowOff>
    </xdr:from>
    <xdr:to>
      <xdr:col>24</xdr:col>
      <xdr:colOff>63500</xdr:colOff>
      <xdr:row>79</xdr:row>
      <xdr:rowOff>40336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84123"/>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38049</xdr:rowOff>
    </xdr:from>
    <xdr:to>
      <xdr:col>19</xdr:col>
      <xdr:colOff>177800</xdr:colOff>
      <xdr:row>79</xdr:row>
      <xdr:rowOff>39573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8259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38049</xdr:rowOff>
    </xdr:from>
    <xdr:to>
      <xdr:col>15</xdr:col>
      <xdr:colOff>50800</xdr:colOff>
      <xdr:row>79</xdr:row>
      <xdr:rowOff>40754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8259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40754</xdr:rowOff>
    </xdr:from>
    <xdr:to>
      <xdr:col>10</xdr:col>
      <xdr:colOff>114300</xdr:colOff>
      <xdr:row>79</xdr:row>
      <xdr:rowOff>42563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85304"/>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160986</xdr:rowOff>
    </xdr:from>
    <xdr:to>
      <xdr:col>24</xdr:col>
      <xdr:colOff>114300</xdr:colOff>
      <xdr:row>79</xdr:row>
      <xdr:rowOff>91136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75913</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4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160223</xdr:rowOff>
    </xdr:from>
    <xdr:to>
      <xdr:col>20</xdr:col>
      <xdr:colOff>38100</xdr:colOff>
      <xdr:row>79</xdr:row>
      <xdr:rowOff>90373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81500</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62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158699</xdr:rowOff>
    </xdr:from>
    <xdr:to>
      <xdr:col>15</xdr:col>
      <xdr:colOff>101600</xdr:colOff>
      <xdr:row>79</xdr:row>
      <xdr:rowOff>88849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79976</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624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161404</xdr:rowOff>
    </xdr:from>
    <xdr:to>
      <xdr:col>10</xdr:col>
      <xdr:colOff>165100</xdr:colOff>
      <xdr:row>79</xdr:row>
      <xdr:rowOff>91554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82681</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62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163213</xdr:rowOff>
    </xdr:from>
    <xdr:to>
      <xdr:col>6</xdr:col>
      <xdr:colOff>38100</xdr:colOff>
      <xdr:row>79</xdr:row>
      <xdr:rowOff>93363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84490</xdr:rowOff>
    </xdr:from>
    <xdr:ext cx="313932"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73333" y="13629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87219</xdr:rowOff>
    </xdr:from>
    <xdr:to>
      <xdr:col>24</xdr:col>
      <xdr:colOff>63500</xdr:colOff>
      <xdr:row>98</xdr:row>
      <xdr:rowOff>4905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17869"/>
          <a:ext cx="838200" cy="8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4905</xdr:rowOff>
    </xdr:from>
    <xdr:to>
      <xdr:col>19</xdr:col>
      <xdr:colOff>177800</xdr:colOff>
      <xdr:row>98</xdr:row>
      <xdr:rowOff>29077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07005"/>
          <a:ext cx="889000" cy="2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18202</xdr:rowOff>
    </xdr:from>
    <xdr:to>
      <xdr:col>15</xdr:col>
      <xdr:colOff>50800</xdr:colOff>
      <xdr:row>98</xdr:row>
      <xdr:rowOff>29077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20302"/>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18202</xdr:rowOff>
    </xdr:from>
    <xdr:to>
      <xdr:col>10</xdr:col>
      <xdr:colOff>114300</xdr:colOff>
      <xdr:row>98</xdr:row>
      <xdr:rowOff>115077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20302"/>
          <a:ext cx="889000" cy="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166381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45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36419</xdr:rowOff>
    </xdr:from>
    <xdr:to>
      <xdr:col>24</xdr:col>
      <xdr:colOff>114300</xdr:colOff>
      <xdr:row>97</xdr:row>
      <xdr:rowOff>138019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122796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8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125555</xdr:rowOff>
    </xdr:from>
    <xdr:to>
      <xdr:col>20</xdr:col>
      <xdr:colOff>38100</xdr:colOff>
      <xdr:row>98</xdr:row>
      <xdr:rowOff>55705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46832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149727</xdr:rowOff>
    </xdr:from>
    <xdr:to>
      <xdr:col>15</xdr:col>
      <xdr:colOff>101600</xdr:colOff>
      <xdr:row>98</xdr:row>
      <xdr:rowOff>79877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71004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7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138852</xdr:rowOff>
    </xdr:from>
    <xdr:to>
      <xdr:col>10</xdr:col>
      <xdr:colOff>165100</xdr:colOff>
      <xdr:row>98</xdr:row>
      <xdr:rowOff>69002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60129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64277</xdr:rowOff>
    </xdr:from>
    <xdr:to>
      <xdr:col>6</xdr:col>
      <xdr:colOff>38100</xdr:colOff>
      <xdr:row>98</xdr:row>
      <xdr:rowOff>165877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6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157004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149454</xdr:rowOff>
    </xdr:from>
    <xdr:to>
      <xdr:col>55</xdr:col>
      <xdr:colOff>0</xdr:colOff>
      <xdr:row>37</xdr:row>
      <xdr:rowOff>165844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3104"/>
          <a:ext cx="8382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165844</xdr:rowOff>
    </xdr:from>
    <xdr:to>
      <xdr:col>50</xdr:col>
      <xdr:colOff>114300</xdr:colOff>
      <xdr:row>37</xdr:row>
      <xdr:rowOff>170264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0949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170264</xdr:rowOff>
    </xdr:from>
    <xdr:to>
      <xdr:col>45</xdr:col>
      <xdr:colOff>177800</xdr:colOff>
      <xdr:row>38</xdr:row>
      <xdr:rowOff>4757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1391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121541</xdr:rowOff>
    </xdr:from>
    <xdr:to>
      <xdr:col>41</xdr:col>
      <xdr:colOff>50800</xdr:colOff>
      <xdr:row>38</xdr:row>
      <xdr:rowOff>4757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22291"/>
          <a:ext cx="889000" cy="39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98654</xdr:rowOff>
    </xdr:from>
    <xdr:to>
      <xdr:col>55</xdr:col>
      <xdr:colOff>50800</xdr:colOff>
      <xdr:row>38</xdr:row>
      <xdr:rowOff>28804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13581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115044</xdr:rowOff>
    </xdr:from>
    <xdr:to>
      <xdr:col>50</xdr:col>
      <xdr:colOff>165100</xdr:colOff>
      <xdr:row>38</xdr:row>
      <xdr:rowOff>45194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36321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5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119464</xdr:rowOff>
    </xdr:from>
    <xdr:to>
      <xdr:col>46</xdr:col>
      <xdr:colOff>38100</xdr:colOff>
      <xdr:row>38</xdr:row>
      <xdr:rowOff>49614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40741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5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125407</xdr:rowOff>
    </xdr:from>
    <xdr:to>
      <xdr:col>41</xdr:col>
      <xdr:colOff>101600</xdr:colOff>
      <xdr:row>38</xdr:row>
      <xdr:rowOff>55558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690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46684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6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70741</xdr:rowOff>
    </xdr:from>
    <xdr:to>
      <xdr:col>36</xdr:col>
      <xdr:colOff>165100</xdr:colOff>
      <xdr:row>36</xdr:row>
      <xdr:rowOff>891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7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163468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6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88420</xdr:rowOff>
    </xdr:from>
    <xdr:to>
      <xdr:col>55</xdr:col>
      <xdr:colOff>0</xdr:colOff>
      <xdr:row>58</xdr:row>
      <xdr:rowOff>109562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32520"/>
          <a:ext cx="8382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103522</xdr:rowOff>
    </xdr:from>
    <xdr:to>
      <xdr:col>50</xdr:col>
      <xdr:colOff>114300</xdr:colOff>
      <xdr:row>58</xdr:row>
      <xdr:rowOff>109562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47622"/>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99809</xdr:rowOff>
    </xdr:from>
    <xdr:to>
      <xdr:col>45</xdr:col>
      <xdr:colOff>177800</xdr:colOff>
      <xdr:row>58</xdr:row>
      <xdr:rowOff>103522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43909"/>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46971</xdr:rowOff>
    </xdr:from>
    <xdr:to>
      <xdr:col>41</xdr:col>
      <xdr:colOff>50800</xdr:colOff>
      <xdr:row>58</xdr:row>
      <xdr:rowOff>99809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91071"/>
          <a:ext cx="889000" cy="5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37620</xdr:rowOff>
    </xdr:from>
    <xdr:to>
      <xdr:col>55</xdr:col>
      <xdr:colOff>50800</xdr:colOff>
      <xdr:row>58</xdr:row>
      <xdr:rowOff>139220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8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123997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9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58762</xdr:rowOff>
    </xdr:from>
    <xdr:to>
      <xdr:col>50</xdr:col>
      <xdr:colOff>165100</xdr:colOff>
      <xdr:row>58</xdr:row>
      <xdr:rowOff>160362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151489</xdr:rowOff>
    </xdr:from>
    <xdr:ext cx="469744"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04428" y="1009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52722</xdr:rowOff>
    </xdr:from>
    <xdr:to>
      <xdr:col>46</xdr:col>
      <xdr:colOff>38100</xdr:colOff>
      <xdr:row>58</xdr:row>
      <xdr:rowOff>154322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145449</xdr:rowOff>
    </xdr:from>
    <xdr:ext cx="469744"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15428" y="1008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49009</xdr:rowOff>
    </xdr:from>
    <xdr:to>
      <xdr:col>41</xdr:col>
      <xdr:colOff>101600</xdr:colOff>
      <xdr:row>58</xdr:row>
      <xdr:rowOff>150609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141736</xdr:rowOff>
    </xdr:from>
    <xdr:ext cx="469744"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26428" y="1008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167621</xdr:rowOff>
    </xdr:from>
    <xdr:to>
      <xdr:col>36</xdr:col>
      <xdr:colOff>165100</xdr:colOff>
      <xdr:row>58</xdr:row>
      <xdr:rowOff>97771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88898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5586</xdr:rowOff>
    </xdr:from>
    <xdr:to>
      <xdr:col>55</xdr:col>
      <xdr:colOff>0</xdr:colOff>
      <xdr:row>78</xdr:row>
      <xdr:rowOff>15897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78686"/>
          <a:ext cx="838200" cy="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12289</xdr:rowOff>
    </xdr:from>
    <xdr:to>
      <xdr:col>50</xdr:col>
      <xdr:colOff>114300</xdr:colOff>
      <xdr:row>78</xdr:row>
      <xdr:rowOff>15897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85389"/>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11210</xdr:rowOff>
    </xdr:from>
    <xdr:to>
      <xdr:col>45</xdr:col>
      <xdr:colOff>177800</xdr:colOff>
      <xdr:row>78</xdr:row>
      <xdr:rowOff>12289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84310"/>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6415</xdr:rowOff>
    </xdr:from>
    <xdr:to>
      <xdr:col>41</xdr:col>
      <xdr:colOff>50800</xdr:colOff>
      <xdr:row>78</xdr:row>
      <xdr:rowOff>11210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79515"/>
          <a:ext cx="889000" cy="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111232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126236</xdr:rowOff>
    </xdr:from>
    <xdr:to>
      <xdr:col>55</xdr:col>
      <xdr:colOff>50800</xdr:colOff>
      <xdr:row>78</xdr:row>
      <xdr:rowOff>56386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41163</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136547</xdr:rowOff>
    </xdr:from>
    <xdr:to>
      <xdr:col>50</xdr:col>
      <xdr:colOff>165100</xdr:colOff>
      <xdr:row>78</xdr:row>
      <xdr:rowOff>66697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57824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3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132939</xdr:rowOff>
    </xdr:from>
    <xdr:to>
      <xdr:col>46</xdr:col>
      <xdr:colOff>38100</xdr:colOff>
      <xdr:row>78</xdr:row>
      <xdr:rowOff>63089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54216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2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131860</xdr:rowOff>
    </xdr:from>
    <xdr:to>
      <xdr:col>41</xdr:col>
      <xdr:colOff>101600</xdr:colOff>
      <xdr:row>78</xdr:row>
      <xdr:rowOff>62010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53137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42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127065</xdr:rowOff>
    </xdr:from>
    <xdr:to>
      <xdr:col>36</xdr:col>
      <xdr:colOff>165100</xdr:colOff>
      <xdr:row>78</xdr:row>
      <xdr:rowOff>57215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48342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2197</xdr:rowOff>
    </xdr:from>
    <xdr:to>
      <xdr:col>55</xdr:col>
      <xdr:colOff>0</xdr:colOff>
      <xdr:row>98</xdr:row>
      <xdr:rowOff>4998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804297"/>
          <a:ext cx="8382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2963</xdr:rowOff>
    </xdr:from>
    <xdr:to>
      <xdr:col>50</xdr:col>
      <xdr:colOff>114300</xdr:colOff>
      <xdr:row>98</xdr:row>
      <xdr:rowOff>4998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805063"/>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2111</xdr:rowOff>
    </xdr:from>
    <xdr:to>
      <xdr:col>45</xdr:col>
      <xdr:colOff>177800</xdr:colOff>
      <xdr:row>98</xdr:row>
      <xdr:rowOff>2963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804211"/>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146267</xdr:rowOff>
    </xdr:from>
    <xdr:to>
      <xdr:col>41</xdr:col>
      <xdr:colOff>50800</xdr:colOff>
      <xdr:row>98</xdr:row>
      <xdr:rowOff>2111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776917"/>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122847</xdr:rowOff>
    </xdr:from>
    <xdr:to>
      <xdr:col>55</xdr:col>
      <xdr:colOff>50800</xdr:colOff>
      <xdr:row>98</xdr:row>
      <xdr:rowOff>52997</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7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37774</xdr:rowOff>
    </xdr:from>
    <xdr:ext cx="469744"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6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125648</xdr:rowOff>
    </xdr:from>
    <xdr:to>
      <xdr:col>50</xdr:col>
      <xdr:colOff>165100</xdr:colOff>
      <xdr:row>98</xdr:row>
      <xdr:rowOff>55798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46925</xdr:rowOff>
    </xdr:from>
    <xdr:ext cx="469744"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04428" y="1684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123613</xdr:rowOff>
    </xdr:from>
    <xdr:to>
      <xdr:col>46</xdr:col>
      <xdr:colOff>38100</xdr:colOff>
      <xdr:row>98</xdr:row>
      <xdr:rowOff>53763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75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44890</xdr:rowOff>
    </xdr:from>
    <xdr:ext cx="469744"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428" y="1684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122761</xdr:rowOff>
    </xdr:from>
    <xdr:to>
      <xdr:col>41</xdr:col>
      <xdr:colOff>101600</xdr:colOff>
      <xdr:row>98</xdr:row>
      <xdr:rowOff>52911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7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44038</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26428" y="1684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95467</xdr:rowOff>
    </xdr:from>
    <xdr:to>
      <xdr:col>36</xdr:col>
      <xdr:colOff>165100</xdr:colOff>
      <xdr:row>98</xdr:row>
      <xdr:rowOff>25617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7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16744</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37428" y="168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118418</xdr:rowOff>
    </xdr:from>
    <xdr:to>
      <xdr:col>85</xdr:col>
      <xdr:colOff>127000</xdr:colOff>
      <xdr:row>38</xdr:row>
      <xdr:rowOff>133893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33518"/>
          <a:ext cx="8382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118418</xdr:rowOff>
    </xdr:from>
    <xdr:to>
      <xdr:col>81</xdr:col>
      <xdr:colOff>50800</xdr:colOff>
      <xdr:row>38</xdr:row>
      <xdr:rowOff>139174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633518"/>
          <a:ext cx="8890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139174</xdr:rowOff>
    </xdr:from>
    <xdr:to>
      <xdr:col>76</xdr:col>
      <xdr:colOff>114300</xdr:colOff>
      <xdr:row>38</xdr:row>
      <xdr:rowOff>139495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54274"/>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128864</xdr:rowOff>
    </xdr:from>
    <xdr:to>
      <xdr:col>71</xdr:col>
      <xdr:colOff>177800</xdr:colOff>
      <xdr:row>38</xdr:row>
      <xdr:rowOff>139495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43964"/>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83093</xdr:rowOff>
    </xdr:from>
    <xdr:to>
      <xdr:col>85</xdr:col>
      <xdr:colOff>177800</xdr:colOff>
      <xdr:row>39</xdr:row>
      <xdr:rowOff>13243</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9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169470</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3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67618</xdr:rowOff>
    </xdr:from>
    <xdr:to>
      <xdr:col>81</xdr:col>
      <xdr:colOff>101600</xdr:colOff>
      <xdr:row>38</xdr:row>
      <xdr:rowOff>169218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160345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7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88374</xdr:rowOff>
    </xdr:from>
    <xdr:to>
      <xdr:col>76</xdr:col>
      <xdr:colOff>165100</xdr:colOff>
      <xdr:row>39</xdr:row>
      <xdr:rowOff>18524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9651</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35333" y="6696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88695</xdr:rowOff>
    </xdr:from>
    <xdr:to>
      <xdr:col>72</xdr:col>
      <xdr:colOff>38100</xdr:colOff>
      <xdr:row>39</xdr:row>
      <xdr:rowOff>18845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9972</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78064</xdr:rowOff>
    </xdr:from>
    <xdr:to>
      <xdr:col>67</xdr:col>
      <xdr:colOff>101600</xdr:colOff>
      <xdr:row>39</xdr:row>
      <xdr:rowOff>8214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9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170791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685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5144</xdr:rowOff>
    </xdr:from>
    <xdr:to>
      <xdr:col>85</xdr:col>
      <xdr:colOff>127000</xdr:colOff>
      <xdr:row>79</xdr:row>
      <xdr:rowOff>21882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549694"/>
          <a:ext cx="8382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1105</xdr:rowOff>
    </xdr:from>
    <xdr:to>
      <xdr:col>81</xdr:col>
      <xdr:colOff>50800</xdr:colOff>
      <xdr:row>79</xdr:row>
      <xdr:rowOff>5144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545655"/>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1105</xdr:rowOff>
    </xdr:from>
    <xdr:to>
      <xdr:col>76</xdr:col>
      <xdr:colOff>114300</xdr:colOff>
      <xdr:row>79</xdr:row>
      <xdr:rowOff>34037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545655"/>
          <a:ext cx="889000" cy="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34037</xdr:rowOff>
    </xdr:from>
    <xdr:to>
      <xdr:col>71</xdr:col>
      <xdr:colOff>177800</xdr:colOff>
      <xdr:row>79</xdr:row>
      <xdr:rowOff>57722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578587"/>
          <a:ext cx="889000" cy="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142532</xdr:rowOff>
    </xdr:from>
    <xdr:to>
      <xdr:col>85</xdr:col>
      <xdr:colOff>177800</xdr:colOff>
      <xdr:row>79</xdr:row>
      <xdr:rowOff>72682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5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57459</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43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125794</xdr:rowOff>
    </xdr:from>
    <xdr:to>
      <xdr:col>81</xdr:col>
      <xdr:colOff>101600</xdr:colOff>
      <xdr:row>79</xdr:row>
      <xdr:rowOff>55944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47071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59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121755</xdr:rowOff>
    </xdr:from>
    <xdr:to>
      <xdr:col>76</xdr:col>
      <xdr:colOff>165100</xdr:colOff>
      <xdr:row>79</xdr:row>
      <xdr:rowOff>51905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43032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154687</xdr:rowOff>
    </xdr:from>
    <xdr:to>
      <xdr:col>72</xdr:col>
      <xdr:colOff>38100</xdr:colOff>
      <xdr:row>79</xdr:row>
      <xdr:rowOff>84837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5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75964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62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6922</xdr:rowOff>
    </xdr:from>
    <xdr:to>
      <xdr:col>67</xdr:col>
      <xdr:colOff>101600</xdr:colOff>
      <xdr:row>79</xdr:row>
      <xdr:rowOff>108522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5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99649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6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25274</xdr:rowOff>
    </xdr:from>
    <xdr:to>
      <xdr:col>85</xdr:col>
      <xdr:colOff>127000</xdr:colOff>
      <xdr:row>99</xdr:row>
      <xdr:rowOff>43870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98824"/>
          <a:ext cx="838200" cy="1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24478</xdr:rowOff>
    </xdr:from>
    <xdr:to>
      <xdr:col>81</xdr:col>
      <xdr:colOff>50800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98028"/>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8537</xdr:rowOff>
    </xdr:from>
    <xdr:to>
      <xdr:col>76</xdr:col>
      <xdr:colOff>114300</xdr:colOff>
      <xdr:row>99</xdr:row>
      <xdr:rowOff>24478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82087"/>
          <a:ext cx="889000" cy="1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8537</xdr:rowOff>
    </xdr:from>
    <xdr:to>
      <xdr:col>71</xdr:col>
      <xdr:colOff>177800</xdr:colOff>
      <xdr:row>99</xdr:row>
      <xdr:rowOff>44019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82087"/>
          <a:ext cx="889000" cy="3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145924</xdr:rowOff>
    </xdr:from>
    <xdr:to>
      <xdr:col>85</xdr:col>
      <xdr:colOff>177800</xdr:colOff>
      <xdr:row>99</xdr:row>
      <xdr:rowOff>76074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4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60851</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6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164520</xdr:rowOff>
    </xdr:from>
    <xdr:to>
      <xdr:col>81</xdr:col>
      <xdr:colOff>101600</xdr:colOff>
      <xdr:row>99</xdr:row>
      <xdr:rowOff>94670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85797</xdr:rowOff>
    </xdr:from>
    <xdr:ext cx="378565"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2017" y="17059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145128</xdr:rowOff>
    </xdr:from>
    <xdr:to>
      <xdr:col>76</xdr:col>
      <xdr:colOff>165100</xdr:colOff>
      <xdr:row>99</xdr:row>
      <xdr:rowOff>75278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66405</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3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129187</xdr:rowOff>
    </xdr:from>
    <xdr:to>
      <xdr:col>72</xdr:col>
      <xdr:colOff>38100</xdr:colOff>
      <xdr:row>99</xdr:row>
      <xdr:rowOff>59337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50464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702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164669</xdr:rowOff>
    </xdr:from>
    <xdr:to>
      <xdr:col>67</xdr:col>
      <xdr:colOff>101600</xdr:colOff>
      <xdr:row>99</xdr:row>
      <xdr:rowOff>94819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85946</xdr:rowOff>
    </xdr:from>
    <xdr:ext cx="378565"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5017" y="17059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60261</xdr:rowOff>
    </xdr:from>
    <xdr:to>
      <xdr:col>116</xdr:col>
      <xdr:colOff>63500</xdr:colOff>
      <xdr:row>38</xdr:row>
      <xdr:rowOff>138633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575361"/>
          <a:ext cx="8382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60261</xdr:rowOff>
    </xdr:from>
    <xdr:to>
      <xdr:col>111</xdr:col>
      <xdr:colOff>177800</xdr:colOff>
      <xdr:row>38</xdr:row>
      <xdr:rowOff>71348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575361"/>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58775</xdr:rowOff>
    </xdr:from>
    <xdr:to>
      <xdr:col>107</xdr:col>
      <xdr:colOff>50800</xdr:colOff>
      <xdr:row>38</xdr:row>
      <xdr:rowOff>71348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57387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55042</xdr:rowOff>
    </xdr:from>
    <xdr:to>
      <xdr:col>102</xdr:col>
      <xdr:colOff>114300</xdr:colOff>
      <xdr:row>38</xdr:row>
      <xdr:rowOff>58775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570142"/>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108704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87833</xdr:rowOff>
    </xdr:from>
    <xdr:to>
      <xdr:col>116</xdr:col>
      <xdr:colOff>114300</xdr:colOff>
      <xdr:row>39</xdr:row>
      <xdr:rowOff>17983</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2760</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9461</xdr:rowOff>
    </xdr:from>
    <xdr:to>
      <xdr:col>112</xdr:col>
      <xdr:colOff>38100</xdr:colOff>
      <xdr:row>38</xdr:row>
      <xdr:rowOff>111061</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102188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6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20548</xdr:rowOff>
    </xdr:from>
    <xdr:to>
      <xdr:col>107</xdr:col>
      <xdr:colOff>101600</xdr:colOff>
      <xdr:row>38</xdr:row>
      <xdr:rowOff>122148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113275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2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7975</xdr:rowOff>
    </xdr:from>
    <xdr:to>
      <xdr:col>102</xdr:col>
      <xdr:colOff>165100</xdr:colOff>
      <xdr:row>38</xdr:row>
      <xdr:rowOff>109575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126102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4242</xdr:rowOff>
    </xdr:from>
    <xdr:to>
      <xdr:col>98</xdr:col>
      <xdr:colOff>38100</xdr:colOff>
      <xdr:row>38</xdr:row>
      <xdr:rowOff>105842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5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122369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28467</xdr:rowOff>
    </xdr:from>
    <xdr:to>
      <xdr:col>116</xdr:col>
      <xdr:colOff>63500</xdr:colOff>
      <xdr:row>59</xdr:row>
      <xdr:rowOff>28639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44017"/>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28639</xdr:rowOff>
    </xdr:from>
    <xdr:to>
      <xdr:col>111</xdr:col>
      <xdr:colOff>177800</xdr:colOff>
      <xdr:row>59</xdr:row>
      <xdr:rowOff>28715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4418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28715</xdr:rowOff>
    </xdr:from>
    <xdr:to>
      <xdr:col>107</xdr:col>
      <xdr:colOff>50800</xdr:colOff>
      <xdr:row>59</xdr:row>
      <xdr:rowOff>28791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4426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28791</xdr:rowOff>
    </xdr:from>
    <xdr:to>
      <xdr:col>102</xdr:col>
      <xdr:colOff>114300</xdr:colOff>
      <xdr:row>59</xdr:row>
      <xdr:rowOff>28886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44341"/>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149117</xdr:rowOff>
    </xdr:from>
    <xdr:to>
      <xdr:col>116</xdr:col>
      <xdr:colOff>114300</xdr:colOff>
      <xdr:row>59</xdr:row>
      <xdr:rowOff>79267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64044</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0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149289</xdr:rowOff>
    </xdr:from>
    <xdr:to>
      <xdr:col>112</xdr:col>
      <xdr:colOff>38100</xdr:colOff>
      <xdr:row>59</xdr:row>
      <xdr:rowOff>79439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70566</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86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149365</xdr:rowOff>
    </xdr:from>
    <xdr:to>
      <xdr:col>107</xdr:col>
      <xdr:colOff>101600</xdr:colOff>
      <xdr:row>59</xdr:row>
      <xdr:rowOff>79515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70642</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8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149441</xdr:rowOff>
    </xdr:from>
    <xdr:to>
      <xdr:col>102</xdr:col>
      <xdr:colOff>165100</xdr:colOff>
      <xdr:row>59</xdr:row>
      <xdr:rowOff>79591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70718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8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149536</xdr:rowOff>
    </xdr:from>
    <xdr:to>
      <xdr:col>98</xdr:col>
      <xdr:colOff>38100</xdr:colOff>
      <xdr:row>59</xdr:row>
      <xdr:rowOff>79686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70813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8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8217</xdr:rowOff>
    </xdr:from>
    <xdr:to>
      <xdr:col>116</xdr:col>
      <xdr:colOff>63500</xdr:colOff>
      <xdr:row>77</xdr:row>
      <xdr:rowOff>35192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09867"/>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35192</xdr:rowOff>
    </xdr:from>
    <xdr:to>
      <xdr:col>111</xdr:col>
      <xdr:colOff>177800</xdr:colOff>
      <xdr:row>77</xdr:row>
      <xdr:rowOff>50755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36842"/>
          <a:ext cx="889000" cy="1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50755</xdr:rowOff>
    </xdr:from>
    <xdr:to>
      <xdr:col>107</xdr:col>
      <xdr:colOff>50800</xdr:colOff>
      <xdr:row>77</xdr:row>
      <xdr:rowOff>85026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252405"/>
          <a:ext cx="889000" cy="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85026</xdr:rowOff>
    </xdr:from>
    <xdr:to>
      <xdr:col>102</xdr:col>
      <xdr:colOff>114300</xdr:colOff>
      <xdr:row>77</xdr:row>
      <xdr:rowOff>97047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286676"/>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128867</xdr:rowOff>
    </xdr:from>
    <xdr:to>
      <xdr:col>116</xdr:col>
      <xdr:colOff>114300</xdr:colOff>
      <xdr:row>77</xdr:row>
      <xdr:rowOff>59017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107294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3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155842</xdr:rowOff>
    </xdr:from>
    <xdr:to>
      <xdr:col>112</xdr:col>
      <xdr:colOff>38100</xdr:colOff>
      <xdr:row>77</xdr:row>
      <xdr:rowOff>85992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77119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171405</xdr:rowOff>
    </xdr:from>
    <xdr:to>
      <xdr:col>107</xdr:col>
      <xdr:colOff>101600</xdr:colOff>
      <xdr:row>77</xdr:row>
      <xdr:rowOff>101555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2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92682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34226</xdr:rowOff>
    </xdr:from>
    <xdr:to>
      <xdr:col>102</xdr:col>
      <xdr:colOff>165100</xdr:colOff>
      <xdr:row>77</xdr:row>
      <xdr:rowOff>135826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126953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46247</xdr:rowOff>
    </xdr:from>
    <xdr:to>
      <xdr:col>98</xdr:col>
      <xdr:colOff>38100</xdr:colOff>
      <xdr:row>77</xdr:row>
      <xdr:rowOff>147847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138974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4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人件費については、人勧に基づく給与改定の影響により決算額は増加しているが、類似団体内では人口が多い分類であるため、住民１人当たりのコストは類似団体内で低い水準となっていると考えられる。</a:t>
          </a:r>
        </a:p>
        <a:p>
          <a:r>
            <a:rPr kumimoji="1" lang="ja-JP" altLang="en-US" sz="1300">
              <a:latin typeface="ＭＳ Ｐゴシック" panose="020B0600070205080204" pitchFamily="50" charset="-128"/>
              <a:ea typeface="ＭＳ Ｐゴシック" panose="020B0600070205080204" pitchFamily="50" charset="-128"/>
            </a:rPr>
            <a:t>物件費については、物価高騰の影響やふるさと納税の増収による事務委託料の増により、決算額は増加しているが、類似団体内の平均値を下回っている。要因として、ごみ処理業務、常備消防、電算業務等を一部事務組合において共同処理を行っていることなどが挙げられる。</a:t>
          </a:r>
        </a:p>
        <a:p>
          <a:r>
            <a:rPr kumimoji="1" lang="ja-JP" altLang="en-US" sz="1300">
              <a:latin typeface="ＭＳ Ｐゴシック" panose="020B0600070205080204" pitchFamily="50" charset="-128"/>
              <a:ea typeface="ＭＳ Ｐゴシック" panose="020B0600070205080204" pitchFamily="50" charset="-128"/>
            </a:rPr>
            <a:t>扶助費については、物価高騰に伴う低所得世帯支援給付金の実施等により決算額は増加している。加えて、利用者の増加に伴い、障害福祉サービス費が年々増加していることから、財政の健全性を確保するため、引き続き資格審査や給付の適正化等に努め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普通建設事業費については、金谷川河川改修事業や防災施設ストックマネジメント事業の事業費の増加などにより、新規整備・更新整備のいずれも増加している。</a:t>
          </a:r>
        </a:p>
        <a:p>
          <a:r>
            <a:rPr kumimoji="1" lang="ja-JP" altLang="en-US" sz="1300">
              <a:latin typeface="ＭＳ Ｐゴシック" panose="020B0600070205080204" pitchFamily="50" charset="-128"/>
              <a:ea typeface="ＭＳ Ｐゴシック" panose="020B0600070205080204" pitchFamily="50" charset="-128"/>
            </a:rPr>
            <a:t>公債費については、近年実施された大型事業の財源として発行した市債の元金償還の開始に伴い増加傾向となっていたが、令和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持続可能な財政運営に向けた取組み</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に基づき、歳入・歳出の両面における対策を実施し、財政体質の改善を図る。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47,660
46,760
58.08
19,196,595
18,335,240
790,041
10,750,517
11,980,780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162560</xdr:rowOff>
    </xdr:from>
    <xdr:to>
      <xdr:col>24</xdr:col>
      <xdr:colOff>63500</xdr:colOff>
      <xdr:row>37</xdr:row>
      <xdr:rowOff>164023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506210"/>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164023</xdr:rowOff>
    </xdr:from>
    <xdr:to>
      <xdr:col>19</xdr:col>
      <xdr:colOff>177800</xdr:colOff>
      <xdr:row>37</xdr:row>
      <xdr:rowOff>166492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507673"/>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166492</xdr:rowOff>
    </xdr:from>
    <xdr:to>
      <xdr:col>15</xdr:col>
      <xdr:colOff>50800</xdr:colOff>
      <xdr:row>37</xdr:row>
      <xdr:rowOff>167360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51014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167360</xdr:rowOff>
    </xdr:from>
    <xdr:to>
      <xdr:col>10</xdr:col>
      <xdr:colOff>114300</xdr:colOff>
      <xdr:row>38</xdr:row>
      <xdr:rowOff>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511010"/>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111760</xdr:rowOff>
    </xdr:from>
    <xdr:to>
      <xdr:col>24</xdr:col>
      <xdr:colOff>114300</xdr:colOff>
      <xdr:row>38</xdr:row>
      <xdr:rowOff>41910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26687</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7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113223</xdr:rowOff>
    </xdr:from>
    <xdr:to>
      <xdr:col>20</xdr:col>
      <xdr:colOff>38100</xdr:colOff>
      <xdr:row>38</xdr:row>
      <xdr:rowOff>43373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34500</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4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115692</xdr:rowOff>
    </xdr:from>
    <xdr:to>
      <xdr:col>15</xdr:col>
      <xdr:colOff>101600</xdr:colOff>
      <xdr:row>38</xdr:row>
      <xdr:rowOff>45842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36969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5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116561</xdr:rowOff>
    </xdr:from>
    <xdr:to>
      <xdr:col>10</xdr:col>
      <xdr:colOff>165100</xdr:colOff>
      <xdr:row>38</xdr:row>
      <xdr:rowOff>46710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37837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5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120721</xdr:rowOff>
    </xdr:from>
    <xdr:to>
      <xdr:col>6</xdr:col>
      <xdr:colOff>38100</xdr:colOff>
      <xdr:row>38</xdr:row>
      <xdr:rowOff>50871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6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41998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5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114779</xdr:rowOff>
    </xdr:from>
    <xdr:to>
      <xdr:col>24</xdr:col>
      <xdr:colOff>63500</xdr:colOff>
      <xdr:row>58</xdr:row>
      <xdr:rowOff>141456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58879"/>
          <a:ext cx="8382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137420</xdr:rowOff>
    </xdr:from>
    <xdr:to>
      <xdr:col>19</xdr:col>
      <xdr:colOff>177800</xdr:colOff>
      <xdr:row>58</xdr:row>
      <xdr:rowOff>141456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81520"/>
          <a:ext cx="889000" cy="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123306</xdr:rowOff>
    </xdr:from>
    <xdr:to>
      <xdr:col>15</xdr:col>
      <xdr:colOff>50800</xdr:colOff>
      <xdr:row>58</xdr:row>
      <xdr:rowOff>137420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67406"/>
          <a:ext cx="889000" cy="1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140260</xdr:rowOff>
    </xdr:from>
    <xdr:to>
      <xdr:col>10</xdr:col>
      <xdr:colOff>114300</xdr:colOff>
      <xdr:row>58</xdr:row>
      <xdr:rowOff>123306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12910"/>
          <a:ext cx="889000" cy="15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63979</xdr:rowOff>
    </xdr:from>
    <xdr:to>
      <xdr:col>24</xdr:col>
      <xdr:colOff>114300</xdr:colOff>
      <xdr:row>58</xdr:row>
      <xdr:rowOff>165579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1000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150356</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90656</xdr:rowOff>
    </xdr:from>
    <xdr:to>
      <xdr:col>20</xdr:col>
      <xdr:colOff>38100</xdr:colOff>
      <xdr:row>59</xdr:row>
      <xdr:rowOff>20806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3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11933</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12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86620</xdr:rowOff>
    </xdr:from>
    <xdr:to>
      <xdr:col>15</xdr:col>
      <xdr:colOff>101600</xdr:colOff>
      <xdr:row>59</xdr:row>
      <xdr:rowOff>16770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7897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12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72506</xdr:rowOff>
    </xdr:from>
    <xdr:to>
      <xdr:col>10</xdr:col>
      <xdr:colOff>165100</xdr:colOff>
      <xdr:row>59</xdr:row>
      <xdr:rowOff>2656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165233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10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89460</xdr:rowOff>
    </xdr:from>
    <xdr:to>
      <xdr:col>6</xdr:col>
      <xdr:colOff>38100</xdr:colOff>
      <xdr:row>58</xdr:row>
      <xdr:rowOff>19610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10737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5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136584</xdr:rowOff>
    </xdr:from>
    <xdr:to>
      <xdr:col>24</xdr:col>
      <xdr:colOff>63500</xdr:colOff>
      <xdr:row>78</xdr:row>
      <xdr:rowOff>21456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338234"/>
          <a:ext cx="838200" cy="5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21456</xdr:rowOff>
    </xdr:from>
    <xdr:to>
      <xdr:col>19</xdr:col>
      <xdr:colOff>177800</xdr:colOff>
      <xdr:row>78</xdr:row>
      <xdr:rowOff>39543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94556"/>
          <a:ext cx="889000" cy="1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39543</xdr:rowOff>
    </xdr:from>
    <xdr:to>
      <xdr:col>15</xdr:col>
      <xdr:colOff>50800</xdr:colOff>
      <xdr:row>78</xdr:row>
      <xdr:rowOff>54905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412643"/>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54905</xdr:rowOff>
    </xdr:from>
    <xdr:to>
      <xdr:col>10</xdr:col>
      <xdr:colOff>114300</xdr:colOff>
      <xdr:row>78</xdr:row>
      <xdr:rowOff>113151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428005"/>
          <a:ext cx="889000" cy="5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116615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85784</xdr:rowOff>
    </xdr:from>
    <xdr:to>
      <xdr:col>24</xdr:col>
      <xdr:colOff>114300</xdr:colOff>
      <xdr:row>78</xdr:row>
      <xdr:rowOff>15934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20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142106</xdr:rowOff>
    </xdr:from>
    <xdr:to>
      <xdr:col>20</xdr:col>
      <xdr:colOff>38100</xdr:colOff>
      <xdr:row>78</xdr:row>
      <xdr:rowOff>72256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3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63383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43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160193</xdr:rowOff>
    </xdr:from>
    <xdr:to>
      <xdr:col>15</xdr:col>
      <xdr:colOff>101600</xdr:colOff>
      <xdr:row>78</xdr:row>
      <xdr:rowOff>90343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81470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5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4105</xdr:rowOff>
    </xdr:from>
    <xdr:to>
      <xdr:col>10</xdr:col>
      <xdr:colOff>165100</xdr:colOff>
      <xdr:row>78</xdr:row>
      <xdr:rowOff>105705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96832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46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62351</xdr:rowOff>
    </xdr:from>
    <xdr:to>
      <xdr:col>6</xdr:col>
      <xdr:colOff>38100</xdr:colOff>
      <xdr:row>78</xdr:row>
      <xdr:rowOff>163951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155078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52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161463</xdr:rowOff>
    </xdr:from>
    <xdr:to>
      <xdr:col>24</xdr:col>
      <xdr:colOff>63500</xdr:colOff>
      <xdr:row>98</xdr:row>
      <xdr:rowOff>21703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92113"/>
          <a:ext cx="838200" cy="3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20208</xdr:rowOff>
    </xdr:from>
    <xdr:to>
      <xdr:col>19</xdr:col>
      <xdr:colOff>177800</xdr:colOff>
      <xdr:row>98</xdr:row>
      <xdr:rowOff>21703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2308"/>
          <a:ext cx="889000" cy="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166596</xdr:rowOff>
    </xdr:from>
    <xdr:to>
      <xdr:col>15</xdr:col>
      <xdr:colOff>50800</xdr:colOff>
      <xdr:row>98</xdr:row>
      <xdr:rowOff>20208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97246"/>
          <a:ext cx="889000" cy="2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166596</xdr:rowOff>
    </xdr:from>
    <xdr:to>
      <xdr:col>10</xdr:col>
      <xdr:colOff>114300</xdr:colOff>
      <xdr:row>98</xdr:row>
      <xdr:rowOff>11266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7246"/>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110663</xdr:rowOff>
    </xdr:from>
    <xdr:to>
      <xdr:col>24</xdr:col>
      <xdr:colOff>114300</xdr:colOff>
      <xdr:row>98</xdr:row>
      <xdr:rowOff>40813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25590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142353</xdr:rowOff>
    </xdr:from>
    <xdr:to>
      <xdr:col>20</xdr:col>
      <xdr:colOff>38100</xdr:colOff>
      <xdr:row>98</xdr:row>
      <xdr:rowOff>72503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63630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6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140858</xdr:rowOff>
    </xdr:from>
    <xdr:to>
      <xdr:col>15</xdr:col>
      <xdr:colOff>101600</xdr:colOff>
      <xdr:row>98</xdr:row>
      <xdr:rowOff>71008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62135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115796</xdr:rowOff>
    </xdr:from>
    <xdr:to>
      <xdr:col>10</xdr:col>
      <xdr:colOff>165100</xdr:colOff>
      <xdr:row>98</xdr:row>
      <xdr:rowOff>45946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37073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131916</xdr:rowOff>
    </xdr:from>
    <xdr:to>
      <xdr:col>6</xdr:col>
      <xdr:colOff>38100</xdr:colOff>
      <xdr:row>98</xdr:row>
      <xdr:rowOff>62066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53193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5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31706</xdr:rowOff>
    </xdr:from>
    <xdr:to>
      <xdr:col>55</xdr:col>
      <xdr:colOff>0</xdr:colOff>
      <xdr:row>58</xdr:row>
      <xdr:rowOff>43421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75806"/>
          <a:ext cx="8382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34525</xdr:rowOff>
    </xdr:from>
    <xdr:to>
      <xdr:col>50</xdr:col>
      <xdr:colOff>114300</xdr:colOff>
      <xdr:row>58</xdr:row>
      <xdr:rowOff>43421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7862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34525</xdr:rowOff>
    </xdr:from>
    <xdr:to>
      <xdr:col>45</xdr:col>
      <xdr:colOff>177800</xdr:colOff>
      <xdr:row>58</xdr:row>
      <xdr:rowOff>45650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78625"/>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123069</xdr:rowOff>
    </xdr:from>
    <xdr:to>
      <xdr:col>41</xdr:col>
      <xdr:colOff>50800</xdr:colOff>
      <xdr:row>58</xdr:row>
      <xdr:rowOff>45650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95719"/>
          <a:ext cx="889000" cy="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152356</xdr:rowOff>
    </xdr:from>
    <xdr:to>
      <xdr:col>55</xdr:col>
      <xdr:colOff>50800</xdr:colOff>
      <xdr:row>58</xdr:row>
      <xdr:rowOff>82506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130783</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164071</xdr:rowOff>
    </xdr:from>
    <xdr:to>
      <xdr:col>50</xdr:col>
      <xdr:colOff>165100</xdr:colOff>
      <xdr:row>58</xdr:row>
      <xdr:rowOff>94221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85348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2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155175</xdr:rowOff>
    </xdr:from>
    <xdr:to>
      <xdr:col>46</xdr:col>
      <xdr:colOff>38100</xdr:colOff>
      <xdr:row>58</xdr:row>
      <xdr:rowOff>85325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76452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2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166300</xdr:rowOff>
    </xdr:from>
    <xdr:to>
      <xdr:col>41</xdr:col>
      <xdr:colOff>101600</xdr:colOff>
      <xdr:row>58</xdr:row>
      <xdr:rowOff>96450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87577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72269</xdr:rowOff>
    </xdr:from>
    <xdr:to>
      <xdr:col>36</xdr:col>
      <xdr:colOff>165100</xdr:colOff>
      <xdr:row>58</xdr:row>
      <xdr:rowOff>2419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164996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165728</xdr:rowOff>
    </xdr:from>
    <xdr:to>
      <xdr:col>55</xdr:col>
      <xdr:colOff>0</xdr:colOff>
      <xdr:row>79</xdr:row>
      <xdr:rowOff>46447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8828"/>
          <a:ext cx="838200" cy="5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146346</xdr:rowOff>
    </xdr:from>
    <xdr:to>
      <xdr:col>50</xdr:col>
      <xdr:colOff>114300</xdr:colOff>
      <xdr:row>78</xdr:row>
      <xdr:rowOff>165728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19446"/>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146346</xdr:rowOff>
    </xdr:from>
    <xdr:to>
      <xdr:col>45</xdr:col>
      <xdr:colOff>177800</xdr:colOff>
      <xdr:row>79</xdr:row>
      <xdr:rowOff>37091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19446"/>
          <a:ext cx="889000" cy="6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24795</xdr:rowOff>
    </xdr:from>
    <xdr:to>
      <xdr:col>41</xdr:col>
      <xdr:colOff>50800</xdr:colOff>
      <xdr:row>79</xdr:row>
      <xdr:rowOff>37091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69345"/>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167097</xdr:rowOff>
    </xdr:from>
    <xdr:to>
      <xdr:col>55</xdr:col>
      <xdr:colOff>50800</xdr:colOff>
      <xdr:row>79</xdr:row>
      <xdr:rowOff>97247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82024</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5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114928</xdr:rowOff>
    </xdr:from>
    <xdr:to>
      <xdr:col>50</xdr:col>
      <xdr:colOff>165100</xdr:colOff>
      <xdr:row>79</xdr:row>
      <xdr:rowOff>45078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36205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8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95546</xdr:rowOff>
    </xdr:from>
    <xdr:to>
      <xdr:col>46</xdr:col>
      <xdr:colOff>38100</xdr:colOff>
      <xdr:row>79</xdr:row>
      <xdr:rowOff>25696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16823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6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157741</xdr:rowOff>
    </xdr:from>
    <xdr:to>
      <xdr:col>41</xdr:col>
      <xdr:colOff>101600</xdr:colOff>
      <xdr:row>79</xdr:row>
      <xdr:rowOff>87891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79018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145445</xdr:rowOff>
    </xdr:from>
    <xdr:to>
      <xdr:col>36</xdr:col>
      <xdr:colOff>165100</xdr:colOff>
      <xdr:row>79</xdr:row>
      <xdr:rowOff>75595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1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66722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56139</xdr:rowOff>
    </xdr:from>
    <xdr:to>
      <xdr:col>55</xdr:col>
      <xdr:colOff>0</xdr:colOff>
      <xdr:row>98</xdr:row>
      <xdr:rowOff>60826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58239"/>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60826</xdr:rowOff>
    </xdr:from>
    <xdr:to>
      <xdr:col>50</xdr:col>
      <xdr:colOff>114300</xdr:colOff>
      <xdr:row>98</xdr:row>
      <xdr:rowOff>61694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62926"/>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52953</xdr:rowOff>
    </xdr:from>
    <xdr:to>
      <xdr:col>45</xdr:col>
      <xdr:colOff>177800</xdr:colOff>
      <xdr:row>98</xdr:row>
      <xdr:rowOff>61694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55053"/>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49236</xdr:rowOff>
    </xdr:from>
    <xdr:to>
      <xdr:col>41</xdr:col>
      <xdr:colOff>50800</xdr:colOff>
      <xdr:row>98</xdr:row>
      <xdr:rowOff>52953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51336"/>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5339</xdr:rowOff>
    </xdr:from>
    <xdr:to>
      <xdr:col>55</xdr:col>
      <xdr:colOff>50800</xdr:colOff>
      <xdr:row>98</xdr:row>
      <xdr:rowOff>106939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91716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10026</xdr:rowOff>
    </xdr:from>
    <xdr:to>
      <xdr:col>50</xdr:col>
      <xdr:colOff>165100</xdr:colOff>
      <xdr:row>98</xdr:row>
      <xdr:rowOff>111626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102753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0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10894</xdr:rowOff>
    </xdr:from>
    <xdr:to>
      <xdr:col>46</xdr:col>
      <xdr:colOff>38100</xdr:colOff>
      <xdr:row>98</xdr:row>
      <xdr:rowOff>112494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103621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0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2153</xdr:rowOff>
    </xdr:from>
    <xdr:to>
      <xdr:col>41</xdr:col>
      <xdr:colOff>101600</xdr:colOff>
      <xdr:row>98</xdr:row>
      <xdr:rowOff>103753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94880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169886</xdr:rowOff>
    </xdr:from>
    <xdr:to>
      <xdr:col>36</xdr:col>
      <xdr:colOff>165100</xdr:colOff>
      <xdr:row>98</xdr:row>
      <xdr:rowOff>100036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91163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9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35668</xdr:rowOff>
    </xdr:from>
    <xdr:to>
      <xdr:col>85</xdr:col>
      <xdr:colOff>127000</xdr:colOff>
      <xdr:row>37</xdr:row>
      <xdr:rowOff>62490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79318"/>
          <a:ext cx="8382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62490</xdr:rowOff>
    </xdr:from>
    <xdr:to>
      <xdr:col>81</xdr:col>
      <xdr:colOff>50800</xdr:colOff>
      <xdr:row>37</xdr:row>
      <xdr:rowOff>80454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06140"/>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59404</xdr:rowOff>
    </xdr:from>
    <xdr:to>
      <xdr:col>76</xdr:col>
      <xdr:colOff>114300</xdr:colOff>
      <xdr:row>37</xdr:row>
      <xdr:rowOff>80454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0305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50165</xdr:rowOff>
    </xdr:from>
    <xdr:to>
      <xdr:col>71</xdr:col>
      <xdr:colOff>177800</xdr:colOff>
      <xdr:row>37</xdr:row>
      <xdr:rowOff>59404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93815"/>
          <a:ext cx="8890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156318</xdr:rowOff>
    </xdr:from>
    <xdr:to>
      <xdr:col>85</xdr:col>
      <xdr:colOff>177800</xdr:colOff>
      <xdr:row>37</xdr:row>
      <xdr:rowOff>86468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71245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4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11690</xdr:rowOff>
    </xdr:from>
    <xdr:to>
      <xdr:col>81</xdr:col>
      <xdr:colOff>101600</xdr:colOff>
      <xdr:row>37</xdr:row>
      <xdr:rowOff>113290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104417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29654</xdr:rowOff>
    </xdr:from>
    <xdr:to>
      <xdr:col>76</xdr:col>
      <xdr:colOff>165100</xdr:colOff>
      <xdr:row>37</xdr:row>
      <xdr:rowOff>131254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122381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6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8604</xdr:rowOff>
    </xdr:from>
    <xdr:to>
      <xdr:col>72</xdr:col>
      <xdr:colOff>38100</xdr:colOff>
      <xdr:row>37</xdr:row>
      <xdr:rowOff>110204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101331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170815</xdr:rowOff>
    </xdr:from>
    <xdr:to>
      <xdr:col>67</xdr:col>
      <xdr:colOff>101600</xdr:colOff>
      <xdr:row>37</xdr:row>
      <xdr:rowOff>100965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92092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118448</xdr:rowOff>
    </xdr:from>
    <xdr:to>
      <xdr:col>85</xdr:col>
      <xdr:colOff>127000</xdr:colOff>
      <xdr:row>57</xdr:row>
      <xdr:rowOff>141978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91098"/>
          <a:ext cx="838200" cy="2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141978</xdr:rowOff>
    </xdr:from>
    <xdr:to>
      <xdr:col>81</xdr:col>
      <xdr:colOff>50800</xdr:colOff>
      <xdr:row>57</xdr:row>
      <xdr:rowOff>147465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1462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147465</xdr:rowOff>
    </xdr:from>
    <xdr:to>
      <xdr:col>76</xdr:col>
      <xdr:colOff>114300</xdr:colOff>
      <xdr:row>57</xdr:row>
      <xdr:rowOff>160000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20115"/>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75555</xdr:rowOff>
    </xdr:from>
    <xdr:to>
      <xdr:col>71</xdr:col>
      <xdr:colOff>177800</xdr:colOff>
      <xdr:row>57</xdr:row>
      <xdr:rowOff>160000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48205"/>
          <a:ext cx="889000" cy="8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67648</xdr:rowOff>
    </xdr:from>
    <xdr:to>
      <xdr:col>85</xdr:col>
      <xdr:colOff>177800</xdr:colOff>
      <xdr:row>57</xdr:row>
      <xdr:rowOff>169248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154025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5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91178</xdr:rowOff>
    </xdr:from>
    <xdr:to>
      <xdr:col>81</xdr:col>
      <xdr:colOff>101600</xdr:colOff>
      <xdr:row>58</xdr:row>
      <xdr:rowOff>21328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12455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96665</xdr:rowOff>
    </xdr:from>
    <xdr:to>
      <xdr:col>76</xdr:col>
      <xdr:colOff>165100</xdr:colOff>
      <xdr:row>58</xdr:row>
      <xdr:rowOff>26815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109200</xdr:rowOff>
    </xdr:from>
    <xdr:to>
      <xdr:col>72</xdr:col>
      <xdr:colOff>38100</xdr:colOff>
      <xdr:row>58</xdr:row>
      <xdr:rowOff>39350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30477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7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24755</xdr:rowOff>
    </xdr:from>
    <xdr:to>
      <xdr:col>67</xdr:col>
      <xdr:colOff>101600</xdr:colOff>
      <xdr:row>57</xdr:row>
      <xdr:rowOff>126355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9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117482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9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118418</xdr:rowOff>
    </xdr:from>
    <xdr:to>
      <xdr:col>85</xdr:col>
      <xdr:colOff>127000</xdr:colOff>
      <xdr:row>78</xdr:row>
      <xdr:rowOff>133894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91518"/>
          <a:ext cx="838200" cy="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118418</xdr:rowOff>
    </xdr:from>
    <xdr:to>
      <xdr:col>81</xdr:col>
      <xdr:colOff>50800</xdr:colOff>
      <xdr:row>78</xdr:row>
      <xdr:rowOff>139174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91518"/>
          <a:ext cx="8890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139174</xdr:rowOff>
    </xdr:from>
    <xdr:to>
      <xdr:col>76</xdr:col>
      <xdr:colOff>114300</xdr:colOff>
      <xdr:row>78</xdr:row>
      <xdr:rowOff>139494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1227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128865</xdr:rowOff>
    </xdr:from>
    <xdr:to>
      <xdr:col>71</xdr:col>
      <xdr:colOff>177800</xdr:colOff>
      <xdr:row>78</xdr:row>
      <xdr:rowOff>139494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01965"/>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83094</xdr:rowOff>
    </xdr:from>
    <xdr:to>
      <xdr:col>85</xdr:col>
      <xdr:colOff>177800</xdr:colOff>
      <xdr:row>79</xdr:row>
      <xdr:rowOff>13244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169471</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1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67618</xdr:rowOff>
    </xdr:from>
    <xdr:to>
      <xdr:col>81</xdr:col>
      <xdr:colOff>101600</xdr:colOff>
      <xdr:row>78</xdr:row>
      <xdr:rowOff>169218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160345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33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88374</xdr:rowOff>
    </xdr:from>
    <xdr:to>
      <xdr:col>76</xdr:col>
      <xdr:colOff>165100</xdr:colOff>
      <xdr:row>79</xdr:row>
      <xdr:rowOff>18524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9651</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554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88694</xdr:rowOff>
    </xdr:from>
    <xdr:to>
      <xdr:col>72</xdr:col>
      <xdr:colOff>38100</xdr:colOff>
      <xdr:row>79</xdr:row>
      <xdr:rowOff>18844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9971</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78065</xdr:rowOff>
    </xdr:from>
    <xdr:to>
      <xdr:col>67</xdr:col>
      <xdr:colOff>101600</xdr:colOff>
      <xdr:row>79</xdr:row>
      <xdr:rowOff>8215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170792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3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5144</xdr:rowOff>
    </xdr:from>
    <xdr:to>
      <xdr:col>85</xdr:col>
      <xdr:colOff>127000</xdr:colOff>
      <xdr:row>99</xdr:row>
      <xdr:rowOff>21882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78694"/>
          <a:ext cx="8382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1105</xdr:rowOff>
    </xdr:from>
    <xdr:to>
      <xdr:col>81</xdr:col>
      <xdr:colOff>50800</xdr:colOff>
      <xdr:row>99</xdr:row>
      <xdr:rowOff>5144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974655"/>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1105</xdr:rowOff>
    </xdr:from>
    <xdr:to>
      <xdr:col>76</xdr:col>
      <xdr:colOff>114300</xdr:colOff>
      <xdr:row>99</xdr:row>
      <xdr:rowOff>34037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74655"/>
          <a:ext cx="889000" cy="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34037</xdr:rowOff>
    </xdr:from>
    <xdr:to>
      <xdr:col>71</xdr:col>
      <xdr:colOff>177800</xdr:colOff>
      <xdr:row>99</xdr:row>
      <xdr:rowOff>57722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7007587"/>
          <a:ext cx="889000" cy="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142532</xdr:rowOff>
    </xdr:from>
    <xdr:to>
      <xdr:col>85</xdr:col>
      <xdr:colOff>177800</xdr:colOff>
      <xdr:row>99</xdr:row>
      <xdr:rowOff>72682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57459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125794</xdr:rowOff>
    </xdr:from>
    <xdr:to>
      <xdr:col>81</xdr:col>
      <xdr:colOff>101600</xdr:colOff>
      <xdr:row>99</xdr:row>
      <xdr:rowOff>55944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47071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121755</xdr:rowOff>
    </xdr:from>
    <xdr:to>
      <xdr:col>76</xdr:col>
      <xdr:colOff>165100</xdr:colOff>
      <xdr:row>99</xdr:row>
      <xdr:rowOff>51905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43032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1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154687</xdr:rowOff>
    </xdr:from>
    <xdr:to>
      <xdr:col>72</xdr:col>
      <xdr:colOff>38100</xdr:colOff>
      <xdr:row>99</xdr:row>
      <xdr:rowOff>84837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5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75964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4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6922</xdr:rowOff>
    </xdr:from>
    <xdr:to>
      <xdr:col>67</xdr:col>
      <xdr:colOff>101600</xdr:colOff>
      <xdr:row>99</xdr:row>
      <xdr:rowOff>108522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9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99649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0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128815</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323300" y="66439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128815</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439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85272</xdr:rowOff>
    </xdr:from>
    <xdr:to>
      <xdr:col>107</xdr:col>
      <xdr:colOff>50800</xdr:colOff>
      <xdr:row>38</xdr:row>
      <xdr:rowOff>128815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003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85272</xdr:rowOff>
    </xdr:from>
    <xdr:to>
      <xdr:col>102</xdr:col>
      <xdr:colOff>114300</xdr:colOff>
      <xdr:row>38</xdr:row>
      <xdr:rowOff>117928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600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78015</xdr:rowOff>
    </xdr:from>
    <xdr:to>
      <xdr:col>116</xdr:col>
      <xdr:colOff>114300</xdr:colOff>
      <xdr:row>39</xdr:row>
      <xdr:rowOff>8165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5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31042</xdr:rowOff>
    </xdr:from>
    <xdr:ext cx="313932"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6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10177</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66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78015</xdr:rowOff>
    </xdr:from>
    <xdr:to>
      <xdr:col>107</xdr:col>
      <xdr:colOff>101600</xdr:colOff>
      <xdr:row>39</xdr:row>
      <xdr:rowOff>8165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5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170742</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77333" y="6685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34472</xdr:rowOff>
    </xdr:from>
    <xdr:to>
      <xdr:col>102</xdr:col>
      <xdr:colOff>165100</xdr:colOff>
      <xdr:row>38</xdr:row>
      <xdr:rowOff>136072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127199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642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67128</xdr:rowOff>
    </xdr:from>
    <xdr:to>
      <xdr:col>98</xdr:col>
      <xdr:colOff>38100</xdr:colOff>
      <xdr:row>38</xdr:row>
      <xdr:rowOff>168728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58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159855</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99333" y="6674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総務費については、減債基金元金積立金の皆増やふるさと納税に係る経費の増加などにより、住民一人当たりの費用は増加している。</a:t>
          </a:r>
        </a:p>
        <a:p>
          <a:r>
            <a:rPr kumimoji="1" lang="ja-JP" altLang="en-US" sz="1300">
              <a:latin typeface="ＭＳ Ｐゴシック" panose="020B0600070205080204" pitchFamily="50" charset="-128"/>
              <a:ea typeface="ＭＳ Ｐゴシック" panose="020B0600070205080204" pitchFamily="50" charset="-128"/>
            </a:rPr>
            <a:t>民生費については、定額減税に伴う調整給付金の実施や利用者増に伴う障害福祉サービス費の増加により、住民一人当たりの費用は増加している。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衛生費については、大網病院繰出金の増加などにより、住民一人当たりの費用は増加している。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土木費については、金谷川河川改修に係る事業費やトンネル補修負担金の増加などにより、住民一人当たりの費用は増加している。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教育費については、幼稚園園舎や小学校校舎の除却の実施などにより、住民一人当たりの費用は増加している。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月に策定した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持続可能な財政運営に向けた取組み</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に基づき、歳入・歳出の両面における対策を実施し、財政体質の改善を図る。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年度を除き、赤字となっているが、財政調整基金の取崩しにより、実質収支は黒字となっている。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年度は、病院事業への繰出金の増加などにより、実質単年度収支の赤字が拡大している。</a:t>
          </a:r>
        </a:p>
        <a:p>
          <a:r>
            <a:rPr kumimoji="1" lang="ja-JP" altLang="en-US" sz="1400">
              <a:latin typeface="ＭＳ ゴシック" pitchFamily="49" charset="-128"/>
              <a:ea typeface="ＭＳ ゴシック" pitchFamily="49" charset="-128"/>
            </a:rPr>
            <a:t>　今後も、令和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月に策定した</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持続可能な財政運営に向けた取組み</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に基づき、歳入・歳出の両面における対策を実施し、財政体質の改善を図る。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特別会計に赤字額は発生していないものの、病院事業会計においては医業収益の減少、下水道事業会計においては施設老朽化による修繕費の増加等により、今後も厳しい財政状況が続くことが見込まれる。</a:t>
          </a:r>
        </a:p>
        <a:p>
          <a:r>
            <a:rPr kumimoji="1" lang="ja-JP" altLang="en-US" sz="1400">
              <a:latin typeface="ＭＳ ゴシック" pitchFamily="49" charset="-128"/>
              <a:ea typeface="ＭＳ ゴシック" pitchFamily="49" charset="-128"/>
            </a:rPr>
            <a:t>　また、ガス事業会計においても、決算の収益で損失が生じるなど、経営状況が厳しいものとなっている。</a:t>
          </a:r>
        </a:p>
        <a:p>
          <a:r>
            <a:rPr kumimoji="1" lang="ja-JP" altLang="en-US" sz="1400">
              <a:latin typeface="ＭＳ ゴシック" pitchFamily="49" charset="-128"/>
              <a:ea typeface="ＭＳ ゴシック" pitchFamily="49" charset="-128"/>
            </a:rPr>
            <a:t>　特別会計等への一般会計負担額は増加傾向にあるため、歳出削減や歳入確保策、経営戦略の実施を通じて、各会計のスリム化に努めていく。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19196595</v>
      </c>
      <c r="BO4" s="358"/>
      <c r="BP4" s="358"/>
      <c r="BQ4" s="358"/>
      <c r="BR4" s="358"/>
      <c r="BS4" s="358"/>
      <c r="BT4" s="358"/>
      <c r="BU4" s="359"/>
      <c r="BV4" s="357">
        <v>17767990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7.3</v>
      </c>
      <c r="CU4" s="364"/>
      <c r="CV4" s="364"/>
      <c r="CW4" s="364"/>
      <c r="CX4" s="364"/>
      <c r="CY4" s="364"/>
      <c r="CZ4" s="364"/>
      <c r="DA4" s="365"/>
      <c r="DB4" s="363">
        <v>8.1999999999999993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18335240</v>
      </c>
      <c r="BO5" s="395"/>
      <c r="BP5" s="395"/>
      <c r="BQ5" s="395"/>
      <c r="BR5" s="395"/>
      <c r="BS5" s="395"/>
      <c r="BT5" s="395"/>
      <c r="BU5" s="396"/>
      <c r="BV5" s="394">
        <v>16887088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99.9</v>
      </c>
      <c r="CU5" s="392"/>
      <c r="CV5" s="392"/>
      <c r="CW5" s="392"/>
      <c r="CX5" s="392"/>
      <c r="CY5" s="392"/>
      <c r="CZ5" s="392"/>
      <c r="DA5" s="393"/>
      <c r="DB5" s="391">
        <v>99.8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861355</v>
      </c>
      <c r="BO6" s="395"/>
      <c r="BP6" s="395"/>
      <c r="BQ6" s="395"/>
      <c r="BR6" s="395"/>
      <c r="BS6" s="395"/>
      <c r="BT6" s="395"/>
      <c r="BU6" s="396"/>
      <c r="BV6" s="394">
        <v>880902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100.3</v>
      </c>
      <c r="CU6" s="432"/>
      <c r="CV6" s="432"/>
      <c r="CW6" s="432"/>
      <c r="CX6" s="432"/>
      <c r="CY6" s="432"/>
      <c r="CZ6" s="432"/>
      <c r="DA6" s="433"/>
      <c r="DB6" s="431">
        <v>100.7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71314</v>
      </c>
      <c r="BO7" s="395"/>
      <c r="BP7" s="395"/>
      <c r="BQ7" s="395"/>
      <c r="BR7" s="395"/>
      <c r="BS7" s="395"/>
      <c r="BT7" s="395"/>
      <c r="BU7" s="396"/>
      <c r="BV7" s="394">
        <v>20388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10750517</v>
      </c>
      <c r="CU7" s="395"/>
      <c r="CV7" s="395"/>
      <c r="CW7" s="395"/>
      <c r="CX7" s="395"/>
      <c r="CY7" s="395"/>
      <c r="CZ7" s="395"/>
      <c r="DA7" s="396"/>
      <c r="DB7" s="394">
        <v>10556497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790041</v>
      </c>
      <c r="BO8" s="395"/>
      <c r="BP8" s="395"/>
      <c r="BQ8" s="395"/>
      <c r="BR8" s="395"/>
      <c r="BS8" s="395"/>
      <c r="BT8" s="395"/>
      <c r="BU8" s="396"/>
      <c r="BV8" s="394">
        <v>860514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0.57999999999999996</v>
      </c>
      <c r="CU8" s="435"/>
      <c r="CV8" s="435"/>
      <c r="CW8" s="435"/>
      <c r="CX8" s="435"/>
      <c r="CY8" s="435"/>
      <c r="CZ8" s="435"/>
      <c r="DA8" s="436"/>
      <c r="DB8" s="434">
        <v>0.57999999999999996</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48129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-70473</v>
      </c>
      <c r="BO9" s="395"/>
      <c r="BP9" s="395"/>
      <c r="BQ9" s="395"/>
      <c r="BR9" s="395"/>
      <c r="BS9" s="395"/>
      <c r="BT9" s="395"/>
      <c r="BU9" s="396"/>
      <c r="BV9" s="394">
        <v>21208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10.5</v>
      </c>
      <c r="CU9" s="392"/>
      <c r="CV9" s="392"/>
      <c r="CW9" s="392"/>
      <c r="CX9" s="392"/>
      <c r="CY9" s="392"/>
      <c r="CZ9" s="392"/>
      <c r="DA9" s="393"/>
      <c r="DB9" s="391">
        <v>11.9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49184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2358</v>
      </c>
      <c r="BO10" s="395"/>
      <c r="BP10" s="395"/>
      <c r="BQ10" s="395"/>
      <c r="BR10" s="395"/>
      <c r="BS10" s="395"/>
      <c r="BT10" s="395"/>
      <c r="BU10" s="396"/>
      <c r="BV10" s="394">
        <v>759</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47660</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500438</v>
      </c>
      <c r="BO12" s="395"/>
      <c r="BP12" s="395"/>
      <c r="BQ12" s="395"/>
      <c r="BR12" s="395"/>
      <c r="BS12" s="395"/>
      <c r="BT12" s="395"/>
      <c r="BU12" s="396"/>
      <c r="BV12" s="394">
        <v>352211</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46760</v>
      </c>
      <c r="S13" s="479"/>
      <c r="T13" s="479"/>
      <c r="U13" s="479"/>
      <c r="V13" s="480"/>
      <c r="W13" s="410" t="s">
        <v>130</v>
      </c>
      <c r="X13" s="411"/>
      <c r="Y13" s="411"/>
      <c r="Z13" s="411"/>
      <c r="AA13" s="411"/>
      <c r="AB13" s="401"/>
      <c r="AC13" s="445">
        <v>1017</v>
      </c>
      <c r="AD13" s="446"/>
      <c r="AE13" s="446"/>
      <c r="AF13" s="446"/>
      <c r="AG13" s="488"/>
      <c r="AH13" s="445">
        <v>1160</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-568553</v>
      </c>
      <c r="BO13" s="395"/>
      <c r="BP13" s="395"/>
      <c r="BQ13" s="395"/>
      <c r="BR13" s="395"/>
      <c r="BS13" s="395"/>
      <c r="BT13" s="395"/>
      <c r="BU13" s="396"/>
      <c r="BV13" s="394">
        <v>-330244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9.6</v>
      </c>
      <c r="CU13" s="392"/>
      <c r="CV13" s="392"/>
      <c r="CW13" s="392"/>
      <c r="CX13" s="392"/>
      <c r="CY13" s="392"/>
      <c r="CZ13" s="392"/>
      <c r="DA13" s="393"/>
      <c r="DB13" s="391">
        <v>9.3000000000000007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48180</v>
      </c>
      <c r="S14" s="479"/>
      <c r="T14" s="479"/>
      <c r="U14" s="479"/>
      <c r="V14" s="480"/>
      <c r="W14" s="384"/>
      <c r="X14" s="385"/>
      <c r="Y14" s="385"/>
      <c r="Z14" s="385"/>
      <c r="AA14" s="385"/>
      <c r="AB14" s="374"/>
      <c r="AC14" s="481">
        <v>4.7</v>
      </c>
      <c r="AD14" s="482"/>
      <c r="AE14" s="482"/>
      <c r="AF14" s="482"/>
      <c r="AG14" s="483"/>
      <c r="AH14" s="481">
        <v>5.4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29</v>
      </c>
      <c r="CU14" s="493"/>
      <c r="CV14" s="493"/>
      <c r="CW14" s="493"/>
      <c r="CX14" s="493"/>
      <c r="CY14" s="493"/>
      <c r="CZ14" s="493"/>
      <c r="DA14" s="494"/>
      <c r="DB14" s="492">
        <v>32.700000000000003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47320</v>
      </c>
      <c r="S15" s="479"/>
      <c r="T15" s="479"/>
      <c r="U15" s="479"/>
      <c r="V15" s="480"/>
      <c r="W15" s="410" t="s">
        <v>137</v>
      </c>
      <c r="X15" s="411"/>
      <c r="Y15" s="411"/>
      <c r="Z15" s="411"/>
      <c r="AA15" s="411"/>
      <c r="AB15" s="401"/>
      <c r="AC15" s="445">
        <v>4553</v>
      </c>
      <c r="AD15" s="446"/>
      <c r="AE15" s="446"/>
      <c r="AF15" s="446"/>
      <c r="AG15" s="488"/>
      <c r="AH15" s="445">
        <v>4687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5374831</v>
      </c>
      <c r="BO15" s="358"/>
      <c r="BP15" s="358"/>
      <c r="BQ15" s="358"/>
      <c r="BR15" s="358"/>
      <c r="BS15" s="358"/>
      <c r="BT15" s="358"/>
      <c r="BU15" s="359"/>
      <c r="BV15" s="357">
        <v>5317012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21.2</v>
      </c>
      <c r="AD16" s="482"/>
      <c r="AE16" s="482"/>
      <c r="AF16" s="482"/>
      <c r="AG16" s="483"/>
      <c r="AH16" s="481">
        <v>21.8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9341080</v>
      </c>
      <c r="BO16" s="395"/>
      <c r="BP16" s="395"/>
      <c r="BQ16" s="395"/>
      <c r="BR16" s="395"/>
      <c r="BS16" s="395"/>
      <c r="BT16" s="395"/>
      <c r="BU16" s="396"/>
      <c r="BV16" s="394">
        <v>9120513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15943</v>
      </c>
      <c r="AD17" s="446"/>
      <c r="AE17" s="446"/>
      <c r="AF17" s="446"/>
      <c r="AG17" s="488"/>
      <c r="AH17" s="445">
        <v>15611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6741202</v>
      </c>
      <c r="BO17" s="395"/>
      <c r="BP17" s="395"/>
      <c r="BQ17" s="395"/>
      <c r="BR17" s="395"/>
      <c r="BS17" s="395"/>
      <c r="BT17" s="395"/>
      <c r="BU17" s="396"/>
      <c r="BV17" s="394">
        <v>6661492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58.08</v>
      </c>
      <c r="M18" s="518"/>
      <c r="N18" s="518"/>
      <c r="O18" s="518"/>
      <c r="P18" s="518"/>
      <c r="Q18" s="518"/>
      <c r="R18" s="519"/>
      <c r="S18" s="519"/>
      <c r="T18" s="519"/>
      <c r="U18" s="519"/>
      <c r="V18" s="520"/>
      <c r="W18" s="412"/>
      <c r="X18" s="413"/>
      <c r="Y18" s="413"/>
      <c r="Z18" s="413"/>
      <c r="AA18" s="413"/>
      <c r="AB18" s="404"/>
      <c r="AC18" s="521">
        <v>74.099999999999994</v>
      </c>
      <c r="AD18" s="522"/>
      <c r="AE18" s="522"/>
      <c r="AF18" s="522"/>
      <c r="AG18" s="523"/>
      <c r="AH18" s="521">
        <v>72.8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10965837</v>
      </c>
      <c r="BO18" s="395"/>
      <c r="BP18" s="395"/>
      <c r="BQ18" s="395"/>
      <c r="BR18" s="395"/>
      <c r="BS18" s="395"/>
      <c r="BT18" s="395"/>
      <c r="BU18" s="396"/>
      <c r="BV18" s="394">
        <v>10661421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829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14361204</v>
      </c>
      <c r="BO19" s="395"/>
      <c r="BP19" s="395"/>
      <c r="BQ19" s="395"/>
      <c r="BR19" s="395"/>
      <c r="BS19" s="395"/>
      <c r="BT19" s="395"/>
      <c r="BU19" s="396"/>
      <c r="BV19" s="394">
        <v>13429587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19558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11980780</v>
      </c>
      <c r="BO22" s="358"/>
      <c r="BP22" s="358"/>
      <c r="BQ22" s="358"/>
      <c r="BR22" s="358"/>
      <c r="BS22" s="358"/>
      <c r="BT22" s="358"/>
      <c r="BU22" s="359"/>
      <c r="BV22" s="357">
        <v>13055127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8980821</v>
      </c>
      <c r="BO23" s="395"/>
      <c r="BP23" s="395"/>
      <c r="BQ23" s="395"/>
      <c r="BR23" s="395"/>
      <c r="BS23" s="395"/>
      <c r="BT23" s="395"/>
      <c r="BU23" s="396"/>
      <c r="BV23" s="394">
        <v>9891289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8200</v>
      </c>
      <c r="R24" s="446"/>
      <c r="S24" s="446"/>
      <c r="T24" s="446"/>
      <c r="U24" s="446"/>
      <c r="V24" s="488"/>
      <c r="W24" s="540"/>
      <c r="X24" s="541"/>
      <c r="Y24" s="542"/>
      <c r="Z24" s="444" t="s">
        <v>162</v>
      </c>
      <c r="AA24" s="424"/>
      <c r="AB24" s="424"/>
      <c r="AC24" s="424"/>
      <c r="AD24" s="424"/>
      <c r="AE24" s="424"/>
      <c r="AF24" s="424"/>
      <c r="AG24" s="425"/>
      <c r="AH24" s="445">
        <v>337</v>
      </c>
      <c r="AI24" s="446"/>
      <c r="AJ24" s="446"/>
      <c r="AK24" s="446"/>
      <c r="AL24" s="488"/>
      <c r="AM24" s="445">
        <v>1081433</v>
      </c>
      <c r="AN24" s="446"/>
      <c r="AO24" s="446"/>
      <c r="AP24" s="446"/>
      <c r="AQ24" s="446"/>
      <c r="AR24" s="488"/>
      <c r="AS24" s="445">
        <v>3209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5650034</v>
      </c>
      <c r="BO24" s="395"/>
      <c r="BP24" s="395"/>
      <c r="BQ24" s="395"/>
      <c r="BR24" s="395"/>
      <c r="BS24" s="395"/>
      <c r="BT24" s="395"/>
      <c r="BU24" s="396"/>
      <c r="BV24" s="394">
        <v>6074382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6720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2903738</v>
      </c>
      <c r="BO25" s="358"/>
      <c r="BP25" s="358"/>
      <c r="BQ25" s="358"/>
      <c r="BR25" s="358"/>
      <c r="BS25" s="358"/>
      <c r="BT25" s="358"/>
      <c r="BU25" s="359"/>
      <c r="BV25" s="357">
        <v>1335803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6020</v>
      </c>
      <c r="R26" s="446"/>
      <c r="S26" s="446"/>
      <c r="T26" s="446"/>
      <c r="U26" s="446"/>
      <c r="V26" s="488"/>
      <c r="W26" s="540"/>
      <c r="X26" s="541"/>
      <c r="Y26" s="542"/>
      <c r="Z26" s="444" t="s">
        <v>168</v>
      </c>
      <c r="AA26" s="546"/>
      <c r="AB26" s="546"/>
      <c r="AC26" s="546"/>
      <c r="AD26" s="546"/>
      <c r="AE26" s="546"/>
      <c r="AF26" s="546"/>
      <c r="AG26" s="547"/>
      <c r="AH26" s="445">
        <v>16</v>
      </c>
      <c r="AI26" s="446"/>
      <c r="AJ26" s="446"/>
      <c r="AK26" s="446"/>
      <c r="AL26" s="488"/>
      <c r="AM26" s="445">
        <v>51184</v>
      </c>
      <c r="AN26" s="446"/>
      <c r="AO26" s="446"/>
      <c r="AP26" s="446"/>
      <c r="AQ26" s="446"/>
      <c r="AR26" s="488"/>
      <c r="AS26" s="445">
        <v>3199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3800</v>
      </c>
      <c r="R27" s="446"/>
      <c r="S27" s="446"/>
      <c r="T27" s="446"/>
      <c r="U27" s="446"/>
      <c r="V27" s="488"/>
      <c r="W27" s="540"/>
      <c r="X27" s="541"/>
      <c r="Y27" s="542"/>
      <c r="Z27" s="444" t="s">
        <v>171</v>
      </c>
      <c r="AA27" s="424"/>
      <c r="AB27" s="424"/>
      <c r="AC27" s="424"/>
      <c r="AD27" s="424"/>
      <c r="AE27" s="424"/>
      <c r="AF27" s="424"/>
      <c r="AG27" s="425"/>
      <c r="AH27" s="445">
        <v>19</v>
      </c>
      <c r="AI27" s="446"/>
      <c r="AJ27" s="446"/>
      <c r="AK27" s="446"/>
      <c r="AL27" s="488"/>
      <c r="AM27" s="445">
        <v>62966</v>
      </c>
      <c r="AN27" s="446"/>
      <c r="AO27" s="446"/>
      <c r="AP27" s="446"/>
      <c r="AQ27" s="446"/>
      <c r="AR27" s="488"/>
      <c r="AS27" s="445">
        <v>3314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3200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1548296</v>
      </c>
      <c r="BO28" s="358"/>
      <c r="BP28" s="358"/>
      <c r="BQ28" s="358"/>
      <c r="BR28" s="358"/>
      <c r="BS28" s="358"/>
      <c r="BT28" s="358"/>
      <c r="BU28" s="359"/>
      <c r="BV28" s="357">
        <v>1606376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16</v>
      </c>
      <c r="M29" s="446"/>
      <c r="N29" s="446"/>
      <c r="O29" s="446"/>
      <c r="P29" s="488"/>
      <c r="Q29" s="445">
        <v>3000</v>
      </c>
      <c r="R29" s="446"/>
      <c r="S29" s="446"/>
      <c r="T29" s="446"/>
      <c r="U29" s="446"/>
      <c r="V29" s="488"/>
      <c r="W29" s="543"/>
      <c r="X29" s="544"/>
      <c r="Y29" s="545"/>
      <c r="Z29" s="444" t="s">
        <v>177</v>
      </c>
      <c r="AA29" s="424"/>
      <c r="AB29" s="424"/>
      <c r="AC29" s="424"/>
      <c r="AD29" s="424"/>
      <c r="AE29" s="424"/>
      <c r="AF29" s="424"/>
      <c r="AG29" s="425"/>
      <c r="AH29" s="445">
        <v>356</v>
      </c>
      <c r="AI29" s="446"/>
      <c r="AJ29" s="446"/>
      <c r="AK29" s="446"/>
      <c r="AL29" s="488"/>
      <c r="AM29" s="445">
        <v>1144399</v>
      </c>
      <c r="AN29" s="446"/>
      <c r="AO29" s="446"/>
      <c r="AP29" s="446"/>
      <c r="AQ29" s="446"/>
      <c r="AR29" s="488"/>
      <c r="AS29" s="445">
        <v>3215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928584</v>
      </c>
      <c r="BO29" s="395"/>
      <c r="BP29" s="395"/>
      <c r="BQ29" s="395"/>
      <c r="BR29" s="395"/>
      <c r="BS29" s="395"/>
      <c r="BT29" s="395"/>
      <c r="BU29" s="396"/>
      <c r="BV29" s="394">
        <v>700397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1292370</v>
      </c>
      <c r="BO30" s="514"/>
      <c r="BP30" s="514"/>
      <c r="BQ30" s="514"/>
      <c r="BR30" s="514"/>
      <c r="BS30" s="514"/>
      <c r="BT30" s="514"/>
      <c r="BU30" s="515"/>
      <c r="BV30" s="513">
        <v>1360373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ガス事業会計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九十九里地域水道企業団(水道用水供給事業会計)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山武郡市広域行政組合(一般会計)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山武郡市広域水道企業団(水道事業会計)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東金市外三市町清掃組合(一般会計)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千葉県後期高齢者医療広域連合(一般会計)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千葉県後期高齢者医療広域連合(後期高齢者医療特別会計)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6gk4IT2KI4ZTNY7OTn+aBMzAw6AfHXEs0lwaDjNKcwb+3wrbaoiaxI69EvSe/3BFO+w0USZAmnGvw1k5/ELSbg==" saltValue="zfEgqDxKV5W7WBGozQx5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533</v>
      </c>
      <c r="D34" s="1136"/>
      <c r="E34" s="1137"/>
      <c r="F34" s="32">
        <v>5.96</v>
      </c>
      <c r="G34" s="33">
        <v>7.99</v>
      </c>
      <c r="H34" s="33">
        <v>7.83</v>
      </c>
      <c r="I34" s="33">
        <v>8.15</v>
      </c>
      <c r="J34" s="34">
        <v>7.34</v>
      </c>
      <c r="K34" s="22"/>
      <c r="L34" s="22"/>
      <c r="M34" s="22"/>
      <c r="N34" s="22"/>
      <c r="O34" s="22"/>
      <c r="P34" s="22"/>
    </row>
    <row r="35" spans="1:16" ht="39" customHeight="1" x14ac:dyDescent="0.2">
      <c r="A35" s="22"/>
      <c r="B35" s="35"/>
      <c r="C35" s="1132" t="s">
        <v>534</v>
      </c>
      <c r="D35" s="1132"/>
      <c r="E35" s="1133"/>
      <c r="F35" s="36">
        <v>0.47</v>
      </c>
      <c r="G35" s="37">
        <v>0.86</v>
      </c>
      <c r="H35" s="37">
        <v>1.66</v>
      </c>
      <c r="I35" s="37">
        <v>2.52</v>
      </c>
      <c r="J35" s="38">
        <v>3.25</v>
      </c>
      <c r="K35" s="22"/>
      <c r="L35" s="22"/>
      <c r="M35" s="22"/>
      <c r="N35" s="22"/>
      <c r="O35" s="22"/>
      <c r="P35" s="22"/>
    </row>
    <row r="36" spans="1:16" ht="39" customHeight="1" x14ac:dyDescent="0.2">
      <c r="A36" s="22"/>
      <c r="B36" s="35"/>
      <c r="C36" s="1132" t="s">
        <v>535</v>
      </c>
      <c r="D36" s="1132"/>
      <c r="E36" s="1133"/>
      <c r="F36" s="36">
        <v>3.16</v>
      </c>
      <c r="G36" s="37">
        <v>3.87</v>
      </c>
      <c r="H36" s="37">
        <v>4.01</v>
      </c>
      <c r="I36" s="37">
        <v>3.85</v>
      </c>
      <c r="J36" s="38">
        <v>3.01</v>
      </c>
      <c r="K36" s="22"/>
      <c r="L36" s="22"/>
      <c r="M36" s="22"/>
      <c r="N36" s="22"/>
      <c r="O36" s="22"/>
      <c r="P36" s="22"/>
    </row>
    <row r="37" spans="1:16" ht="39" customHeight="1" x14ac:dyDescent="0.2">
      <c r="A37" s="22"/>
      <c r="B37" s="35"/>
      <c r="C37" s="1132" t="s">
        <v>536</v>
      </c>
      <c r="D37" s="1132"/>
      <c r="E37" s="1133"/>
      <c r="F37" s="36">
        <v>4.2300000000000004</v>
      </c>
      <c r="G37" s="37">
        <v>3.41</v>
      </c>
      <c r="H37" s="37">
        <v>3.51</v>
      </c>
      <c r="I37" s="37">
        <v>3.19</v>
      </c>
      <c r="J37" s="38">
        <v>2.5099999999999998</v>
      </c>
      <c r="K37" s="22"/>
      <c r="L37" s="22"/>
      <c r="M37" s="22"/>
      <c r="N37" s="22"/>
      <c r="O37" s="22"/>
      <c r="P37" s="22"/>
    </row>
    <row r="38" spans="1:16" ht="39" customHeight="1" x14ac:dyDescent="0.2">
      <c r="A38" s="22"/>
      <c r="B38" s="35"/>
      <c r="C38" s="1132" t="s">
        <v>537</v>
      </c>
      <c r="D38" s="1132"/>
      <c r="E38" s="1133"/>
      <c r="F38" s="36">
        <v>0.47</v>
      </c>
      <c r="G38" s="37">
        <v>0.51</v>
      </c>
      <c r="H38" s="37">
        <v>0.97</v>
      </c>
      <c r="I38" s="37">
        <v>0.46</v>
      </c>
      <c r="J38" s="38">
        <v>1.35</v>
      </c>
      <c r="K38" s="22"/>
      <c r="L38" s="22"/>
      <c r="M38" s="22"/>
      <c r="N38" s="22"/>
      <c r="O38" s="22"/>
      <c r="P38" s="22"/>
    </row>
    <row r="39" spans="1:16" ht="39" customHeight="1" x14ac:dyDescent="0.2">
      <c r="A39" s="22"/>
      <c r="B39" s="35"/>
      <c r="C39" s="1132" t="s">
        <v>538</v>
      </c>
      <c r="D39" s="1132"/>
      <c r="E39" s="1133"/>
      <c r="F39" s="36">
        <v>1.56</v>
      </c>
      <c r="G39" s="37">
        <v>1.82</v>
      </c>
      <c r="H39" s="37">
        <v>2.4500000000000002</v>
      </c>
      <c r="I39" s="37">
        <v>1.53</v>
      </c>
      <c r="J39" s="38">
        <v>0.99</v>
      </c>
      <c r="K39" s="22"/>
      <c r="L39" s="22"/>
      <c r="M39" s="22"/>
      <c r="N39" s="22"/>
      <c r="O39" s="22"/>
      <c r="P39" s="22"/>
    </row>
    <row r="40" spans="1:16" ht="39" customHeight="1" x14ac:dyDescent="0.2">
      <c r="A40" s="22"/>
      <c r="B40" s="35"/>
      <c r="C40" s="1132" t="s">
        <v>539</v>
      </c>
      <c r="D40" s="1132"/>
      <c r="E40" s="1133"/>
      <c r="F40" s="36">
        <v>0.04</v>
      </c>
      <c r="G40" s="37">
        <v>0.04</v>
      </c>
      <c r="H40" s="37">
        <v>0.04</v>
      </c>
      <c r="I40" s="37">
        <v>0.02</v>
      </c>
      <c r="J40" s="38">
        <v>0.04</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541</v>
      </c>
      <c r="D43" s="1134"/>
      <c r="E43" s="1135"/>
      <c r="F43" s="41">
        <v>0.13</v>
      </c>
      <c r="G43" s="42">
        <v>0.32</v>
      </c>
      <c r="H43" s="42">
        <v>0.16</v>
      </c>
      <c r="I43" s="42">
        <v>0</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5Gu0lYE97Tp+C4hDDbH8ZeM93Vf3gJVhEO2jYFHFy2a3TuTFKSTf9MVN4R0gNr1a3JHH+yCsgL41yivi3HxPw==" saltValue="q4CfDasaxIMLeH1k+Kmw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1418</v>
      </c>
      <c r="L45" s="58">
        <v>1500</v>
      </c>
      <c r="M45" s="58">
        <v>1618</v>
      </c>
      <c r="N45" s="58">
        <v>1595</v>
      </c>
      <c r="O45" s="59">
        <v>1515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465</v>
      </c>
      <c r="L48" s="62">
        <v>397</v>
      </c>
      <c r="M48" s="62">
        <v>361</v>
      </c>
      <c r="N48" s="62">
        <v>346</v>
      </c>
      <c r="O48" s="63">
        <v>302</v>
      </c>
      <c r="P48" s="46"/>
      <c r="Q48" s="46"/>
      <c r="R48" s="46"/>
      <c r="S48" s="46"/>
      <c r="T48" s="46"/>
      <c r="U48" s="46"/>
    </row>
    <row r="49" spans="1:21" ht="30.75" customHeight="1" x14ac:dyDescent="0.2">
      <c r="A49" s="46"/>
      <c r="B49" s="1140"/>
      <c r="C49" s="1141"/>
      <c r="D49" s="60"/>
      <c r="E49" s="1146" t="s">
        <v>14</v>
      </c>
      <c r="F49" s="1146"/>
      <c r="G49" s="1146"/>
      <c r="H49" s="1146"/>
      <c r="I49" s="1146"/>
      <c r="J49" s="1147"/>
      <c r="K49" s="61">
        <v>83</v>
      </c>
      <c r="L49" s="62">
        <v>79</v>
      </c>
      <c r="M49" s="62">
        <v>84</v>
      </c>
      <c r="N49" s="62">
        <v>77</v>
      </c>
      <c r="O49" s="63">
        <v>59</v>
      </c>
      <c r="P49" s="46"/>
      <c r="Q49" s="46"/>
      <c r="R49" s="46"/>
      <c r="S49" s="46"/>
      <c r="T49" s="46"/>
      <c r="U49" s="46"/>
    </row>
    <row r="50" spans="1:21" ht="30.75" customHeight="1" x14ac:dyDescent="0.2">
      <c r="A50" s="46"/>
      <c r="B50" s="1140"/>
      <c r="C50" s="1141"/>
      <c r="D50" s="60"/>
      <c r="E50" s="1146" t="s">
        <v>15</v>
      </c>
      <c r="F50" s="1146"/>
      <c r="G50" s="1146"/>
      <c r="H50" s="1146"/>
      <c r="I50" s="1146"/>
      <c r="J50" s="1147"/>
      <c r="K50" s="61">
        <v>4</v>
      </c>
      <c r="L50" s="62">
        <v>3</v>
      </c>
      <c r="M50" s="62">
        <v>1</v>
      </c>
      <c r="N50" s="62">
        <v>1</v>
      </c>
      <c r="O50" s="63">
        <v>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1157</v>
      </c>
      <c r="L52" s="62">
        <v>1170</v>
      </c>
      <c r="M52" s="62">
        <v>1155</v>
      </c>
      <c r="N52" s="62">
        <v>1098</v>
      </c>
      <c r="O52" s="63">
        <v>959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813</v>
      </c>
      <c r="L53" s="67">
        <v>809</v>
      </c>
      <c r="M53" s="67">
        <v>909</v>
      </c>
      <c r="N53" s="67">
        <v>921</v>
      </c>
      <c r="O53" s="68">
        <v>919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552</v>
      </c>
      <c r="L58" s="82" t="s">
        <v>486</v>
      </c>
      <c r="M58" s="82" t="s">
        <v>486</v>
      </c>
      <c r="N58" s="82" t="s">
        <v>486</v>
      </c>
      <c r="O58" s="83" t="s">
        <v>486</v>
      </c>
    </row>
    <row r="59" spans="1:21" ht="31.5" customHeight="1" x14ac:dyDescent="0.2">
      <c r="B59" s="1156"/>
      <c r="C59" s="1157"/>
      <c r="D59" s="1163" t="s">
        <v>26</v>
      </c>
      <c r="E59" s="1164"/>
      <c r="F59" s="1164"/>
      <c r="G59" s="1164"/>
      <c r="H59" s="1164"/>
      <c r="I59" s="1164"/>
      <c r="J59" s="1165"/>
      <c r="K59" s="84" t="s">
        <v>486</v>
      </c>
      <c r="L59" s="85" t="s">
        <v>486</v>
      </c>
      <c r="M59" s="85" t="s">
        <v>486</v>
      </c>
      <c r="N59" s="85" t="s">
        <v>486</v>
      </c>
      <c r="O59" s="86" t="s">
        <v>486</v>
      </c>
    </row>
    <row r="60" spans="1:21" ht="31.5" customHeight="1" thickBot="1" x14ac:dyDescent="0.25">
      <c r="B60" s="1158"/>
      <c r="C60" s="1159"/>
      <c r="D60" s="1166" t="s">
        <v>27</v>
      </c>
      <c r="E60" s="1167"/>
      <c r="F60" s="1167"/>
      <c r="G60" s="1167"/>
      <c r="H60" s="1167"/>
      <c r="I60" s="1167"/>
      <c r="J60" s="1168"/>
      <c r="K60" s="87" t="s">
        <v>486</v>
      </c>
      <c r="L60" s="88" t="s">
        <v>486</v>
      </c>
      <c r="M60" s="88" t="s">
        <v>486</v>
      </c>
      <c r="N60" s="88" t="s">
        <v>486</v>
      </c>
      <c r="O60" s="89" t="s">
        <v>486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8UVPqNLthXIZCfpHY3Wa13rG9Cosvx5bKuFx0TU6Nhh1yjZ3sM43RkmLM8Ew0f/IykYybFNe2awgTtJ2ZVzng==" saltValue="9nO1J2h7GOMtpQv6LQeq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2"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16189</v>
      </c>
      <c r="J41" s="331">
        <v>15616</v>
      </c>
      <c r="K41" s="331">
        <v>14346</v>
      </c>
      <c r="L41" s="331">
        <v>13055</v>
      </c>
      <c r="M41" s="332">
        <v>11981</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5236</v>
      </c>
      <c r="J43" s="334">
        <v>4458</v>
      </c>
      <c r="K43" s="334">
        <v>3677</v>
      </c>
      <c r="L43" s="334">
        <v>3072</v>
      </c>
      <c r="M43" s="335">
        <v>3075</v>
      </c>
    </row>
    <row r="44" spans="2:13" ht="27.75" customHeight="1" x14ac:dyDescent="0.2">
      <c r="B44" s="1171"/>
      <c r="C44" s="1172"/>
      <c r="D44" s="104"/>
      <c r="E44" s="1177" t="s">
        <v>34</v>
      </c>
      <c r="F44" s="1177"/>
      <c r="G44" s="1177"/>
      <c r="H44" s="1178"/>
      <c r="I44" s="333">
        <v>619</v>
      </c>
      <c r="J44" s="334">
        <v>697</v>
      </c>
      <c r="K44" s="334">
        <v>681</v>
      </c>
      <c r="L44" s="334">
        <v>634</v>
      </c>
      <c r="M44" s="335">
        <v>629</v>
      </c>
    </row>
    <row r="45" spans="2:13" ht="27.75" customHeight="1" x14ac:dyDescent="0.2">
      <c r="B45" s="1171"/>
      <c r="C45" s="1172"/>
      <c r="D45" s="104"/>
      <c r="E45" s="1177" t="s">
        <v>35</v>
      </c>
      <c r="F45" s="1177"/>
      <c r="G45" s="1177"/>
      <c r="H45" s="1178"/>
      <c r="I45" s="333">
        <v>2523</v>
      </c>
      <c r="J45" s="334">
        <v>2590</v>
      </c>
      <c r="K45" s="334">
        <v>2713</v>
      </c>
      <c r="L45" s="334">
        <v>2749</v>
      </c>
      <c r="M45" s="335">
        <v>2743</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3429</v>
      </c>
      <c r="J50" s="334">
        <v>4080</v>
      </c>
      <c r="K50" s="334">
        <v>4489</v>
      </c>
      <c r="L50" s="334">
        <v>4597</v>
      </c>
      <c r="M50" s="335">
        <v>4556</v>
      </c>
    </row>
    <row r="51" spans="2:13" ht="27.75" customHeight="1" x14ac:dyDescent="0.2">
      <c r="B51" s="1171"/>
      <c r="C51" s="1172"/>
      <c r="D51" s="104"/>
      <c r="E51" s="1177" t="s">
        <v>42</v>
      </c>
      <c r="F51" s="1177"/>
      <c r="G51" s="1177"/>
      <c r="H51" s="1178"/>
      <c r="I51" s="333" t="s">
        <v>486</v>
      </c>
      <c r="J51" s="334" t="s">
        <v>486</v>
      </c>
      <c r="K51" s="334" t="s">
        <v>486</v>
      </c>
      <c r="L51" s="334" t="s">
        <v>486</v>
      </c>
      <c r="M51" s="335" t="s">
        <v>486</v>
      </c>
    </row>
    <row r="52" spans="2:13" ht="27.75" customHeight="1" x14ac:dyDescent="0.2">
      <c r="B52" s="1173"/>
      <c r="C52" s="1174"/>
      <c r="D52" s="104"/>
      <c r="E52" s="1177" t="s">
        <v>43</v>
      </c>
      <c r="F52" s="1177"/>
      <c r="G52" s="1177"/>
      <c r="H52" s="1178"/>
      <c r="I52" s="333">
        <v>14072</v>
      </c>
      <c r="J52" s="334">
        <v>13558</v>
      </c>
      <c r="K52" s="334">
        <v>12702</v>
      </c>
      <c r="L52" s="334">
        <v>11820</v>
      </c>
      <c r="M52" s="335">
        <v>11025</v>
      </c>
    </row>
    <row r="53" spans="2:13" ht="27.75" customHeight="1" thickBot="1" x14ac:dyDescent="0.25">
      <c r="B53" s="1184" t="s">
        <v>19</v>
      </c>
      <c r="C53" s="1185"/>
      <c r="D53" s="108"/>
      <c r="E53" s="1186" t="s">
        <v>44</v>
      </c>
      <c r="F53" s="1186"/>
      <c r="G53" s="1186"/>
      <c r="H53" s="1187"/>
      <c r="I53" s="336">
        <v>7067</v>
      </c>
      <c r="J53" s="337">
        <v>5723</v>
      </c>
      <c r="K53" s="337">
        <v>4225</v>
      </c>
      <c r="L53" s="337">
        <v>3093</v>
      </c>
      <c r="M53" s="338">
        <v>2845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4ObmeLZbHovzcDtXy0DYgycanqsL8p1Nuwc/yUs5UnPeZLBEbL/h8unmayvCPBHepHFuneYK45KjZGAIiSk+VQ==" saltValue="Yk3sJZ4QRtQntx7mQUEa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1538</v>
      </c>
      <c r="G55" s="339">
        <v>1606</v>
      </c>
      <c r="H55" s="340">
        <v>1548</v>
      </c>
    </row>
    <row r="56" spans="2:8" ht="52.5" customHeight="1" x14ac:dyDescent="0.2">
      <c r="B56" s="120"/>
      <c r="C56" s="1198" t="s">
        <v>47</v>
      </c>
      <c r="D56" s="1198"/>
      <c r="E56" s="1199"/>
      <c r="F56" s="341">
        <v>700</v>
      </c>
      <c r="G56" s="341">
        <v>700</v>
      </c>
      <c r="H56" s="342">
        <v>929</v>
      </c>
    </row>
    <row r="57" spans="2:8" ht="53.25" customHeight="1" x14ac:dyDescent="0.2">
      <c r="B57" s="120"/>
      <c r="C57" s="1200" t="s">
        <v>48</v>
      </c>
      <c r="D57" s="1200"/>
      <c r="E57" s="1201"/>
      <c r="F57" s="343">
        <v>1426</v>
      </c>
      <c r="G57" s="343">
        <v>1360</v>
      </c>
      <c r="H57" s="344">
        <v>1292</v>
      </c>
    </row>
    <row r="58" spans="2:8" ht="45.75" customHeight="1" x14ac:dyDescent="0.2">
      <c r="B58" s="121"/>
      <c r="C58" s="1188" t="s">
        <v>547</v>
      </c>
      <c r="D58" s="1189"/>
      <c r="E58" s="1190"/>
      <c r="F58" s="345">
        <v>950</v>
      </c>
      <c r="G58" s="345">
        <v>947</v>
      </c>
      <c r="H58" s="346">
        <v>941</v>
      </c>
    </row>
    <row r="59" spans="2:8" ht="45.75" customHeight="1" x14ac:dyDescent="0.2">
      <c r="B59" s="121"/>
      <c r="C59" s="1188" t="s">
        <v>548</v>
      </c>
      <c r="D59" s="1189"/>
      <c r="E59" s="1190"/>
      <c r="F59" s="345">
        <v>264</v>
      </c>
      <c r="G59" s="345">
        <v>238</v>
      </c>
      <c r="H59" s="346">
        <v>212</v>
      </c>
    </row>
    <row r="60" spans="2:8" ht="45.75" customHeight="1" x14ac:dyDescent="0.2">
      <c r="B60" s="121"/>
      <c r="C60" s="1188" t="s">
        <v>549</v>
      </c>
      <c r="D60" s="1189"/>
      <c r="E60" s="1190"/>
      <c r="F60" s="345">
        <v>188</v>
      </c>
      <c r="G60" s="345">
        <v>151</v>
      </c>
      <c r="H60" s="346">
        <v>114</v>
      </c>
    </row>
    <row r="61" spans="2:8" ht="45.75" customHeight="1" x14ac:dyDescent="0.2">
      <c r="B61" s="121"/>
      <c r="C61" s="1188" t="s">
        <v>550</v>
      </c>
      <c r="D61" s="1189"/>
      <c r="E61" s="1190"/>
      <c r="F61" s="345">
        <v>20</v>
      </c>
      <c r="G61" s="345">
        <v>20</v>
      </c>
      <c r="H61" s="346">
        <v>21</v>
      </c>
    </row>
    <row r="62" spans="2:8" ht="45.75" customHeight="1" thickBot="1" x14ac:dyDescent="0.25">
      <c r="B62" s="122"/>
      <c r="C62" s="1191" t="s">
        <v>551</v>
      </c>
      <c r="D62" s="1192"/>
      <c r="E62" s="1193"/>
      <c r="F62" s="347">
        <v>4</v>
      </c>
      <c r="G62" s="347">
        <v>4</v>
      </c>
      <c r="H62" s="348">
        <v>4</v>
      </c>
    </row>
    <row r="63" spans="2:8" ht="52.5" customHeight="1" thickBot="1" x14ac:dyDescent="0.25">
      <c r="B63" s="123"/>
      <c r="C63" s="1194" t="s">
        <v>49</v>
      </c>
      <c r="D63" s="1194"/>
      <c r="E63" s="1195"/>
      <c r="F63" s="349">
        <v>3664</v>
      </c>
      <c r="G63" s="349">
        <v>3667</v>
      </c>
      <c r="H63" s="350">
        <v>3769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WhbxlbqNV0oWRE+el9iMbfu5TxBtKD8tiLO9cFKvPLNR4sPFJDGWW7PyjLHRl16ZVFgx5verL3kk/ppR9E9Zgw==" saltValue="Zj8TewPbq0cJgBZshHit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20282</v>
      </c>
      <c r="E3" s="142"/>
      <c r="F3" s="143">
        <v>92632</v>
      </c>
      <c r="G3" s="144"/>
      <c r="H3" s="145"/>
    </row>
    <row r="4" spans="1:8" x14ac:dyDescent="0.2">
      <c r="A4" s="146"/>
      <c r="B4" s="147"/>
      <c r="C4" s="148"/>
      <c r="D4" s="149">
        <v>10493</v>
      </c>
      <c r="E4" s="150"/>
      <c r="F4" s="151">
        <v>47978</v>
      </c>
      <c r="G4" s="152"/>
      <c r="H4" s="153"/>
    </row>
    <row r="5" spans="1:8" x14ac:dyDescent="0.2">
      <c r="A5" s="134" t="s">
        <v>518</v>
      </c>
      <c r="B5" s="139"/>
      <c r="C5" s="140"/>
      <c r="D5" s="141">
        <v>8725</v>
      </c>
      <c r="E5" s="142"/>
      <c r="F5" s="143">
        <v>71279</v>
      </c>
      <c r="G5" s="144"/>
      <c r="H5" s="145"/>
    </row>
    <row r="6" spans="1:8" x14ac:dyDescent="0.2">
      <c r="A6" s="146"/>
      <c r="B6" s="147"/>
      <c r="C6" s="148"/>
      <c r="D6" s="149">
        <v>7625</v>
      </c>
      <c r="E6" s="150"/>
      <c r="F6" s="151">
        <v>36731</v>
      </c>
      <c r="G6" s="152"/>
      <c r="H6" s="153"/>
    </row>
    <row r="7" spans="1:8" x14ac:dyDescent="0.2">
      <c r="A7" s="134" t="s">
        <v>519</v>
      </c>
      <c r="B7" s="139"/>
      <c r="C7" s="140"/>
      <c r="D7" s="141">
        <v>7913</v>
      </c>
      <c r="E7" s="142"/>
      <c r="F7" s="143">
        <v>74994</v>
      </c>
      <c r="G7" s="144"/>
      <c r="H7" s="145"/>
    </row>
    <row r="8" spans="1:8" x14ac:dyDescent="0.2">
      <c r="A8" s="146"/>
      <c r="B8" s="147"/>
      <c r="C8" s="148"/>
      <c r="D8" s="149">
        <v>5832</v>
      </c>
      <c r="E8" s="150"/>
      <c r="F8" s="151">
        <v>36188</v>
      </c>
      <c r="G8" s="152"/>
      <c r="H8" s="153"/>
    </row>
    <row r="9" spans="1:8" x14ac:dyDescent="0.2">
      <c r="A9" s="134" t="s">
        <v>520</v>
      </c>
      <c r="B9" s="139"/>
      <c r="C9" s="140"/>
      <c r="D9" s="141">
        <v>6592</v>
      </c>
      <c r="E9" s="142"/>
      <c r="F9" s="143">
        <v>71849</v>
      </c>
      <c r="G9" s="144"/>
      <c r="H9" s="145"/>
    </row>
    <row r="10" spans="1:8" x14ac:dyDescent="0.2">
      <c r="A10" s="146"/>
      <c r="B10" s="147"/>
      <c r="C10" s="148"/>
      <c r="D10" s="149">
        <v>5864</v>
      </c>
      <c r="E10" s="150"/>
      <c r="F10" s="151">
        <v>36144</v>
      </c>
      <c r="G10" s="152"/>
      <c r="H10" s="153"/>
    </row>
    <row r="11" spans="1:8" x14ac:dyDescent="0.2">
      <c r="A11" s="134" t="s">
        <v>521</v>
      </c>
      <c r="B11" s="139"/>
      <c r="C11" s="140"/>
      <c r="D11" s="141">
        <v>11216</v>
      </c>
      <c r="E11" s="142"/>
      <c r="F11" s="143">
        <v>82962</v>
      </c>
      <c r="G11" s="144"/>
      <c r="H11" s="145"/>
    </row>
    <row r="12" spans="1:8" x14ac:dyDescent="0.2">
      <c r="A12" s="146"/>
      <c r="B12" s="147"/>
      <c r="C12" s="154"/>
      <c r="D12" s="149">
        <v>8647</v>
      </c>
      <c r="E12" s="150"/>
      <c r="F12" s="151">
        <v>42835</v>
      </c>
      <c r="G12" s="152"/>
      <c r="H12" s="153"/>
    </row>
    <row r="13" spans="1:8" x14ac:dyDescent="0.2">
      <c r="A13" s="134"/>
      <c r="B13" s="139"/>
      <c r="C13" s="140"/>
      <c r="D13" s="141">
        <v>10946</v>
      </c>
      <c r="E13" s="142"/>
      <c r="F13" s="143">
        <v>78743</v>
      </c>
      <c r="G13" s="155"/>
      <c r="H13" s="145"/>
    </row>
    <row r="14" spans="1:8" x14ac:dyDescent="0.2">
      <c r="A14" s="146"/>
      <c r="B14" s="147"/>
      <c r="C14" s="148"/>
      <c r="D14" s="149">
        <v>7692</v>
      </c>
      <c r="E14" s="150"/>
      <c r="F14" s="151">
        <v>39975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6.1</v>
      </c>
      <c r="C19" s="156">
        <f>ROUND(VALUE(SUBSTITUTE(実質収支比率等に係る経年分析!G$48,"▲","-")),2)</f>
        <v>8.2899999999999991</v>
      </c>
      <c r="D19" s="156">
        <f>ROUND(VALUE(SUBSTITUTE(実質収支比率等に係る経年分析!H$48,"▲","-")),2)</f>
        <v>8.01</v>
      </c>
      <c r="E19" s="156">
        <f>ROUND(VALUE(SUBSTITUTE(実質収支比率等に係る経年分析!I$48,"▲","-")),2)</f>
        <v>8.15</v>
      </c>
      <c r="F19" s="156">
        <f>ROUND(VALUE(SUBSTITUTE(実質収支比率等に係る経年分析!J$48,"▲","-")),2)</f>
        <v>7.35</v>
      </c>
    </row>
    <row r="20" spans="1:11" x14ac:dyDescent="0.2">
      <c r="A20" s="156" t="s">
        <v>53</v>
      </c>
      <c r="B20" s="156">
        <f>ROUND(VALUE(SUBSTITUTE(実質収支比率等に係る経年分析!F$47,"▲","-")),2)</f>
        <v>10.85</v>
      </c>
      <c r="C20" s="156">
        <f>ROUND(VALUE(SUBSTITUTE(実質収支比率等に係る経年分析!G$47,"▲","-")),2)</f>
        <v>13.58</v>
      </c>
      <c r="D20" s="156">
        <f>ROUND(VALUE(SUBSTITUTE(実質収支比率等に係る経年分析!H$47,"▲","-")),2)</f>
        <v>14.67</v>
      </c>
      <c r="E20" s="156">
        <f>ROUND(VALUE(SUBSTITUTE(実質収支比率等に係る経年分析!I$47,"▲","-")),2)</f>
        <v>15.22</v>
      </c>
      <c r="F20" s="156">
        <f>ROUND(VALUE(SUBSTITUTE(実質収支比率等に係る経年分析!J$47,"▲","-")),2)</f>
        <v>14.4</v>
      </c>
    </row>
    <row r="21" spans="1:11" x14ac:dyDescent="0.2">
      <c r="A21" s="156" t="s">
        <v>54</v>
      </c>
      <c r="B21" s="156">
        <f>IF(ISNUMBER(VALUE(SUBSTITUTE(実質収支比率等に係る経年分析!F$49,"▲","-"))),ROUND(VALUE(SUBSTITUTE(実質収支比率等に係る経年分析!F$49,"▲","-")),2),NA())</f>
        <v>-0.92</v>
      </c>
      <c r="C21" s="156">
        <f>IF(ISNUMBER(VALUE(SUBSTITUTE(実質収支比率等に係る経年分析!G$49,"▲","-"))),ROUND(VALUE(SUBSTITUTE(実質収支比率等に係る経年分析!G$49,"▲","-")),2),NA())</f>
        <v>2.5099999999999998</v>
      </c>
      <c r="D21" s="156">
        <f>IF(ISNUMBER(VALUE(SUBSTITUTE(実質収支比率等に係る経年分析!H$49,"▲","-"))),ROUND(VALUE(SUBSTITUTE(実質収支比率等に係る経年分析!H$49,"▲","-")),2),NA())</f>
        <v>-3.63</v>
      </c>
      <c r="E21" s="156">
        <f>IF(ISNUMBER(VALUE(SUBSTITUTE(実質収支比率等に係る経年分析!I$49,"▲","-"))),ROUND(VALUE(SUBSTITUTE(実質収支比率等に係る経年分析!I$49,"▲","-")),2),NA())</f>
        <v>-3.13</v>
      </c>
      <c r="F21" s="156">
        <f>IF(ISNUMBER(VALUE(SUBSTITUTE(実質収支比率等に係る経年分析!J$49,"▲","-"))),ROUND(VALUE(SUBSTITUTE(実質収支比率等に係る経年分析!J$49,"▲","-")),2),NA())</f>
        <v>-5.29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1.56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1.82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2.4500000000000002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1.53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0.99</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1.35</v>
      </c>
    </row>
    <row r="33" spans="1:16" x14ac:dyDescent="0.2">
      <c r="A33" s="157" t="str">
        <f>IF(連結実質赤字比率に係る赤字・黒字の構成分析!C$37="",NA(),連結実質赤字比率に係る赤字・黒字の構成分析!C$37)</f>
        <v>ガス事業会計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4.2300000000000004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3.41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3.51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2.5099999999999998</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3.87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3.85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3.01</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3.25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7.83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7.34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1157</v>
      </c>
      <c r="E42" s="158"/>
      <c r="F42" s="158"/>
      <c r="G42" s="158">
        <f>'実質公債費比率（分子）の構造'!L$52</f>
        <v>1170</v>
      </c>
      <c r="H42" s="158"/>
      <c r="I42" s="158"/>
      <c r="J42" s="158">
        <f>'実質公債費比率（分子）の構造'!M$52</f>
        <v>1155</v>
      </c>
      <c r="K42" s="158"/>
      <c r="L42" s="158"/>
      <c r="M42" s="158">
        <f>'実質公債費比率（分子）の構造'!N$52</f>
        <v>1098</v>
      </c>
      <c r="N42" s="158"/>
      <c r="O42" s="158"/>
      <c r="P42" s="158">
        <f>'実質公債費比率（分子）の構造'!O$52</f>
        <v>959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4</v>
      </c>
      <c r="C44" s="158"/>
      <c r="D44" s="158"/>
      <c r="E44" s="158">
        <f>'実質公債費比率（分子）の構造'!L$50</f>
        <v>3</v>
      </c>
      <c r="F44" s="158"/>
      <c r="G44" s="158"/>
      <c r="H44" s="158">
        <f>'実質公債費比率（分子）の構造'!M$50</f>
        <v>1</v>
      </c>
      <c r="I44" s="158"/>
      <c r="J44" s="158"/>
      <c r="K44" s="158">
        <f>'実質公債費比率（分子）の構造'!N$50</f>
        <v>1</v>
      </c>
      <c r="L44" s="158"/>
      <c r="M44" s="158"/>
      <c r="N44" s="158">
        <f>'実質公債費比率（分子）の構造'!O$50</f>
        <v>2</v>
      </c>
      <c r="O44" s="158"/>
      <c r="P44" s="158"/>
    </row>
    <row r="45" spans="1:16" x14ac:dyDescent="0.2">
      <c r="A45" s="158" t="s">
        <v>63</v>
      </c>
      <c r="B45" s="158">
        <f>'実質公債費比率（分子）の構造'!K$49</f>
        <v>83</v>
      </c>
      <c r="C45" s="158"/>
      <c r="D45" s="158"/>
      <c r="E45" s="158">
        <f>'実質公債費比率（分子）の構造'!L$49</f>
        <v>79</v>
      </c>
      <c r="F45" s="158"/>
      <c r="G45" s="158"/>
      <c r="H45" s="158">
        <f>'実質公債費比率（分子）の構造'!M$49</f>
        <v>84</v>
      </c>
      <c r="I45" s="158"/>
      <c r="J45" s="158"/>
      <c r="K45" s="158">
        <f>'実質公債費比率（分子）の構造'!N$49</f>
        <v>77</v>
      </c>
      <c r="L45" s="158"/>
      <c r="M45" s="158"/>
      <c r="N45" s="158">
        <f>'実質公債費比率（分子）の構造'!O$49</f>
        <v>59</v>
      </c>
      <c r="O45" s="158"/>
      <c r="P45" s="158"/>
    </row>
    <row r="46" spans="1:16" x14ac:dyDescent="0.2">
      <c r="A46" s="158" t="s">
        <v>64</v>
      </c>
      <c r="B46" s="158">
        <f>'実質公債費比率（分子）の構造'!K$48</f>
        <v>465</v>
      </c>
      <c r="C46" s="158"/>
      <c r="D46" s="158"/>
      <c r="E46" s="158">
        <f>'実質公債費比率（分子）の構造'!L$48</f>
        <v>397</v>
      </c>
      <c r="F46" s="158"/>
      <c r="G46" s="158"/>
      <c r="H46" s="158">
        <f>'実質公債費比率（分子）の構造'!M$48</f>
        <v>361</v>
      </c>
      <c r="I46" s="158"/>
      <c r="J46" s="158"/>
      <c r="K46" s="158">
        <f>'実質公債費比率（分子）の構造'!N$48</f>
        <v>346</v>
      </c>
      <c r="L46" s="158"/>
      <c r="M46" s="158"/>
      <c r="N46" s="158">
        <f>'実質公債費比率（分子）の構造'!O$48</f>
        <v>302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1418</v>
      </c>
      <c r="C49" s="158"/>
      <c r="D49" s="158"/>
      <c r="E49" s="158">
        <f>'実質公債費比率（分子）の構造'!L$45</f>
        <v>1500</v>
      </c>
      <c r="F49" s="158"/>
      <c r="G49" s="158"/>
      <c r="H49" s="158">
        <f>'実質公債費比率（分子）の構造'!M$45</f>
        <v>1618</v>
      </c>
      <c r="I49" s="158"/>
      <c r="J49" s="158"/>
      <c r="K49" s="158">
        <f>'実質公債費比率（分子）の構造'!N$45</f>
        <v>1595</v>
      </c>
      <c r="L49" s="158"/>
      <c r="M49" s="158"/>
      <c r="N49" s="158">
        <f>'実質公債費比率（分子）の構造'!O$45</f>
        <v>1515</v>
      </c>
      <c r="O49" s="158"/>
      <c r="P49" s="158"/>
    </row>
    <row r="50" spans="1:16" x14ac:dyDescent="0.2">
      <c r="A50" s="158" t="s">
        <v>67</v>
      </c>
      <c r="B50" s="158" t="e">
        <f>NA()</f>
        <v>#N/A</v>
      </c>
      <c r="C50" s="158">
        <f>IF(ISNUMBER('実質公債費比率（分子）の構造'!K$53),'実質公債費比率（分子）の構造'!K$53,NA())</f>
        <v>813</v>
      </c>
      <c r="D50" s="158" t="e">
        <f>NA()</f>
        <v>#N/A</v>
      </c>
      <c r="E50" s="158" t="e">
        <f>NA()</f>
        <v>#N/A</v>
      </c>
      <c r="F50" s="158">
        <f>IF(ISNUMBER('実質公債費比率（分子）の構造'!L$53),'実質公債費比率（分子）の構造'!L$53,NA())</f>
        <v>809</v>
      </c>
      <c r="G50" s="158" t="e">
        <f>NA()</f>
        <v>#N/A</v>
      </c>
      <c r="H50" s="158" t="e">
        <f>NA()</f>
        <v>#N/A</v>
      </c>
      <c r="I50" s="158">
        <f>IF(ISNUMBER('実質公債費比率（分子）の構造'!M$53),'実質公債費比率（分子）の構造'!M$53,NA())</f>
        <v>909</v>
      </c>
      <c r="J50" s="158" t="e">
        <f>NA()</f>
        <v>#N/A</v>
      </c>
      <c r="K50" s="158" t="e">
        <f>NA()</f>
        <v>#N/A</v>
      </c>
      <c r="L50" s="158">
        <f>IF(ISNUMBER('実質公債費比率（分子）の構造'!N$53),'実質公債費比率（分子）の構造'!N$53,NA())</f>
        <v>921</v>
      </c>
      <c r="M50" s="158" t="e">
        <f>NA()</f>
        <v>#N/A</v>
      </c>
      <c r="N50" s="158" t="e">
        <f>NA()</f>
        <v>#N/A</v>
      </c>
      <c r="O50" s="158">
        <f>IF(ISNUMBER('実質公債費比率（分子）の構造'!O$53),'実質公債費比率（分子）の構造'!O$53,NA())</f>
        <v>919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14072</v>
      </c>
      <c r="E56" s="157"/>
      <c r="F56" s="157"/>
      <c r="G56" s="157">
        <f>'将来負担比率（分子）の構造'!J$52</f>
        <v>13558</v>
      </c>
      <c r="H56" s="157"/>
      <c r="I56" s="157"/>
      <c r="J56" s="157">
        <f>'将来負担比率（分子）の構造'!K$52</f>
        <v>12702</v>
      </c>
      <c r="K56" s="157"/>
      <c r="L56" s="157"/>
      <c r="M56" s="157">
        <f>'将来負担比率（分子）の構造'!L$52</f>
        <v>11820</v>
      </c>
      <c r="N56" s="157"/>
      <c r="O56" s="157"/>
      <c r="P56" s="157">
        <f>'将来負担比率（分子）の構造'!M$52</f>
        <v>11025</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3429</v>
      </c>
      <c r="E58" s="157"/>
      <c r="F58" s="157"/>
      <c r="G58" s="157">
        <f>'将来負担比率（分子）の構造'!J$50</f>
        <v>4080</v>
      </c>
      <c r="H58" s="157"/>
      <c r="I58" s="157"/>
      <c r="J58" s="157">
        <f>'将来負担比率（分子）の構造'!K$50</f>
        <v>4489</v>
      </c>
      <c r="K58" s="157"/>
      <c r="L58" s="157"/>
      <c r="M58" s="157">
        <f>'将来負担比率（分子）の構造'!L$50</f>
        <v>4597</v>
      </c>
      <c r="N58" s="157"/>
      <c r="O58" s="157"/>
      <c r="P58" s="157">
        <f>'将来負担比率（分子）の構造'!M$50</f>
        <v>4556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2523</v>
      </c>
      <c r="C62" s="157"/>
      <c r="D62" s="157"/>
      <c r="E62" s="157">
        <f>'将来負担比率（分子）の構造'!J$45</f>
        <v>2590</v>
      </c>
      <c r="F62" s="157"/>
      <c r="G62" s="157"/>
      <c r="H62" s="157">
        <f>'将来負担比率（分子）の構造'!K$45</f>
        <v>2713</v>
      </c>
      <c r="I62" s="157"/>
      <c r="J62" s="157"/>
      <c r="K62" s="157">
        <f>'将来負担比率（分子）の構造'!L$45</f>
        <v>2749</v>
      </c>
      <c r="L62" s="157"/>
      <c r="M62" s="157"/>
      <c r="N62" s="157">
        <f>'将来負担比率（分子）の構造'!M$45</f>
        <v>2743</v>
      </c>
      <c r="O62" s="157"/>
      <c r="P62" s="157"/>
    </row>
    <row r="63" spans="1:16" x14ac:dyDescent="0.2">
      <c r="A63" s="157" t="s">
        <v>34</v>
      </c>
      <c r="B63" s="157">
        <f>'将来負担比率（分子）の構造'!I$44</f>
        <v>619</v>
      </c>
      <c r="C63" s="157"/>
      <c r="D63" s="157"/>
      <c r="E63" s="157">
        <f>'将来負担比率（分子）の構造'!J$44</f>
        <v>697</v>
      </c>
      <c r="F63" s="157"/>
      <c r="G63" s="157"/>
      <c r="H63" s="157">
        <f>'将来負担比率（分子）の構造'!K$44</f>
        <v>681</v>
      </c>
      <c r="I63" s="157"/>
      <c r="J63" s="157"/>
      <c r="K63" s="157">
        <f>'将来負担比率（分子）の構造'!L$44</f>
        <v>634</v>
      </c>
      <c r="L63" s="157"/>
      <c r="M63" s="157"/>
      <c r="N63" s="157">
        <f>'将来負担比率（分子）の構造'!M$44</f>
        <v>629</v>
      </c>
      <c r="O63" s="157"/>
      <c r="P63" s="157"/>
    </row>
    <row r="64" spans="1:16" x14ac:dyDescent="0.2">
      <c r="A64" s="157" t="s">
        <v>33</v>
      </c>
      <c r="B64" s="157">
        <f>'将来負担比率（分子）の構造'!I$43</f>
        <v>5236</v>
      </c>
      <c r="C64" s="157"/>
      <c r="D64" s="157"/>
      <c r="E64" s="157">
        <f>'将来負担比率（分子）の構造'!J$43</f>
        <v>4458</v>
      </c>
      <c r="F64" s="157"/>
      <c r="G64" s="157"/>
      <c r="H64" s="157">
        <f>'将来負担比率（分子）の構造'!K$43</f>
        <v>3677</v>
      </c>
      <c r="I64" s="157"/>
      <c r="J64" s="157"/>
      <c r="K64" s="157">
        <f>'将来負担比率（分子）の構造'!L$43</f>
        <v>3072</v>
      </c>
      <c r="L64" s="157"/>
      <c r="M64" s="157"/>
      <c r="N64" s="157">
        <f>'将来負担比率（分子）の構造'!M$43</f>
        <v>3075</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16189</v>
      </c>
      <c r="C66" s="157"/>
      <c r="D66" s="157"/>
      <c r="E66" s="157">
        <f>'将来負担比率（分子）の構造'!J$41</f>
        <v>15616</v>
      </c>
      <c r="F66" s="157"/>
      <c r="G66" s="157"/>
      <c r="H66" s="157">
        <f>'将来負担比率（分子）の構造'!K$41</f>
        <v>14346</v>
      </c>
      <c r="I66" s="157"/>
      <c r="J66" s="157"/>
      <c r="K66" s="157">
        <f>'将来負担比率（分子）の構造'!L$41</f>
        <v>13055</v>
      </c>
      <c r="L66" s="157"/>
      <c r="M66" s="157"/>
      <c r="N66" s="157">
        <f>'将来負担比率（分子）の構造'!M$41</f>
        <v>11981</v>
      </c>
      <c r="O66" s="157"/>
      <c r="P66" s="157"/>
    </row>
    <row r="67" spans="1:16" x14ac:dyDescent="0.2">
      <c r="A67" s="157" t="s">
        <v>71</v>
      </c>
      <c r="B67" s="157" t="e">
        <f>NA()</f>
        <v>#N/A</v>
      </c>
      <c r="C67" s="157">
        <f>IF(ISNUMBER('将来負担比率（分子）の構造'!I$53), IF('将来負担比率（分子）の構造'!I$53 &lt; 0, 0, '将来負担比率（分子）の構造'!I$53), NA())</f>
        <v>7067</v>
      </c>
      <c r="D67" s="157" t="e">
        <f>NA()</f>
        <v>#N/A</v>
      </c>
      <c r="E67" s="157" t="e">
        <f>NA()</f>
        <v>#N/A</v>
      </c>
      <c r="F67" s="157">
        <f>IF(ISNUMBER('将来負担比率（分子）の構造'!J$53), IF('将来負担比率（分子）の構造'!J$53 &lt; 0, 0, '将来負担比率（分子）の構造'!J$53), NA())</f>
        <v>5723</v>
      </c>
      <c r="G67" s="157" t="e">
        <f>NA()</f>
        <v>#N/A</v>
      </c>
      <c r="H67" s="157" t="e">
        <f>NA()</f>
        <v>#N/A</v>
      </c>
      <c r="I67" s="157">
        <f>IF(ISNUMBER('将来負担比率（分子）の構造'!K$53), IF('将来負担比率（分子）の構造'!K$53 &lt; 0, 0, '将来負担比率（分子）の構造'!K$53), NA())</f>
        <v>4225</v>
      </c>
      <c r="J67" s="157" t="e">
        <f>NA()</f>
        <v>#N/A</v>
      </c>
      <c r="K67" s="157" t="e">
        <f>NA()</f>
        <v>#N/A</v>
      </c>
      <c r="L67" s="157">
        <f>IF(ISNUMBER('将来負担比率（分子）の構造'!L$53), IF('将来負担比率（分子）の構造'!L$53 &lt; 0, 0, '将来負担比率（分子）の構造'!L$53), NA())</f>
        <v>3093</v>
      </c>
      <c r="M67" s="157" t="e">
        <f>NA()</f>
        <v>#N/A</v>
      </c>
      <c r="N67" s="157" t="e">
        <f>NA()</f>
        <v>#N/A</v>
      </c>
      <c r="O67" s="157">
        <f>IF(ISNUMBER('将来負担比率（分子）の構造'!M$53), IF('将来負担比率（分子）の構造'!M$53 &lt; 0, 0, '将来負担比率（分子）の構造'!M$53), NA())</f>
        <v>2845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1538</v>
      </c>
      <c r="C72" s="161">
        <f>基金残高に係る経年分析!G55</f>
        <v>1606</v>
      </c>
      <c r="D72" s="161">
        <f>基金残高に係る経年分析!H55</f>
        <v>1548</v>
      </c>
    </row>
    <row r="73" spans="1:16" x14ac:dyDescent="0.2">
      <c r="A73" s="160" t="s">
        <v>74</v>
      </c>
      <c r="B73" s="161">
        <f>基金残高に係る経年分析!F56</f>
        <v>700</v>
      </c>
      <c r="C73" s="161">
        <f>基金残高に係る経年分析!G56</f>
        <v>700</v>
      </c>
      <c r="D73" s="161">
        <f>基金残高に係る経年分析!H56</f>
        <v>929</v>
      </c>
    </row>
    <row r="74" spans="1:16" x14ac:dyDescent="0.2">
      <c r="A74" s="160" t="s">
        <v>75</v>
      </c>
      <c r="B74" s="161">
        <f>基金残高に係る経年分析!F57</f>
        <v>1426</v>
      </c>
      <c r="C74" s="161">
        <f>基金残高に係る経年分析!G57</f>
        <v>1360</v>
      </c>
      <c r="D74" s="161">
        <f>基金残高に係る経年分析!H57</f>
        <v>1292</v>
      </c>
    </row>
  </sheetData>
  <sheetProtection algorithmName="SHA-512" hashValue="2MjtwmuSLxPWRIhhj7RHDev+0573ldBUh+v/3K/e/WLGpalF4he+Waqp8aVH1juenjTVaWFWHOv4b2T1KywQYw==" saltValue="Iajd7VDWQR/TsHjqqD8S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5084987</v>
      </c>
      <c r="S5" s="600"/>
      <c r="T5" s="600"/>
      <c r="U5" s="600"/>
      <c r="V5" s="600"/>
      <c r="W5" s="600"/>
      <c r="X5" s="600"/>
      <c r="Y5" s="601"/>
      <c r="Z5" s="602">
        <v>26.5</v>
      </c>
      <c r="AA5" s="602"/>
      <c r="AB5" s="602"/>
      <c r="AC5" s="602"/>
      <c r="AD5" s="603">
        <v>5084987</v>
      </c>
      <c r="AE5" s="603"/>
      <c r="AF5" s="603"/>
      <c r="AG5" s="603"/>
      <c r="AH5" s="603"/>
      <c r="AI5" s="603"/>
      <c r="AJ5" s="603"/>
      <c r="AK5" s="603"/>
      <c r="AL5" s="604">
        <v>46.5</v>
      </c>
      <c r="AM5" s="605"/>
      <c r="AN5" s="605"/>
      <c r="AO5" s="606"/>
      <c r="AP5" s="596" t="s">
        <v>216</v>
      </c>
      <c r="AQ5" s="597"/>
      <c r="AR5" s="597"/>
      <c r="AS5" s="597"/>
      <c r="AT5" s="597"/>
      <c r="AU5" s="597"/>
      <c r="AV5" s="597"/>
      <c r="AW5" s="597"/>
      <c r="AX5" s="597"/>
      <c r="AY5" s="597"/>
      <c r="AZ5" s="597"/>
      <c r="BA5" s="597"/>
      <c r="BB5" s="597"/>
      <c r="BC5" s="597"/>
      <c r="BD5" s="597"/>
      <c r="BE5" s="597"/>
      <c r="BF5" s="598"/>
      <c r="BG5" s="610">
        <v>5084987</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189070</v>
      </c>
      <c r="S6" s="611"/>
      <c r="T6" s="611"/>
      <c r="U6" s="611"/>
      <c r="V6" s="611"/>
      <c r="W6" s="611"/>
      <c r="X6" s="611"/>
      <c r="Y6" s="612"/>
      <c r="Z6" s="613">
        <v>1</v>
      </c>
      <c r="AA6" s="613"/>
      <c r="AB6" s="613"/>
      <c r="AC6" s="613"/>
      <c r="AD6" s="614">
        <v>189070</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5084987</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154874</v>
      </c>
      <c r="CS6" s="611"/>
      <c r="CT6" s="611"/>
      <c r="CU6" s="611"/>
      <c r="CV6" s="611"/>
      <c r="CW6" s="611"/>
      <c r="CX6" s="611"/>
      <c r="CY6" s="612"/>
      <c r="CZ6" s="604">
        <v>0.8</v>
      </c>
      <c r="DA6" s="605"/>
      <c r="DB6" s="605"/>
      <c r="DC6" s="621"/>
      <c r="DD6" s="619" t="s">
        <v>121</v>
      </c>
      <c r="DE6" s="611"/>
      <c r="DF6" s="611"/>
      <c r="DG6" s="611"/>
      <c r="DH6" s="611"/>
      <c r="DI6" s="611"/>
      <c r="DJ6" s="611"/>
      <c r="DK6" s="611"/>
      <c r="DL6" s="611"/>
      <c r="DM6" s="611"/>
      <c r="DN6" s="611"/>
      <c r="DO6" s="611"/>
      <c r="DP6" s="612"/>
      <c r="DQ6" s="619">
        <v>154874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3581</v>
      </c>
      <c r="S7" s="611"/>
      <c r="T7" s="611"/>
      <c r="U7" s="611"/>
      <c r="V7" s="611"/>
      <c r="W7" s="611"/>
      <c r="X7" s="611"/>
      <c r="Y7" s="612"/>
      <c r="Z7" s="613">
        <v>0</v>
      </c>
      <c r="AA7" s="613"/>
      <c r="AB7" s="613"/>
      <c r="AC7" s="613"/>
      <c r="AD7" s="614">
        <v>3581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2593945</v>
      </c>
      <c r="BH7" s="611"/>
      <c r="BI7" s="611"/>
      <c r="BJ7" s="611"/>
      <c r="BK7" s="611"/>
      <c r="BL7" s="611"/>
      <c r="BM7" s="611"/>
      <c r="BN7" s="612"/>
      <c r="BO7" s="613">
        <v>51</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2529908</v>
      </c>
      <c r="CS7" s="611"/>
      <c r="CT7" s="611"/>
      <c r="CU7" s="611"/>
      <c r="CV7" s="611"/>
      <c r="CW7" s="611"/>
      <c r="CX7" s="611"/>
      <c r="CY7" s="612"/>
      <c r="CZ7" s="613">
        <v>13.8</v>
      </c>
      <c r="DA7" s="613"/>
      <c r="DB7" s="613"/>
      <c r="DC7" s="613"/>
      <c r="DD7" s="619">
        <v>10241</v>
      </c>
      <c r="DE7" s="611"/>
      <c r="DF7" s="611"/>
      <c r="DG7" s="611"/>
      <c r="DH7" s="611"/>
      <c r="DI7" s="611"/>
      <c r="DJ7" s="611"/>
      <c r="DK7" s="611"/>
      <c r="DL7" s="611"/>
      <c r="DM7" s="611"/>
      <c r="DN7" s="611"/>
      <c r="DO7" s="611"/>
      <c r="DP7" s="612"/>
      <c r="DQ7" s="619">
        <v>2201959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60394</v>
      </c>
      <c r="S8" s="611"/>
      <c r="T8" s="611"/>
      <c r="U8" s="611"/>
      <c r="V8" s="611"/>
      <c r="W8" s="611"/>
      <c r="X8" s="611"/>
      <c r="Y8" s="612"/>
      <c r="Z8" s="613">
        <v>0.3</v>
      </c>
      <c r="AA8" s="613"/>
      <c r="AB8" s="613"/>
      <c r="AC8" s="613"/>
      <c r="AD8" s="614">
        <v>60394</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76756</v>
      </c>
      <c r="BH8" s="611"/>
      <c r="BI8" s="611"/>
      <c r="BJ8" s="611"/>
      <c r="BK8" s="611"/>
      <c r="BL8" s="611"/>
      <c r="BM8" s="611"/>
      <c r="BN8" s="612"/>
      <c r="BO8" s="613">
        <v>1.5</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7902905</v>
      </c>
      <c r="CS8" s="611"/>
      <c r="CT8" s="611"/>
      <c r="CU8" s="611"/>
      <c r="CV8" s="611"/>
      <c r="CW8" s="611"/>
      <c r="CX8" s="611"/>
      <c r="CY8" s="612"/>
      <c r="CZ8" s="613">
        <v>43.1</v>
      </c>
      <c r="DA8" s="613"/>
      <c r="DB8" s="613"/>
      <c r="DC8" s="613"/>
      <c r="DD8" s="619">
        <v>1567</v>
      </c>
      <c r="DE8" s="611"/>
      <c r="DF8" s="611"/>
      <c r="DG8" s="611"/>
      <c r="DH8" s="611"/>
      <c r="DI8" s="611"/>
      <c r="DJ8" s="611"/>
      <c r="DK8" s="611"/>
      <c r="DL8" s="611"/>
      <c r="DM8" s="611"/>
      <c r="DN8" s="611"/>
      <c r="DO8" s="611"/>
      <c r="DP8" s="612"/>
      <c r="DQ8" s="619">
        <v>4304524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90588</v>
      </c>
      <c r="S9" s="611"/>
      <c r="T9" s="611"/>
      <c r="U9" s="611"/>
      <c r="V9" s="611"/>
      <c r="W9" s="611"/>
      <c r="X9" s="611"/>
      <c r="Y9" s="612"/>
      <c r="Z9" s="613">
        <v>0.5</v>
      </c>
      <c r="AA9" s="613"/>
      <c r="AB9" s="613"/>
      <c r="AC9" s="613"/>
      <c r="AD9" s="614">
        <v>90588</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2371675</v>
      </c>
      <c r="BH9" s="611"/>
      <c r="BI9" s="611"/>
      <c r="BJ9" s="611"/>
      <c r="BK9" s="611"/>
      <c r="BL9" s="611"/>
      <c r="BM9" s="611"/>
      <c r="BN9" s="612"/>
      <c r="BO9" s="613">
        <v>46.6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2045450</v>
      </c>
      <c r="CS9" s="611"/>
      <c r="CT9" s="611"/>
      <c r="CU9" s="611"/>
      <c r="CV9" s="611"/>
      <c r="CW9" s="611"/>
      <c r="CX9" s="611"/>
      <c r="CY9" s="612"/>
      <c r="CZ9" s="613">
        <v>11.2</v>
      </c>
      <c r="DA9" s="613"/>
      <c r="DB9" s="613"/>
      <c r="DC9" s="613"/>
      <c r="DD9" s="619">
        <v>9140</v>
      </c>
      <c r="DE9" s="611"/>
      <c r="DF9" s="611"/>
      <c r="DG9" s="611"/>
      <c r="DH9" s="611"/>
      <c r="DI9" s="611"/>
      <c r="DJ9" s="611"/>
      <c r="DK9" s="611"/>
      <c r="DL9" s="611"/>
      <c r="DM9" s="611"/>
      <c r="DN9" s="611"/>
      <c r="DO9" s="611"/>
      <c r="DP9" s="612"/>
      <c r="DQ9" s="619">
        <v>1858470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82448</v>
      </c>
      <c r="BH10" s="611"/>
      <c r="BI10" s="611"/>
      <c r="BJ10" s="611"/>
      <c r="BK10" s="611"/>
      <c r="BL10" s="611"/>
      <c r="BM10" s="611"/>
      <c r="BN10" s="612"/>
      <c r="BO10" s="613">
        <v>1.6</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1091552</v>
      </c>
      <c r="S11" s="611"/>
      <c r="T11" s="611"/>
      <c r="U11" s="611"/>
      <c r="V11" s="611"/>
      <c r="W11" s="611"/>
      <c r="X11" s="611"/>
      <c r="Y11" s="612"/>
      <c r="Z11" s="615">
        <v>5.7</v>
      </c>
      <c r="AA11" s="616"/>
      <c r="AB11" s="616"/>
      <c r="AC11" s="622"/>
      <c r="AD11" s="619">
        <v>1091552</v>
      </c>
      <c r="AE11" s="611"/>
      <c r="AF11" s="611"/>
      <c r="AG11" s="611"/>
      <c r="AH11" s="611"/>
      <c r="AI11" s="611"/>
      <c r="AJ11" s="611"/>
      <c r="AK11" s="612"/>
      <c r="AL11" s="615">
        <v>10</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63066</v>
      </c>
      <c r="BH11" s="611"/>
      <c r="BI11" s="611"/>
      <c r="BJ11" s="611"/>
      <c r="BK11" s="611"/>
      <c r="BL11" s="611"/>
      <c r="BM11" s="611"/>
      <c r="BN11" s="612"/>
      <c r="BO11" s="613">
        <v>1.2</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460848</v>
      </c>
      <c r="CS11" s="611"/>
      <c r="CT11" s="611"/>
      <c r="CU11" s="611"/>
      <c r="CV11" s="611"/>
      <c r="CW11" s="611"/>
      <c r="CX11" s="611"/>
      <c r="CY11" s="612"/>
      <c r="CZ11" s="613">
        <v>2.5</v>
      </c>
      <c r="DA11" s="613"/>
      <c r="DB11" s="613"/>
      <c r="DC11" s="613"/>
      <c r="DD11" s="619">
        <v>116014</v>
      </c>
      <c r="DE11" s="611"/>
      <c r="DF11" s="611"/>
      <c r="DG11" s="611"/>
      <c r="DH11" s="611"/>
      <c r="DI11" s="611"/>
      <c r="DJ11" s="611"/>
      <c r="DK11" s="611"/>
      <c r="DL11" s="611"/>
      <c r="DM11" s="611"/>
      <c r="DN11" s="611"/>
      <c r="DO11" s="611"/>
      <c r="DP11" s="612"/>
      <c r="DQ11" s="619">
        <v>324803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37881</v>
      </c>
      <c r="S12" s="611"/>
      <c r="T12" s="611"/>
      <c r="U12" s="611"/>
      <c r="V12" s="611"/>
      <c r="W12" s="611"/>
      <c r="X12" s="611"/>
      <c r="Y12" s="612"/>
      <c r="Z12" s="613">
        <v>0.2</v>
      </c>
      <c r="AA12" s="613"/>
      <c r="AB12" s="613"/>
      <c r="AC12" s="613"/>
      <c r="AD12" s="614">
        <v>37881</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2017547</v>
      </c>
      <c r="BH12" s="611"/>
      <c r="BI12" s="611"/>
      <c r="BJ12" s="611"/>
      <c r="BK12" s="611"/>
      <c r="BL12" s="611"/>
      <c r="BM12" s="611"/>
      <c r="BN12" s="612"/>
      <c r="BO12" s="613">
        <v>39.700000000000003</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153054</v>
      </c>
      <c r="CS12" s="611"/>
      <c r="CT12" s="611"/>
      <c r="CU12" s="611"/>
      <c r="CV12" s="611"/>
      <c r="CW12" s="611"/>
      <c r="CX12" s="611"/>
      <c r="CY12" s="612"/>
      <c r="CZ12" s="613">
        <v>0.8</v>
      </c>
      <c r="DA12" s="613"/>
      <c r="DB12" s="613"/>
      <c r="DC12" s="613"/>
      <c r="DD12" s="619">
        <v>4330</v>
      </c>
      <c r="DE12" s="611"/>
      <c r="DF12" s="611"/>
      <c r="DG12" s="611"/>
      <c r="DH12" s="611"/>
      <c r="DI12" s="611"/>
      <c r="DJ12" s="611"/>
      <c r="DK12" s="611"/>
      <c r="DL12" s="611"/>
      <c r="DM12" s="611"/>
      <c r="DN12" s="611"/>
      <c r="DO12" s="611"/>
      <c r="DP12" s="612"/>
      <c r="DQ12" s="619">
        <v>101566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2017149</v>
      </c>
      <c r="BH13" s="611"/>
      <c r="BI13" s="611"/>
      <c r="BJ13" s="611"/>
      <c r="BK13" s="611"/>
      <c r="BL13" s="611"/>
      <c r="BM13" s="611"/>
      <c r="BN13" s="612"/>
      <c r="BO13" s="613">
        <v>39.700000000000003</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999254</v>
      </c>
      <c r="CS13" s="611"/>
      <c r="CT13" s="611"/>
      <c r="CU13" s="611"/>
      <c r="CV13" s="611"/>
      <c r="CW13" s="611"/>
      <c r="CX13" s="611"/>
      <c r="CY13" s="612"/>
      <c r="CZ13" s="613">
        <v>5.4</v>
      </c>
      <c r="DA13" s="613"/>
      <c r="DB13" s="613"/>
      <c r="DC13" s="613"/>
      <c r="DD13" s="619">
        <v>260165</v>
      </c>
      <c r="DE13" s="611"/>
      <c r="DF13" s="611"/>
      <c r="DG13" s="611"/>
      <c r="DH13" s="611"/>
      <c r="DI13" s="611"/>
      <c r="DJ13" s="611"/>
      <c r="DK13" s="611"/>
      <c r="DL13" s="611"/>
      <c r="DM13" s="611"/>
      <c r="DN13" s="611"/>
      <c r="DO13" s="611"/>
      <c r="DP13" s="612"/>
      <c r="DQ13" s="619">
        <v>762772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155001</v>
      </c>
      <c r="BH14" s="611"/>
      <c r="BI14" s="611"/>
      <c r="BJ14" s="611"/>
      <c r="BK14" s="611"/>
      <c r="BL14" s="611"/>
      <c r="BM14" s="611"/>
      <c r="BN14" s="612"/>
      <c r="BO14" s="613">
        <v>3</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879865</v>
      </c>
      <c r="CS14" s="611"/>
      <c r="CT14" s="611"/>
      <c r="CU14" s="611"/>
      <c r="CV14" s="611"/>
      <c r="CW14" s="611"/>
      <c r="CX14" s="611"/>
      <c r="CY14" s="612"/>
      <c r="CZ14" s="613">
        <v>4.8</v>
      </c>
      <c r="DA14" s="613"/>
      <c r="DB14" s="613"/>
      <c r="DC14" s="613"/>
      <c r="DD14" s="619">
        <v>84911</v>
      </c>
      <c r="DE14" s="611"/>
      <c r="DF14" s="611"/>
      <c r="DG14" s="611"/>
      <c r="DH14" s="611"/>
      <c r="DI14" s="611"/>
      <c r="DJ14" s="611"/>
      <c r="DK14" s="611"/>
      <c r="DL14" s="611"/>
      <c r="DM14" s="611"/>
      <c r="DN14" s="611"/>
      <c r="DO14" s="611"/>
      <c r="DP14" s="612"/>
      <c r="DQ14" s="619">
        <v>796073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37342</v>
      </c>
      <c r="S15" s="611"/>
      <c r="T15" s="611"/>
      <c r="U15" s="611"/>
      <c r="V15" s="611"/>
      <c r="W15" s="611"/>
      <c r="X15" s="611"/>
      <c r="Y15" s="612"/>
      <c r="Z15" s="613">
        <v>0.2</v>
      </c>
      <c r="AA15" s="613"/>
      <c r="AB15" s="613"/>
      <c r="AC15" s="613"/>
      <c r="AD15" s="614">
        <v>37342</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315210</v>
      </c>
      <c r="BH15" s="611"/>
      <c r="BI15" s="611"/>
      <c r="BJ15" s="611"/>
      <c r="BK15" s="611"/>
      <c r="BL15" s="611"/>
      <c r="BM15" s="611"/>
      <c r="BN15" s="612"/>
      <c r="BO15" s="613">
        <v>6.2</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1681859</v>
      </c>
      <c r="CS15" s="611"/>
      <c r="CT15" s="611"/>
      <c r="CU15" s="611"/>
      <c r="CV15" s="611"/>
      <c r="CW15" s="611"/>
      <c r="CX15" s="611"/>
      <c r="CY15" s="612"/>
      <c r="CZ15" s="613">
        <v>9.1999999999999993</v>
      </c>
      <c r="DA15" s="613"/>
      <c r="DB15" s="613"/>
      <c r="DC15" s="613"/>
      <c r="DD15" s="619">
        <v>48172</v>
      </c>
      <c r="DE15" s="611"/>
      <c r="DF15" s="611"/>
      <c r="DG15" s="611"/>
      <c r="DH15" s="611"/>
      <c r="DI15" s="611"/>
      <c r="DJ15" s="611"/>
      <c r="DK15" s="611"/>
      <c r="DL15" s="611"/>
      <c r="DM15" s="611"/>
      <c r="DN15" s="611"/>
      <c r="DO15" s="611"/>
      <c r="DP15" s="612"/>
      <c r="DQ15" s="619">
        <v>1473113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62815</v>
      </c>
      <c r="S16" s="611"/>
      <c r="T16" s="611"/>
      <c r="U16" s="611"/>
      <c r="V16" s="611"/>
      <c r="W16" s="611"/>
      <c r="X16" s="611"/>
      <c r="Y16" s="612"/>
      <c r="Z16" s="613">
        <v>0.3</v>
      </c>
      <c r="AA16" s="613"/>
      <c r="AB16" s="613"/>
      <c r="AC16" s="613"/>
      <c r="AD16" s="614">
        <v>62815</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3284</v>
      </c>
      <c r="BH16" s="611"/>
      <c r="BI16" s="611"/>
      <c r="BJ16" s="611"/>
      <c r="BK16" s="611"/>
      <c r="BL16" s="611"/>
      <c r="BM16" s="611"/>
      <c r="BN16" s="612"/>
      <c r="BO16" s="613">
        <v>0.1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12099</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6571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251478</v>
      </c>
      <c r="S17" s="611"/>
      <c r="T17" s="611"/>
      <c r="U17" s="611"/>
      <c r="V17" s="611"/>
      <c r="W17" s="611"/>
      <c r="X17" s="611"/>
      <c r="Y17" s="612"/>
      <c r="Z17" s="613">
        <v>1.3</v>
      </c>
      <c r="AA17" s="613"/>
      <c r="AB17" s="613"/>
      <c r="AC17" s="613"/>
      <c r="AD17" s="614">
        <v>251478</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1514504</v>
      </c>
      <c r="CS17" s="611"/>
      <c r="CT17" s="611"/>
      <c r="CU17" s="611"/>
      <c r="CV17" s="611"/>
      <c r="CW17" s="611"/>
      <c r="CX17" s="611"/>
      <c r="CY17" s="612"/>
      <c r="CZ17" s="613">
        <v>8.3000000000000007</v>
      </c>
      <c r="DA17" s="613"/>
      <c r="DB17" s="613"/>
      <c r="DC17" s="613"/>
      <c r="DD17" s="619" t="s">
        <v>121</v>
      </c>
      <c r="DE17" s="611"/>
      <c r="DF17" s="611"/>
      <c r="DG17" s="611"/>
      <c r="DH17" s="611"/>
      <c r="DI17" s="611"/>
      <c r="DJ17" s="611"/>
      <c r="DK17" s="611"/>
      <c r="DL17" s="611"/>
      <c r="DM17" s="611"/>
      <c r="DN17" s="611"/>
      <c r="DO17" s="611"/>
      <c r="DP17" s="612"/>
      <c r="DQ17" s="619">
        <v>1514504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40833</v>
      </c>
      <c r="S18" s="611"/>
      <c r="T18" s="611"/>
      <c r="U18" s="611"/>
      <c r="V18" s="611"/>
      <c r="W18" s="611"/>
      <c r="X18" s="611"/>
      <c r="Y18" s="612"/>
      <c r="Z18" s="613">
        <v>0.2</v>
      </c>
      <c r="AA18" s="613"/>
      <c r="AB18" s="613"/>
      <c r="AC18" s="613"/>
      <c r="AD18" s="614">
        <v>40833</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620</v>
      </c>
      <c r="CS18" s="611"/>
      <c r="CT18" s="611"/>
      <c r="CU18" s="611"/>
      <c r="CV18" s="611"/>
      <c r="CW18" s="611"/>
      <c r="CX18" s="611"/>
      <c r="CY18" s="612"/>
      <c r="CZ18" s="613">
        <v>0</v>
      </c>
      <c r="DA18" s="613"/>
      <c r="DB18" s="613"/>
      <c r="DC18" s="613"/>
      <c r="DD18" s="619" t="s">
        <v>121</v>
      </c>
      <c r="DE18" s="611"/>
      <c r="DF18" s="611"/>
      <c r="DG18" s="611"/>
      <c r="DH18" s="611"/>
      <c r="DI18" s="611"/>
      <c r="DJ18" s="611"/>
      <c r="DK18" s="611"/>
      <c r="DL18" s="611"/>
      <c r="DM18" s="611"/>
      <c r="DN18" s="611"/>
      <c r="DO18" s="611"/>
      <c r="DP18" s="612"/>
      <c r="DQ18" s="619">
        <v>620</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210645</v>
      </c>
      <c r="S19" s="611"/>
      <c r="T19" s="611"/>
      <c r="U19" s="611"/>
      <c r="V19" s="611"/>
      <c r="W19" s="611"/>
      <c r="X19" s="611"/>
      <c r="Y19" s="612"/>
      <c r="Z19" s="613">
        <v>1.1000000000000001</v>
      </c>
      <c r="AA19" s="613"/>
      <c r="AB19" s="613"/>
      <c r="AC19" s="613"/>
      <c r="AD19" s="614">
        <v>210645</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18335240</v>
      </c>
      <c r="CS20" s="611"/>
      <c r="CT20" s="611"/>
      <c r="CU20" s="611"/>
      <c r="CV20" s="611"/>
      <c r="CW20" s="611"/>
      <c r="CX20" s="611"/>
      <c r="CY20" s="612"/>
      <c r="CZ20" s="613">
        <v>100</v>
      </c>
      <c r="DA20" s="613"/>
      <c r="DB20" s="613"/>
      <c r="DC20" s="613"/>
      <c r="DD20" s="619">
        <v>534540</v>
      </c>
      <c r="DE20" s="611"/>
      <c r="DF20" s="611"/>
      <c r="DG20" s="611"/>
      <c r="DH20" s="611"/>
      <c r="DI20" s="611"/>
      <c r="DJ20" s="611"/>
      <c r="DK20" s="611"/>
      <c r="DL20" s="611"/>
      <c r="DM20" s="611"/>
      <c r="DN20" s="611"/>
      <c r="DO20" s="611"/>
      <c r="DP20" s="612"/>
      <c r="DQ20" s="619">
        <v>13499849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4160960</v>
      </c>
      <c r="S21" s="611"/>
      <c r="T21" s="611"/>
      <c r="U21" s="611"/>
      <c r="V21" s="611"/>
      <c r="W21" s="611"/>
      <c r="X21" s="611"/>
      <c r="Y21" s="612"/>
      <c r="Z21" s="613">
        <v>21.7</v>
      </c>
      <c r="AA21" s="613"/>
      <c r="AB21" s="613"/>
      <c r="AC21" s="613"/>
      <c r="AD21" s="614">
        <v>3966358</v>
      </c>
      <c r="AE21" s="614"/>
      <c r="AF21" s="614"/>
      <c r="AG21" s="614"/>
      <c r="AH21" s="614"/>
      <c r="AI21" s="614"/>
      <c r="AJ21" s="614"/>
      <c r="AK21" s="614"/>
      <c r="AL21" s="615">
        <v>36.299999999999997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3966358</v>
      </c>
      <c r="S22" s="611"/>
      <c r="T22" s="611"/>
      <c r="U22" s="611"/>
      <c r="V22" s="611"/>
      <c r="W22" s="611"/>
      <c r="X22" s="611"/>
      <c r="Y22" s="612"/>
      <c r="Z22" s="613">
        <v>20.7</v>
      </c>
      <c r="AA22" s="613"/>
      <c r="AB22" s="613"/>
      <c r="AC22" s="613"/>
      <c r="AD22" s="614">
        <v>3966358</v>
      </c>
      <c r="AE22" s="614"/>
      <c r="AF22" s="614"/>
      <c r="AG22" s="614"/>
      <c r="AH22" s="614"/>
      <c r="AI22" s="614"/>
      <c r="AJ22" s="614"/>
      <c r="AK22" s="614"/>
      <c r="AL22" s="615">
        <v>36.299999999999997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194530</v>
      </c>
      <c r="S23" s="611"/>
      <c r="T23" s="611"/>
      <c r="U23" s="611"/>
      <c r="V23" s="611"/>
      <c r="W23" s="611"/>
      <c r="X23" s="611"/>
      <c r="Y23" s="612"/>
      <c r="Z23" s="613">
        <v>1</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72</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10009076</v>
      </c>
      <c r="CS24" s="600"/>
      <c r="CT24" s="600"/>
      <c r="CU24" s="600"/>
      <c r="CV24" s="600"/>
      <c r="CW24" s="600"/>
      <c r="CX24" s="600"/>
      <c r="CY24" s="601"/>
      <c r="CZ24" s="604">
        <v>54.6</v>
      </c>
      <c r="DA24" s="605"/>
      <c r="DB24" s="605"/>
      <c r="DC24" s="621"/>
      <c r="DD24" s="642">
        <v>6720714</v>
      </c>
      <c r="DE24" s="600"/>
      <c r="DF24" s="600"/>
      <c r="DG24" s="600"/>
      <c r="DH24" s="600"/>
      <c r="DI24" s="600"/>
      <c r="DJ24" s="600"/>
      <c r="DK24" s="601"/>
      <c r="DL24" s="642">
        <v>5976953</v>
      </c>
      <c r="DM24" s="600"/>
      <c r="DN24" s="600"/>
      <c r="DO24" s="600"/>
      <c r="DP24" s="600"/>
      <c r="DQ24" s="600"/>
      <c r="DR24" s="600"/>
      <c r="DS24" s="600"/>
      <c r="DT24" s="600"/>
      <c r="DU24" s="600"/>
      <c r="DV24" s="601"/>
      <c r="DW24" s="604">
        <v>54.5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11070648</v>
      </c>
      <c r="S25" s="611"/>
      <c r="T25" s="611"/>
      <c r="U25" s="611"/>
      <c r="V25" s="611"/>
      <c r="W25" s="611"/>
      <c r="X25" s="611"/>
      <c r="Y25" s="612"/>
      <c r="Z25" s="613">
        <v>57.7</v>
      </c>
      <c r="AA25" s="613"/>
      <c r="AB25" s="613"/>
      <c r="AC25" s="613"/>
      <c r="AD25" s="614">
        <v>10876046</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3524345</v>
      </c>
      <c r="CS25" s="643"/>
      <c r="CT25" s="643"/>
      <c r="CU25" s="643"/>
      <c r="CV25" s="643"/>
      <c r="CW25" s="643"/>
      <c r="CX25" s="643"/>
      <c r="CY25" s="644"/>
      <c r="CZ25" s="615">
        <v>19.2</v>
      </c>
      <c r="DA25" s="640"/>
      <c r="DB25" s="640"/>
      <c r="DC25" s="645"/>
      <c r="DD25" s="619">
        <v>3253489</v>
      </c>
      <c r="DE25" s="643"/>
      <c r="DF25" s="643"/>
      <c r="DG25" s="643"/>
      <c r="DH25" s="643"/>
      <c r="DI25" s="643"/>
      <c r="DJ25" s="643"/>
      <c r="DK25" s="644"/>
      <c r="DL25" s="619">
        <v>3251755</v>
      </c>
      <c r="DM25" s="643"/>
      <c r="DN25" s="643"/>
      <c r="DO25" s="643"/>
      <c r="DP25" s="643"/>
      <c r="DQ25" s="643"/>
      <c r="DR25" s="643"/>
      <c r="DS25" s="643"/>
      <c r="DT25" s="643"/>
      <c r="DU25" s="643"/>
      <c r="DV25" s="644"/>
      <c r="DW25" s="615">
        <v>29.6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3494</v>
      </c>
      <c r="S26" s="611"/>
      <c r="T26" s="611"/>
      <c r="U26" s="611"/>
      <c r="V26" s="611"/>
      <c r="W26" s="611"/>
      <c r="X26" s="611"/>
      <c r="Y26" s="612"/>
      <c r="Z26" s="613">
        <v>0</v>
      </c>
      <c r="AA26" s="613"/>
      <c r="AB26" s="613"/>
      <c r="AC26" s="613"/>
      <c r="AD26" s="614">
        <v>3494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2217707</v>
      </c>
      <c r="CS26" s="611"/>
      <c r="CT26" s="611"/>
      <c r="CU26" s="611"/>
      <c r="CV26" s="611"/>
      <c r="CW26" s="611"/>
      <c r="CX26" s="611"/>
      <c r="CY26" s="612"/>
      <c r="CZ26" s="615">
        <v>12.1</v>
      </c>
      <c r="DA26" s="640"/>
      <c r="DB26" s="640"/>
      <c r="DC26" s="645"/>
      <c r="DD26" s="619">
        <v>2050231</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93770</v>
      </c>
      <c r="S27" s="611"/>
      <c r="T27" s="611"/>
      <c r="U27" s="611"/>
      <c r="V27" s="611"/>
      <c r="W27" s="611"/>
      <c r="X27" s="611"/>
      <c r="Y27" s="612"/>
      <c r="Z27" s="613">
        <v>0.5</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5084987</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4970227</v>
      </c>
      <c r="CS27" s="643"/>
      <c r="CT27" s="643"/>
      <c r="CU27" s="643"/>
      <c r="CV27" s="643"/>
      <c r="CW27" s="643"/>
      <c r="CX27" s="643"/>
      <c r="CY27" s="644"/>
      <c r="CZ27" s="615">
        <v>27.1</v>
      </c>
      <c r="DA27" s="640"/>
      <c r="DB27" s="640"/>
      <c r="DC27" s="645"/>
      <c r="DD27" s="619">
        <v>1952721</v>
      </c>
      <c r="DE27" s="643"/>
      <c r="DF27" s="643"/>
      <c r="DG27" s="643"/>
      <c r="DH27" s="643"/>
      <c r="DI27" s="643"/>
      <c r="DJ27" s="643"/>
      <c r="DK27" s="644"/>
      <c r="DL27" s="619">
        <v>1210694</v>
      </c>
      <c r="DM27" s="643"/>
      <c r="DN27" s="643"/>
      <c r="DO27" s="643"/>
      <c r="DP27" s="643"/>
      <c r="DQ27" s="643"/>
      <c r="DR27" s="643"/>
      <c r="DS27" s="643"/>
      <c r="DT27" s="643"/>
      <c r="DU27" s="643"/>
      <c r="DV27" s="644"/>
      <c r="DW27" s="615">
        <v>11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131366</v>
      </c>
      <c r="S28" s="611"/>
      <c r="T28" s="611"/>
      <c r="U28" s="611"/>
      <c r="V28" s="611"/>
      <c r="W28" s="611"/>
      <c r="X28" s="611"/>
      <c r="Y28" s="612"/>
      <c r="Z28" s="613">
        <v>0.7</v>
      </c>
      <c r="AA28" s="613"/>
      <c r="AB28" s="613"/>
      <c r="AC28" s="613"/>
      <c r="AD28" s="614">
        <v>33047</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1514504</v>
      </c>
      <c r="CS28" s="611"/>
      <c r="CT28" s="611"/>
      <c r="CU28" s="611"/>
      <c r="CV28" s="611"/>
      <c r="CW28" s="611"/>
      <c r="CX28" s="611"/>
      <c r="CY28" s="612"/>
      <c r="CZ28" s="615">
        <v>8.3000000000000007</v>
      </c>
      <c r="DA28" s="640"/>
      <c r="DB28" s="640"/>
      <c r="DC28" s="645"/>
      <c r="DD28" s="619">
        <v>1514504</v>
      </c>
      <c r="DE28" s="611"/>
      <c r="DF28" s="611"/>
      <c r="DG28" s="611"/>
      <c r="DH28" s="611"/>
      <c r="DI28" s="611"/>
      <c r="DJ28" s="611"/>
      <c r="DK28" s="612"/>
      <c r="DL28" s="619">
        <v>1514504</v>
      </c>
      <c r="DM28" s="611"/>
      <c r="DN28" s="611"/>
      <c r="DO28" s="611"/>
      <c r="DP28" s="611"/>
      <c r="DQ28" s="611"/>
      <c r="DR28" s="611"/>
      <c r="DS28" s="611"/>
      <c r="DT28" s="611"/>
      <c r="DU28" s="611"/>
      <c r="DV28" s="612"/>
      <c r="DW28" s="615">
        <v>13.8</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100202</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1514504</v>
      </c>
      <c r="CS29" s="643"/>
      <c r="CT29" s="643"/>
      <c r="CU29" s="643"/>
      <c r="CV29" s="643"/>
      <c r="CW29" s="643"/>
      <c r="CX29" s="643"/>
      <c r="CY29" s="644"/>
      <c r="CZ29" s="615">
        <v>8.3000000000000007</v>
      </c>
      <c r="DA29" s="640"/>
      <c r="DB29" s="640"/>
      <c r="DC29" s="645"/>
      <c r="DD29" s="619">
        <v>1514504</v>
      </c>
      <c r="DE29" s="643"/>
      <c r="DF29" s="643"/>
      <c r="DG29" s="643"/>
      <c r="DH29" s="643"/>
      <c r="DI29" s="643"/>
      <c r="DJ29" s="643"/>
      <c r="DK29" s="644"/>
      <c r="DL29" s="619">
        <v>1514504</v>
      </c>
      <c r="DM29" s="643"/>
      <c r="DN29" s="643"/>
      <c r="DO29" s="643"/>
      <c r="DP29" s="643"/>
      <c r="DQ29" s="643"/>
      <c r="DR29" s="643"/>
      <c r="DS29" s="643"/>
      <c r="DT29" s="643"/>
      <c r="DU29" s="643"/>
      <c r="DV29" s="644"/>
      <c r="DW29" s="615">
        <v>13.8</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3455287</v>
      </c>
      <c r="S30" s="611"/>
      <c r="T30" s="611"/>
      <c r="U30" s="611"/>
      <c r="V30" s="611"/>
      <c r="W30" s="611"/>
      <c r="X30" s="611"/>
      <c r="Y30" s="612"/>
      <c r="Z30" s="613">
        <v>18</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1479947</v>
      </c>
      <c r="CS30" s="611"/>
      <c r="CT30" s="611"/>
      <c r="CU30" s="611"/>
      <c r="CV30" s="611"/>
      <c r="CW30" s="611"/>
      <c r="CX30" s="611"/>
      <c r="CY30" s="612"/>
      <c r="CZ30" s="615">
        <v>8.1</v>
      </c>
      <c r="DA30" s="640"/>
      <c r="DB30" s="640"/>
      <c r="DC30" s="645"/>
      <c r="DD30" s="619">
        <v>1479947</v>
      </c>
      <c r="DE30" s="611"/>
      <c r="DF30" s="611"/>
      <c r="DG30" s="611"/>
      <c r="DH30" s="611"/>
      <c r="DI30" s="611"/>
      <c r="DJ30" s="611"/>
      <c r="DK30" s="612"/>
      <c r="DL30" s="619">
        <v>1479947</v>
      </c>
      <c r="DM30" s="611"/>
      <c r="DN30" s="611"/>
      <c r="DO30" s="611"/>
      <c r="DP30" s="611"/>
      <c r="DQ30" s="611"/>
      <c r="DR30" s="611"/>
      <c r="DS30" s="611"/>
      <c r="DT30" s="611"/>
      <c r="DU30" s="611"/>
      <c r="DV30" s="612"/>
      <c r="DW30" s="615">
        <v>13.5</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v>
      </c>
      <c r="BH31" s="654"/>
      <c r="BI31" s="654"/>
      <c r="BJ31" s="654"/>
      <c r="BK31" s="654"/>
      <c r="BL31" s="654"/>
      <c r="BM31" s="605">
        <v>92.7</v>
      </c>
      <c r="BN31" s="654"/>
      <c r="BO31" s="654"/>
      <c r="BP31" s="654"/>
      <c r="BQ31" s="655"/>
      <c r="BR31" s="657">
        <v>98.1</v>
      </c>
      <c r="BS31" s="654"/>
      <c r="BT31" s="654"/>
      <c r="BU31" s="654"/>
      <c r="BV31" s="654"/>
      <c r="BW31" s="654"/>
      <c r="BX31" s="605">
        <v>92.5</v>
      </c>
      <c r="BY31" s="654"/>
      <c r="BZ31" s="654"/>
      <c r="CA31" s="654"/>
      <c r="CB31" s="655"/>
      <c r="CD31" s="650"/>
      <c r="CE31" s="651"/>
      <c r="CF31" s="607" t="s">
        <v>300</v>
      </c>
      <c r="CG31" s="608"/>
      <c r="CH31" s="608"/>
      <c r="CI31" s="608"/>
      <c r="CJ31" s="608"/>
      <c r="CK31" s="608"/>
      <c r="CL31" s="608"/>
      <c r="CM31" s="608"/>
      <c r="CN31" s="608"/>
      <c r="CO31" s="608"/>
      <c r="CP31" s="608"/>
      <c r="CQ31" s="609"/>
      <c r="CR31" s="610">
        <v>34557</v>
      </c>
      <c r="CS31" s="643"/>
      <c r="CT31" s="643"/>
      <c r="CU31" s="643"/>
      <c r="CV31" s="643"/>
      <c r="CW31" s="643"/>
      <c r="CX31" s="643"/>
      <c r="CY31" s="644"/>
      <c r="CZ31" s="615">
        <v>0.2</v>
      </c>
      <c r="DA31" s="640"/>
      <c r="DB31" s="640"/>
      <c r="DC31" s="645"/>
      <c r="DD31" s="619">
        <v>34557</v>
      </c>
      <c r="DE31" s="643"/>
      <c r="DF31" s="643"/>
      <c r="DG31" s="643"/>
      <c r="DH31" s="643"/>
      <c r="DI31" s="643"/>
      <c r="DJ31" s="643"/>
      <c r="DK31" s="644"/>
      <c r="DL31" s="619">
        <v>34557</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1403205</v>
      </c>
      <c r="S32" s="611"/>
      <c r="T32" s="611"/>
      <c r="U32" s="611"/>
      <c r="V32" s="611"/>
      <c r="W32" s="611"/>
      <c r="X32" s="611"/>
      <c r="Y32" s="612"/>
      <c r="Z32" s="613">
        <v>7.3</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98.2</v>
      </c>
      <c r="BH32" s="643"/>
      <c r="BI32" s="643"/>
      <c r="BJ32" s="643"/>
      <c r="BK32" s="643"/>
      <c r="BL32" s="643"/>
      <c r="BM32" s="616">
        <v>93.6</v>
      </c>
      <c r="BN32" s="643"/>
      <c r="BO32" s="643"/>
      <c r="BP32" s="643"/>
      <c r="BQ32" s="656"/>
      <c r="BR32" s="667">
        <v>98.4</v>
      </c>
      <c r="BS32" s="643"/>
      <c r="BT32" s="643"/>
      <c r="BU32" s="643"/>
      <c r="BV32" s="643"/>
      <c r="BW32" s="643"/>
      <c r="BX32" s="616">
        <v>93.5</v>
      </c>
      <c r="BY32" s="643"/>
      <c r="BZ32" s="643"/>
      <c r="CA32" s="643"/>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27094</v>
      </c>
      <c r="S33" s="611"/>
      <c r="T33" s="611"/>
      <c r="U33" s="611"/>
      <c r="V33" s="611"/>
      <c r="W33" s="611"/>
      <c r="X33" s="611"/>
      <c r="Y33" s="612"/>
      <c r="Z33" s="613">
        <v>0.1</v>
      </c>
      <c r="AA33" s="613"/>
      <c r="AB33" s="613"/>
      <c r="AC33" s="613"/>
      <c r="AD33" s="614">
        <v>20444</v>
      </c>
      <c r="AE33" s="614"/>
      <c r="AF33" s="614"/>
      <c r="AG33" s="614"/>
      <c r="AH33" s="614"/>
      <c r="AI33" s="614"/>
      <c r="AJ33" s="614"/>
      <c r="AK33" s="614"/>
      <c r="AL33" s="615">
        <v>0.2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97.5</v>
      </c>
      <c r="BH33" s="669"/>
      <c r="BI33" s="669"/>
      <c r="BJ33" s="669"/>
      <c r="BK33" s="669"/>
      <c r="BL33" s="669"/>
      <c r="BM33" s="670">
        <v>90.7</v>
      </c>
      <c r="BN33" s="669"/>
      <c r="BO33" s="669"/>
      <c r="BP33" s="669"/>
      <c r="BQ33" s="671"/>
      <c r="BR33" s="668">
        <v>97.6</v>
      </c>
      <c r="BS33" s="669"/>
      <c r="BT33" s="669"/>
      <c r="BU33" s="669"/>
      <c r="BV33" s="669"/>
      <c r="BW33" s="669"/>
      <c r="BX33" s="670">
        <v>90.2</v>
      </c>
      <c r="BY33" s="669"/>
      <c r="BZ33" s="669"/>
      <c r="CA33" s="669"/>
      <c r="CB33" s="671"/>
      <c r="CD33" s="607" t="s">
        <v>307</v>
      </c>
      <c r="CE33" s="608"/>
      <c r="CF33" s="608"/>
      <c r="CG33" s="608"/>
      <c r="CH33" s="608"/>
      <c r="CI33" s="608"/>
      <c r="CJ33" s="608"/>
      <c r="CK33" s="608"/>
      <c r="CL33" s="608"/>
      <c r="CM33" s="608"/>
      <c r="CN33" s="608"/>
      <c r="CO33" s="608"/>
      <c r="CP33" s="608"/>
      <c r="CQ33" s="609"/>
      <c r="CR33" s="610">
        <v>7779525</v>
      </c>
      <c r="CS33" s="643"/>
      <c r="CT33" s="643"/>
      <c r="CU33" s="643"/>
      <c r="CV33" s="643"/>
      <c r="CW33" s="643"/>
      <c r="CX33" s="643"/>
      <c r="CY33" s="644"/>
      <c r="CZ33" s="615">
        <v>42.4</v>
      </c>
      <c r="DA33" s="640"/>
      <c r="DB33" s="640"/>
      <c r="DC33" s="645"/>
      <c r="DD33" s="619">
        <v>6636246</v>
      </c>
      <c r="DE33" s="643"/>
      <c r="DF33" s="643"/>
      <c r="DG33" s="643"/>
      <c r="DH33" s="643"/>
      <c r="DI33" s="643"/>
      <c r="DJ33" s="643"/>
      <c r="DK33" s="644"/>
      <c r="DL33" s="619">
        <v>4988884</v>
      </c>
      <c r="DM33" s="643"/>
      <c r="DN33" s="643"/>
      <c r="DO33" s="643"/>
      <c r="DP33" s="643"/>
      <c r="DQ33" s="643"/>
      <c r="DR33" s="643"/>
      <c r="DS33" s="643"/>
      <c r="DT33" s="643"/>
      <c r="DU33" s="643"/>
      <c r="DV33" s="644"/>
      <c r="DW33" s="615">
        <v>45.5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1194661</v>
      </c>
      <c r="S34" s="611"/>
      <c r="T34" s="611"/>
      <c r="U34" s="611"/>
      <c r="V34" s="611"/>
      <c r="W34" s="611"/>
      <c r="X34" s="611"/>
      <c r="Y34" s="612"/>
      <c r="Z34" s="613">
        <v>6.2</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2515098</v>
      </c>
      <c r="CS34" s="611"/>
      <c r="CT34" s="611"/>
      <c r="CU34" s="611"/>
      <c r="CV34" s="611"/>
      <c r="CW34" s="611"/>
      <c r="CX34" s="611"/>
      <c r="CY34" s="612"/>
      <c r="CZ34" s="615">
        <v>13.7</v>
      </c>
      <c r="DA34" s="640"/>
      <c r="DB34" s="640"/>
      <c r="DC34" s="645"/>
      <c r="DD34" s="619">
        <v>1999089</v>
      </c>
      <c r="DE34" s="611"/>
      <c r="DF34" s="611"/>
      <c r="DG34" s="611"/>
      <c r="DH34" s="611"/>
      <c r="DI34" s="611"/>
      <c r="DJ34" s="611"/>
      <c r="DK34" s="612"/>
      <c r="DL34" s="619">
        <v>1255089</v>
      </c>
      <c r="DM34" s="611"/>
      <c r="DN34" s="611"/>
      <c r="DO34" s="611"/>
      <c r="DP34" s="611"/>
      <c r="DQ34" s="611"/>
      <c r="DR34" s="611"/>
      <c r="DS34" s="611"/>
      <c r="DT34" s="611"/>
      <c r="DU34" s="611"/>
      <c r="DV34" s="612"/>
      <c r="DW34" s="615">
        <v>11.4</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621622</v>
      </c>
      <c r="S35" s="611"/>
      <c r="T35" s="611"/>
      <c r="U35" s="611"/>
      <c r="V35" s="611"/>
      <c r="W35" s="611"/>
      <c r="X35" s="611"/>
      <c r="Y35" s="612"/>
      <c r="Z35" s="613">
        <v>3.2</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10272</v>
      </c>
      <c r="CS35" s="643"/>
      <c r="CT35" s="643"/>
      <c r="CU35" s="643"/>
      <c r="CV35" s="643"/>
      <c r="CW35" s="643"/>
      <c r="CX35" s="643"/>
      <c r="CY35" s="644"/>
      <c r="CZ35" s="615">
        <v>0.1</v>
      </c>
      <c r="DA35" s="640"/>
      <c r="DB35" s="640"/>
      <c r="DC35" s="645"/>
      <c r="DD35" s="619">
        <v>9701</v>
      </c>
      <c r="DE35" s="643"/>
      <c r="DF35" s="643"/>
      <c r="DG35" s="643"/>
      <c r="DH35" s="643"/>
      <c r="DI35" s="643"/>
      <c r="DJ35" s="643"/>
      <c r="DK35" s="644"/>
      <c r="DL35" s="619">
        <v>9701</v>
      </c>
      <c r="DM35" s="643"/>
      <c r="DN35" s="643"/>
      <c r="DO35" s="643"/>
      <c r="DP35" s="643"/>
      <c r="DQ35" s="643"/>
      <c r="DR35" s="643"/>
      <c r="DS35" s="643"/>
      <c r="DT35" s="643"/>
      <c r="DU35" s="643"/>
      <c r="DV35" s="644"/>
      <c r="DW35" s="615">
        <v>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440902</v>
      </c>
      <c r="S36" s="611"/>
      <c r="T36" s="611"/>
      <c r="U36" s="611"/>
      <c r="V36" s="611"/>
      <c r="W36" s="611"/>
      <c r="X36" s="611"/>
      <c r="Y36" s="612"/>
      <c r="Z36" s="613">
        <v>2.2999999999999998</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3001093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145901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2975912</v>
      </c>
      <c r="CS36" s="611"/>
      <c r="CT36" s="611"/>
      <c r="CU36" s="611"/>
      <c r="CV36" s="611"/>
      <c r="CW36" s="611"/>
      <c r="CX36" s="611"/>
      <c r="CY36" s="612"/>
      <c r="CZ36" s="615">
        <v>16.2</v>
      </c>
      <c r="DA36" s="640"/>
      <c r="DB36" s="640"/>
      <c r="DC36" s="645"/>
      <c r="DD36" s="619">
        <v>2746307</v>
      </c>
      <c r="DE36" s="611"/>
      <c r="DF36" s="611"/>
      <c r="DG36" s="611"/>
      <c r="DH36" s="611"/>
      <c r="DI36" s="611"/>
      <c r="DJ36" s="611"/>
      <c r="DK36" s="612"/>
      <c r="DL36" s="619">
        <v>2090857</v>
      </c>
      <c r="DM36" s="611"/>
      <c r="DN36" s="611"/>
      <c r="DO36" s="611"/>
      <c r="DP36" s="611"/>
      <c r="DQ36" s="611"/>
      <c r="DR36" s="611"/>
      <c r="DS36" s="611"/>
      <c r="DT36" s="611"/>
      <c r="DU36" s="611"/>
      <c r="DV36" s="612"/>
      <c r="DW36" s="615">
        <v>19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248744</v>
      </c>
      <c r="S37" s="611"/>
      <c r="T37" s="611"/>
      <c r="U37" s="611"/>
      <c r="V37" s="611"/>
      <c r="W37" s="611"/>
      <c r="X37" s="611"/>
      <c r="Y37" s="612"/>
      <c r="Z37" s="613">
        <v>1.3</v>
      </c>
      <c r="AA37" s="613"/>
      <c r="AB37" s="613"/>
      <c r="AC37" s="613"/>
      <c r="AD37" s="614">
        <v>28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708425</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149739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1371042</v>
      </c>
      <c r="CS37" s="643"/>
      <c r="CT37" s="643"/>
      <c r="CU37" s="643"/>
      <c r="CV37" s="643"/>
      <c r="CW37" s="643"/>
      <c r="CX37" s="643"/>
      <c r="CY37" s="644"/>
      <c r="CZ37" s="615">
        <v>7.5</v>
      </c>
      <c r="DA37" s="640"/>
      <c r="DB37" s="640"/>
      <c r="DC37" s="645"/>
      <c r="DD37" s="619">
        <v>1298390</v>
      </c>
      <c r="DE37" s="643"/>
      <c r="DF37" s="643"/>
      <c r="DG37" s="643"/>
      <c r="DH37" s="643"/>
      <c r="DI37" s="643"/>
      <c r="DJ37" s="643"/>
      <c r="DK37" s="644"/>
      <c r="DL37" s="619">
        <v>1245036</v>
      </c>
      <c r="DM37" s="643"/>
      <c r="DN37" s="643"/>
      <c r="DO37" s="643"/>
      <c r="DP37" s="643"/>
      <c r="DQ37" s="643"/>
      <c r="DR37" s="643"/>
      <c r="DS37" s="643"/>
      <c r="DT37" s="643"/>
      <c r="DU37" s="643"/>
      <c r="DV37" s="644"/>
      <c r="DW37" s="615">
        <v>11.3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405600</v>
      </c>
      <c r="S38" s="611"/>
      <c r="T38" s="611"/>
      <c r="U38" s="611"/>
      <c r="V38" s="611"/>
      <c r="W38" s="611"/>
      <c r="X38" s="611"/>
      <c r="Y38" s="612"/>
      <c r="Z38" s="613">
        <v>2.1</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275607</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7048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1901708</v>
      </c>
      <c r="CS38" s="611"/>
      <c r="CT38" s="611"/>
      <c r="CU38" s="611"/>
      <c r="CV38" s="611"/>
      <c r="CW38" s="611"/>
      <c r="CX38" s="611"/>
      <c r="CY38" s="612"/>
      <c r="CZ38" s="615">
        <v>10.4</v>
      </c>
      <c r="DA38" s="640"/>
      <c r="DB38" s="640"/>
      <c r="DC38" s="645"/>
      <c r="DD38" s="619">
        <v>1549138</v>
      </c>
      <c r="DE38" s="611"/>
      <c r="DF38" s="611"/>
      <c r="DG38" s="611"/>
      <c r="DH38" s="611"/>
      <c r="DI38" s="611"/>
      <c r="DJ38" s="611"/>
      <c r="DK38" s="612"/>
      <c r="DL38" s="619">
        <v>1542471</v>
      </c>
      <c r="DM38" s="611"/>
      <c r="DN38" s="611"/>
      <c r="DO38" s="611"/>
      <c r="DP38" s="611"/>
      <c r="DQ38" s="611"/>
      <c r="DR38" s="611"/>
      <c r="DS38" s="611"/>
      <c r="DT38" s="611"/>
      <c r="DU38" s="611"/>
      <c r="DV38" s="612"/>
      <c r="DW38" s="615">
        <v>14.1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90340</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10394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239870</v>
      </c>
      <c r="CS39" s="643"/>
      <c r="CT39" s="643"/>
      <c r="CU39" s="643"/>
      <c r="CV39" s="643"/>
      <c r="CW39" s="643"/>
      <c r="CX39" s="643"/>
      <c r="CY39" s="644"/>
      <c r="CZ39" s="615">
        <v>1.3</v>
      </c>
      <c r="DA39" s="640"/>
      <c r="DB39" s="640"/>
      <c r="DC39" s="645"/>
      <c r="DD39" s="619">
        <v>235346</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42900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24393</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136665</v>
      </c>
      <c r="CS40" s="611"/>
      <c r="CT40" s="611"/>
      <c r="CU40" s="611"/>
      <c r="CV40" s="611"/>
      <c r="CW40" s="611"/>
      <c r="CX40" s="611"/>
      <c r="CY40" s="612"/>
      <c r="CZ40" s="615">
        <v>0.7</v>
      </c>
      <c r="DA40" s="640"/>
      <c r="DB40" s="640"/>
      <c r="DC40" s="645"/>
      <c r="DD40" s="619">
        <v>96665</v>
      </c>
      <c r="DE40" s="611"/>
      <c r="DF40" s="611"/>
      <c r="DG40" s="611"/>
      <c r="DH40" s="611"/>
      <c r="DI40" s="611"/>
      <c r="DJ40" s="611"/>
      <c r="DK40" s="612"/>
      <c r="DL40" s="619">
        <v>90766</v>
      </c>
      <c r="DM40" s="611"/>
      <c r="DN40" s="611"/>
      <c r="DO40" s="611"/>
      <c r="DP40" s="611"/>
      <c r="DQ40" s="611"/>
      <c r="DR40" s="611"/>
      <c r="DS40" s="611"/>
      <c r="DT40" s="611"/>
      <c r="DU40" s="611"/>
      <c r="DV40" s="612"/>
      <c r="DW40" s="615">
        <v>0.8</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19196595</v>
      </c>
      <c r="S41" s="683"/>
      <c r="T41" s="683"/>
      <c r="U41" s="683"/>
      <c r="V41" s="683"/>
      <c r="W41" s="683"/>
      <c r="X41" s="683"/>
      <c r="Y41" s="687"/>
      <c r="Z41" s="688">
        <v>100</v>
      </c>
      <c r="AA41" s="688"/>
      <c r="AB41" s="688"/>
      <c r="AC41" s="688"/>
      <c r="AD41" s="689">
        <v>10933059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426437</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331</v>
      </c>
      <c r="AR42" s="680"/>
      <c r="AS42" s="680"/>
      <c r="AT42" s="680"/>
      <c r="AU42" s="680"/>
      <c r="AV42" s="680"/>
      <c r="AW42" s="680"/>
      <c r="AX42" s="680"/>
      <c r="AY42" s="681"/>
      <c r="AZ42" s="682">
        <v>1475891</v>
      </c>
      <c r="BA42" s="683"/>
      <c r="BB42" s="683"/>
      <c r="BC42" s="683"/>
      <c r="BD42" s="669"/>
      <c r="BE42" s="669"/>
      <c r="BF42" s="671"/>
      <c r="BG42" s="662"/>
      <c r="BH42" s="663"/>
      <c r="BI42" s="663"/>
      <c r="BJ42" s="663"/>
      <c r="BK42" s="663"/>
      <c r="BL42" s="203"/>
      <c r="BM42" s="632" t="s">
        <v>339</v>
      </c>
      <c r="BN42" s="632"/>
      <c r="BO42" s="632"/>
      <c r="BP42" s="632"/>
      <c r="BQ42" s="632"/>
      <c r="BR42" s="632"/>
      <c r="BS42" s="632"/>
      <c r="BT42" s="632"/>
      <c r="BU42" s="633"/>
      <c r="BV42" s="682">
        <v>321</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546639</v>
      </c>
      <c r="CS42" s="643"/>
      <c r="CT42" s="643"/>
      <c r="CU42" s="643"/>
      <c r="CV42" s="643"/>
      <c r="CW42" s="643"/>
      <c r="CX42" s="643"/>
      <c r="CY42" s="644"/>
      <c r="CZ42" s="615">
        <v>3</v>
      </c>
      <c r="DA42" s="640"/>
      <c r="DB42" s="640"/>
      <c r="DC42" s="645"/>
      <c r="DD42" s="619">
        <v>142889</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26033</v>
      </c>
      <c r="CS43" s="643"/>
      <c r="CT43" s="643"/>
      <c r="CU43" s="643"/>
      <c r="CV43" s="643"/>
      <c r="CW43" s="643"/>
      <c r="CX43" s="643"/>
      <c r="CY43" s="644"/>
      <c r="CZ43" s="615">
        <v>0.1</v>
      </c>
      <c r="DA43" s="640"/>
      <c r="DB43" s="640"/>
      <c r="DC43" s="645"/>
      <c r="DD43" s="619">
        <v>26033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344</v>
      </c>
      <c r="CG44" s="608"/>
      <c r="CH44" s="608"/>
      <c r="CI44" s="608"/>
      <c r="CJ44" s="608"/>
      <c r="CK44" s="608"/>
      <c r="CL44" s="608"/>
      <c r="CM44" s="608"/>
      <c r="CN44" s="608"/>
      <c r="CO44" s="608"/>
      <c r="CP44" s="608"/>
      <c r="CQ44" s="609"/>
      <c r="CR44" s="610">
        <v>534540</v>
      </c>
      <c r="CS44" s="611"/>
      <c r="CT44" s="611"/>
      <c r="CU44" s="611"/>
      <c r="CV44" s="611"/>
      <c r="CW44" s="611"/>
      <c r="CX44" s="611"/>
      <c r="CY44" s="612"/>
      <c r="CZ44" s="615">
        <v>2.9</v>
      </c>
      <c r="DA44" s="616"/>
      <c r="DB44" s="616"/>
      <c r="DC44" s="622"/>
      <c r="DD44" s="619">
        <v>136318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65578</v>
      </c>
      <c r="CS45" s="643"/>
      <c r="CT45" s="643"/>
      <c r="CU45" s="643"/>
      <c r="CV45" s="643"/>
      <c r="CW45" s="643"/>
      <c r="CX45" s="643"/>
      <c r="CY45" s="644"/>
      <c r="CZ45" s="615">
        <v>0.4</v>
      </c>
      <c r="DA45" s="640"/>
      <c r="DB45" s="640"/>
      <c r="DC45" s="645"/>
      <c r="DD45" s="619">
        <v>8596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347</v>
      </c>
      <c r="CG46" s="608"/>
      <c r="CH46" s="608"/>
      <c r="CI46" s="608"/>
      <c r="CJ46" s="608"/>
      <c r="CK46" s="608"/>
      <c r="CL46" s="608"/>
      <c r="CM46" s="608"/>
      <c r="CN46" s="608"/>
      <c r="CO46" s="608"/>
      <c r="CP46" s="608"/>
      <c r="CQ46" s="609"/>
      <c r="CR46" s="610">
        <v>412099</v>
      </c>
      <c r="CS46" s="611"/>
      <c r="CT46" s="611"/>
      <c r="CU46" s="611"/>
      <c r="CV46" s="611"/>
      <c r="CW46" s="611"/>
      <c r="CX46" s="611"/>
      <c r="CY46" s="612"/>
      <c r="CZ46" s="615">
        <v>2.2000000000000002</v>
      </c>
      <c r="DA46" s="616"/>
      <c r="DB46" s="616"/>
      <c r="DC46" s="622"/>
      <c r="DD46" s="619">
        <v>112059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348</v>
      </c>
      <c r="CG47" s="608"/>
      <c r="CH47" s="608"/>
      <c r="CI47" s="608"/>
      <c r="CJ47" s="608"/>
      <c r="CK47" s="608"/>
      <c r="CL47" s="608"/>
      <c r="CM47" s="608"/>
      <c r="CN47" s="608"/>
      <c r="CO47" s="608"/>
      <c r="CP47" s="608"/>
      <c r="CQ47" s="609"/>
      <c r="CR47" s="610">
        <v>12099</v>
      </c>
      <c r="CS47" s="643"/>
      <c r="CT47" s="643"/>
      <c r="CU47" s="643"/>
      <c r="CV47" s="643"/>
      <c r="CW47" s="643"/>
      <c r="CX47" s="643"/>
      <c r="CY47" s="644"/>
      <c r="CZ47" s="615">
        <v>0.1</v>
      </c>
      <c r="DA47" s="640"/>
      <c r="DB47" s="640"/>
      <c r="DC47" s="645"/>
      <c r="DD47" s="619">
        <v>6571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18335240</v>
      </c>
      <c r="CS49" s="669"/>
      <c r="CT49" s="669"/>
      <c r="CU49" s="669"/>
      <c r="CV49" s="669"/>
      <c r="CW49" s="669"/>
      <c r="CX49" s="669"/>
      <c r="CY49" s="698"/>
      <c r="CZ49" s="690">
        <v>100</v>
      </c>
      <c r="DA49" s="699"/>
      <c r="DB49" s="699"/>
      <c r="DC49" s="700"/>
      <c r="DD49" s="701">
        <v>13499849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y+0H0993sBqPtDitwfOVip3iuCnErFukliPYtgWlSLCdZtBFhRM/+ytTUwmABI6YKDCkzMi6HeGScju2TbmPQ==" saltValue="/fBIeUmipIgyZldZbELH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19197</v>
      </c>
      <c r="R7" s="740"/>
      <c r="S7" s="740"/>
      <c r="T7" s="740"/>
      <c r="U7" s="740"/>
      <c r="V7" s="740">
        <v>18335</v>
      </c>
      <c r="W7" s="740"/>
      <c r="X7" s="740"/>
      <c r="Y7" s="740"/>
      <c r="Z7" s="740"/>
      <c r="AA7" s="740">
        <v>861</v>
      </c>
      <c r="AB7" s="740"/>
      <c r="AC7" s="740"/>
      <c r="AD7" s="740"/>
      <c r="AE7" s="741"/>
      <c r="AF7" s="742">
        <v>790</v>
      </c>
      <c r="AG7" s="743"/>
      <c r="AH7" s="743"/>
      <c r="AI7" s="743"/>
      <c r="AJ7" s="744"/>
      <c r="AK7" s="745">
        <v>622</v>
      </c>
      <c r="AL7" s="746"/>
      <c r="AM7" s="746"/>
      <c r="AN7" s="746"/>
      <c r="AO7" s="746"/>
      <c r="AP7" s="746">
        <v>11981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375</v>
      </c>
      <c r="B23" s="776" t="s">
        <v>376</v>
      </c>
      <c r="C23" s="777"/>
      <c r="D23" s="777"/>
      <c r="E23" s="777"/>
      <c r="F23" s="777"/>
      <c r="G23" s="777"/>
      <c r="H23" s="777"/>
      <c r="I23" s="777"/>
      <c r="J23" s="777"/>
      <c r="K23" s="777"/>
      <c r="L23" s="777"/>
      <c r="M23" s="777"/>
      <c r="N23" s="777"/>
      <c r="O23" s="777"/>
      <c r="P23" s="778"/>
      <c r="Q23" s="779">
        <v>19197</v>
      </c>
      <c r="R23" s="780"/>
      <c r="S23" s="780"/>
      <c r="T23" s="780"/>
      <c r="U23" s="780"/>
      <c r="V23" s="780">
        <v>18335</v>
      </c>
      <c r="W23" s="780"/>
      <c r="X23" s="780"/>
      <c r="Y23" s="780"/>
      <c r="Z23" s="780"/>
      <c r="AA23" s="780">
        <v>861</v>
      </c>
      <c r="AB23" s="780"/>
      <c r="AC23" s="780"/>
      <c r="AD23" s="780"/>
      <c r="AE23" s="781"/>
      <c r="AF23" s="782">
        <v>790</v>
      </c>
      <c r="AG23" s="780"/>
      <c r="AH23" s="780"/>
      <c r="AI23" s="780"/>
      <c r="AJ23" s="783"/>
      <c r="AK23" s="784"/>
      <c r="AL23" s="785"/>
      <c r="AM23" s="785"/>
      <c r="AN23" s="785"/>
      <c r="AO23" s="785"/>
      <c r="AP23" s="780">
        <v>11981</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387</v>
      </c>
      <c r="C28" s="737"/>
      <c r="D28" s="737"/>
      <c r="E28" s="737"/>
      <c r="F28" s="737"/>
      <c r="G28" s="737"/>
      <c r="H28" s="737"/>
      <c r="I28" s="737"/>
      <c r="J28" s="737"/>
      <c r="K28" s="737"/>
      <c r="L28" s="737"/>
      <c r="M28" s="737"/>
      <c r="N28" s="737"/>
      <c r="O28" s="737"/>
      <c r="P28" s="738"/>
      <c r="Q28" s="809">
        <v>5046</v>
      </c>
      <c r="R28" s="810"/>
      <c r="S28" s="810"/>
      <c r="T28" s="810"/>
      <c r="U28" s="810"/>
      <c r="V28" s="810">
        <v>4900</v>
      </c>
      <c r="W28" s="810"/>
      <c r="X28" s="810"/>
      <c r="Y28" s="810"/>
      <c r="Z28" s="810"/>
      <c r="AA28" s="810">
        <v>146</v>
      </c>
      <c r="AB28" s="810"/>
      <c r="AC28" s="810"/>
      <c r="AD28" s="810"/>
      <c r="AE28" s="811"/>
      <c r="AF28" s="812">
        <v>146</v>
      </c>
      <c r="AG28" s="810"/>
      <c r="AH28" s="810"/>
      <c r="AI28" s="810"/>
      <c r="AJ28" s="813"/>
      <c r="AK28" s="814">
        <v>497994</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388</v>
      </c>
      <c r="C29" s="768"/>
      <c r="D29" s="768"/>
      <c r="E29" s="768"/>
      <c r="F29" s="768"/>
      <c r="G29" s="768"/>
      <c r="H29" s="768"/>
      <c r="I29" s="768"/>
      <c r="J29" s="768"/>
      <c r="K29" s="768"/>
      <c r="L29" s="768"/>
      <c r="M29" s="768"/>
      <c r="N29" s="768"/>
      <c r="O29" s="768"/>
      <c r="P29" s="769"/>
      <c r="Q29" s="770">
        <v>4866</v>
      </c>
      <c r="R29" s="771"/>
      <c r="S29" s="771"/>
      <c r="T29" s="771"/>
      <c r="U29" s="771"/>
      <c r="V29" s="771">
        <v>4759</v>
      </c>
      <c r="W29" s="771"/>
      <c r="X29" s="771"/>
      <c r="Y29" s="771"/>
      <c r="Z29" s="771"/>
      <c r="AA29" s="771">
        <v>107</v>
      </c>
      <c r="AB29" s="771"/>
      <c r="AC29" s="771"/>
      <c r="AD29" s="771"/>
      <c r="AE29" s="772"/>
      <c r="AF29" s="773">
        <v>107</v>
      </c>
      <c r="AG29" s="774"/>
      <c r="AH29" s="774"/>
      <c r="AI29" s="774"/>
      <c r="AJ29" s="775"/>
      <c r="AK29" s="821">
        <v>138700</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389</v>
      </c>
      <c r="C30" s="768"/>
      <c r="D30" s="768"/>
      <c r="E30" s="768"/>
      <c r="F30" s="768"/>
      <c r="G30" s="768"/>
      <c r="H30" s="768"/>
      <c r="I30" s="768"/>
      <c r="J30" s="768"/>
      <c r="K30" s="768"/>
      <c r="L30" s="768"/>
      <c r="M30" s="768"/>
      <c r="N30" s="768"/>
      <c r="O30" s="768"/>
      <c r="P30" s="769"/>
      <c r="Q30" s="770">
        <v>798</v>
      </c>
      <c r="R30" s="771"/>
      <c r="S30" s="771"/>
      <c r="T30" s="771"/>
      <c r="U30" s="771"/>
      <c r="V30" s="771">
        <v>793</v>
      </c>
      <c r="W30" s="771"/>
      <c r="X30" s="771"/>
      <c r="Y30" s="771"/>
      <c r="Z30" s="771"/>
      <c r="AA30" s="771">
        <v>5</v>
      </c>
      <c r="AB30" s="771"/>
      <c r="AC30" s="771"/>
      <c r="AD30" s="771"/>
      <c r="AE30" s="772"/>
      <c r="AF30" s="773">
        <v>5</v>
      </c>
      <c r="AG30" s="774"/>
      <c r="AH30" s="774"/>
      <c r="AI30" s="774"/>
      <c r="AJ30" s="775"/>
      <c r="AK30" s="821">
        <v>773197</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390</v>
      </c>
      <c r="C31" s="768"/>
      <c r="D31" s="768"/>
      <c r="E31" s="768"/>
      <c r="F31" s="768"/>
      <c r="G31" s="768"/>
      <c r="H31" s="768"/>
      <c r="I31" s="768"/>
      <c r="J31" s="768"/>
      <c r="K31" s="768"/>
      <c r="L31" s="768"/>
      <c r="M31" s="768"/>
      <c r="N31" s="768"/>
      <c r="O31" s="768"/>
      <c r="P31" s="769"/>
      <c r="Q31" s="770">
        <v>676</v>
      </c>
      <c r="R31" s="771"/>
      <c r="S31" s="771"/>
      <c r="T31" s="771"/>
      <c r="U31" s="771"/>
      <c r="V31" s="771">
        <v>685</v>
      </c>
      <c r="W31" s="771"/>
      <c r="X31" s="771"/>
      <c r="Y31" s="771"/>
      <c r="Z31" s="771"/>
      <c r="AA31" s="771">
        <v>-10</v>
      </c>
      <c r="AB31" s="771"/>
      <c r="AC31" s="771"/>
      <c r="AD31" s="771"/>
      <c r="AE31" s="772"/>
      <c r="AF31" s="773">
        <v>270</v>
      </c>
      <c r="AG31" s="774"/>
      <c r="AH31" s="774"/>
      <c r="AI31" s="774"/>
      <c r="AJ31" s="775"/>
      <c r="AK31" s="821">
        <v>1</v>
      </c>
      <c r="AL31" s="817"/>
      <c r="AM31" s="817"/>
      <c r="AN31" s="817"/>
      <c r="AO31" s="817"/>
      <c r="AP31" s="817">
        <v>206</v>
      </c>
      <c r="AQ31" s="817"/>
      <c r="AR31" s="817"/>
      <c r="AS31" s="817"/>
      <c r="AT31" s="817"/>
      <c r="AU31" s="817">
        <v>0</v>
      </c>
      <c r="AV31" s="817"/>
      <c r="AW31" s="817"/>
      <c r="AX31" s="817"/>
      <c r="AY31" s="817"/>
      <c r="AZ31" s="818" t="s">
        <v>552</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2798</v>
      </c>
      <c r="R32" s="771"/>
      <c r="S32" s="771"/>
      <c r="T32" s="771"/>
      <c r="U32" s="771"/>
      <c r="V32" s="771">
        <v>2803</v>
      </c>
      <c r="W32" s="771"/>
      <c r="X32" s="771"/>
      <c r="Y32" s="771"/>
      <c r="Z32" s="771"/>
      <c r="AA32" s="771">
        <v>-5</v>
      </c>
      <c r="AB32" s="771"/>
      <c r="AC32" s="771"/>
      <c r="AD32" s="771"/>
      <c r="AE32" s="772"/>
      <c r="AF32" s="773">
        <v>325</v>
      </c>
      <c r="AG32" s="774"/>
      <c r="AH32" s="774"/>
      <c r="AI32" s="774"/>
      <c r="AJ32" s="775"/>
      <c r="AK32" s="821">
        <v>710</v>
      </c>
      <c r="AL32" s="817"/>
      <c r="AM32" s="817"/>
      <c r="AN32" s="817"/>
      <c r="AO32" s="817"/>
      <c r="AP32" s="817">
        <v>195</v>
      </c>
      <c r="AQ32" s="817"/>
      <c r="AR32" s="817"/>
      <c r="AS32" s="817"/>
      <c r="AT32" s="817"/>
      <c r="AU32" s="817">
        <v>127</v>
      </c>
      <c r="AV32" s="817"/>
      <c r="AW32" s="817"/>
      <c r="AX32" s="817"/>
      <c r="AY32" s="817"/>
      <c r="AZ32" s="818" t="s">
        <v>552</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393</v>
      </c>
      <c r="C33" s="768"/>
      <c r="D33" s="768"/>
      <c r="E33" s="768"/>
      <c r="F33" s="768"/>
      <c r="G33" s="768"/>
      <c r="H33" s="768"/>
      <c r="I33" s="768"/>
      <c r="J33" s="768"/>
      <c r="K33" s="768"/>
      <c r="L33" s="768"/>
      <c r="M33" s="768"/>
      <c r="N33" s="768"/>
      <c r="O33" s="768"/>
      <c r="P33" s="769"/>
      <c r="Q33" s="770">
        <v>1549</v>
      </c>
      <c r="R33" s="771"/>
      <c r="S33" s="771"/>
      <c r="T33" s="771"/>
      <c r="U33" s="771"/>
      <c r="V33" s="771">
        <v>1468</v>
      </c>
      <c r="W33" s="771"/>
      <c r="X33" s="771"/>
      <c r="Y33" s="771"/>
      <c r="Z33" s="771"/>
      <c r="AA33" s="771">
        <v>81</v>
      </c>
      <c r="AB33" s="771"/>
      <c r="AC33" s="771"/>
      <c r="AD33" s="771"/>
      <c r="AE33" s="772"/>
      <c r="AF33" s="773">
        <v>350</v>
      </c>
      <c r="AG33" s="774"/>
      <c r="AH33" s="774"/>
      <c r="AI33" s="774"/>
      <c r="AJ33" s="775"/>
      <c r="AK33" s="821">
        <v>300</v>
      </c>
      <c r="AL33" s="817"/>
      <c r="AM33" s="817"/>
      <c r="AN33" s="817"/>
      <c r="AO33" s="817"/>
      <c r="AP33" s="817">
        <v>4921</v>
      </c>
      <c r="AQ33" s="817"/>
      <c r="AR33" s="817"/>
      <c r="AS33" s="817"/>
      <c r="AT33" s="817"/>
      <c r="AU33" s="817">
        <v>2948</v>
      </c>
      <c r="AV33" s="817"/>
      <c r="AW33" s="817"/>
      <c r="AX33" s="817"/>
      <c r="AY33" s="817"/>
      <c r="AZ33" s="818" t="s">
        <v>552</v>
      </c>
      <c r="BA33" s="818"/>
      <c r="BB33" s="818"/>
      <c r="BC33" s="818"/>
      <c r="BD33" s="818"/>
      <c r="BE33" s="819" t="s">
        <v>391</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375</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1203</v>
      </c>
      <c r="AG63" s="831"/>
      <c r="AH63" s="831"/>
      <c r="AI63" s="831"/>
      <c r="AJ63" s="832"/>
      <c r="AK63" s="833"/>
      <c r="AL63" s="828"/>
      <c r="AM63" s="828"/>
      <c r="AN63" s="828"/>
      <c r="AO63" s="828"/>
      <c r="AP63" s="831">
        <v>5322</v>
      </c>
      <c r="AQ63" s="831"/>
      <c r="AR63" s="831"/>
      <c r="AS63" s="831"/>
      <c r="AT63" s="831"/>
      <c r="AU63" s="831">
        <v>3075</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398</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553</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552</v>
      </c>
      <c r="AQ68" s="853"/>
      <c r="AR68" s="853"/>
      <c r="AS68" s="853"/>
      <c r="AT68" s="853"/>
      <c r="AU68" s="853" t="s">
        <v>552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554</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552</v>
      </c>
      <c r="AL69" s="817"/>
      <c r="AM69" s="817"/>
      <c r="AN69" s="817"/>
      <c r="AO69" s="817"/>
      <c r="AP69" s="817" t="s">
        <v>486</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555</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556</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552</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557</v>
      </c>
      <c r="C72" s="861"/>
      <c r="D72" s="861"/>
      <c r="E72" s="861"/>
      <c r="F72" s="861"/>
      <c r="G72" s="861"/>
      <c r="H72" s="861"/>
      <c r="I72" s="861"/>
      <c r="J72" s="861"/>
      <c r="K72" s="861"/>
      <c r="L72" s="861"/>
      <c r="M72" s="861"/>
      <c r="N72" s="861"/>
      <c r="O72" s="861"/>
      <c r="P72" s="862"/>
      <c r="Q72" s="863">
        <v>6255</v>
      </c>
      <c r="R72" s="817"/>
      <c r="S72" s="817"/>
      <c r="T72" s="817"/>
      <c r="U72" s="817"/>
      <c r="V72" s="817">
        <v>5926</v>
      </c>
      <c r="W72" s="817"/>
      <c r="X72" s="817"/>
      <c r="Y72" s="817"/>
      <c r="Z72" s="817"/>
      <c r="AA72" s="817">
        <v>329</v>
      </c>
      <c r="AB72" s="817"/>
      <c r="AC72" s="817"/>
      <c r="AD72" s="817"/>
      <c r="AE72" s="817"/>
      <c r="AF72" s="817">
        <v>6433</v>
      </c>
      <c r="AG72" s="817"/>
      <c r="AH72" s="817"/>
      <c r="AI72" s="817"/>
      <c r="AJ72" s="817"/>
      <c r="AK72" s="817" t="s">
        <v>552</v>
      </c>
      <c r="AL72" s="817"/>
      <c r="AM72" s="817"/>
      <c r="AN72" s="817"/>
      <c r="AO72" s="817"/>
      <c r="AP72" s="817">
        <v>3218</v>
      </c>
      <c r="AQ72" s="817"/>
      <c r="AR72" s="817"/>
      <c r="AS72" s="817"/>
      <c r="AT72" s="817"/>
      <c r="AU72" s="817" t="s">
        <v>552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558</v>
      </c>
      <c r="C73" s="861"/>
      <c r="D73" s="861"/>
      <c r="E73" s="861"/>
      <c r="F73" s="861"/>
      <c r="G73" s="861"/>
      <c r="H73" s="861"/>
      <c r="I73" s="861"/>
      <c r="J73" s="861"/>
      <c r="K73" s="861"/>
      <c r="L73" s="861"/>
      <c r="M73" s="861"/>
      <c r="N73" s="861"/>
      <c r="O73" s="861"/>
      <c r="P73" s="862"/>
      <c r="Q73" s="863">
        <v>5565</v>
      </c>
      <c r="R73" s="817"/>
      <c r="S73" s="817"/>
      <c r="T73" s="817"/>
      <c r="U73" s="817"/>
      <c r="V73" s="817">
        <v>5318</v>
      </c>
      <c r="W73" s="817"/>
      <c r="X73" s="817"/>
      <c r="Y73" s="817"/>
      <c r="Z73" s="817"/>
      <c r="AA73" s="817">
        <v>247</v>
      </c>
      <c r="AB73" s="817"/>
      <c r="AC73" s="817"/>
      <c r="AD73" s="817"/>
      <c r="AE73" s="817"/>
      <c r="AF73" s="817">
        <v>151</v>
      </c>
      <c r="AG73" s="817"/>
      <c r="AH73" s="817"/>
      <c r="AI73" s="817"/>
      <c r="AJ73" s="817"/>
      <c r="AK73" s="817">
        <v>0</v>
      </c>
      <c r="AL73" s="817"/>
      <c r="AM73" s="817"/>
      <c r="AN73" s="817"/>
      <c r="AO73" s="817"/>
      <c r="AP73" s="817">
        <v>2173</v>
      </c>
      <c r="AQ73" s="817"/>
      <c r="AR73" s="817"/>
      <c r="AS73" s="817"/>
      <c r="AT73" s="817"/>
      <c r="AU73" s="817">
        <v>512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559</v>
      </c>
      <c r="C74" s="861"/>
      <c r="D74" s="861"/>
      <c r="E74" s="861"/>
      <c r="F74" s="861"/>
      <c r="G74" s="861"/>
      <c r="H74" s="861"/>
      <c r="I74" s="861"/>
      <c r="J74" s="861"/>
      <c r="K74" s="861"/>
      <c r="L74" s="861"/>
      <c r="M74" s="861"/>
      <c r="N74" s="861"/>
      <c r="O74" s="861"/>
      <c r="P74" s="862"/>
      <c r="Q74" s="863">
        <v>4793</v>
      </c>
      <c r="R74" s="817"/>
      <c r="S74" s="817"/>
      <c r="T74" s="817"/>
      <c r="U74" s="817"/>
      <c r="V74" s="817">
        <v>4749</v>
      </c>
      <c r="W74" s="817"/>
      <c r="X74" s="817"/>
      <c r="Y74" s="817"/>
      <c r="Z74" s="817"/>
      <c r="AA74" s="817">
        <v>44</v>
      </c>
      <c r="AB74" s="817"/>
      <c r="AC74" s="817"/>
      <c r="AD74" s="817"/>
      <c r="AE74" s="817"/>
      <c r="AF74" s="817">
        <v>2568</v>
      </c>
      <c r="AG74" s="817"/>
      <c r="AH74" s="817"/>
      <c r="AI74" s="817"/>
      <c r="AJ74" s="817"/>
      <c r="AK74" s="817" t="s">
        <v>552</v>
      </c>
      <c r="AL74" s="817"/>
      <c r="AM74" s="817"/>
      <c r="AN74" s="817"/>
      <c r="AO74" s="817"/>
      <c r="AP74" s="817">
        <v>1904</v>
      </c>
      <c r="AQ74" s="817"/>
      <c r="AR74" s="817"/>
      <c r="AS74" s="817"/>
      <c r="AT74" s="817"/>
      <c r="AU74" s="817" t="s">
        <v>552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560</v>
      </c>
      <c r="C75" s="861"/>
      <c r="D75" s="861"/>
      <c r="E75" s="861"/>
      <c r="F75" s="861"/>
      <c r="G75" s="861"/>
      <c r="H75" s="861"/>
      <c r="I75" s="861"/>
      <c r="J75" s="861"/>
      <c r="K75" s="861"/>
      <c r="L75" s="861"/>
      <c r="M75" s="861"/>
      <c r="N75" s="861"/>
      <c r="O75" s="861"/>
      <c r="P75" s="862"/>
      <c r="Q75" s="864">
        <v>1603</v>
      </c>
      <c r="R75" s="865"/>
      <c r="S75" s="865"/>
      <c r="T75" s="865"/>
      <c r="U75" s="821"/>
      <c r="V75" s="866">
        <v>1380</v>
      </c>
      <c r="W75" s="865"/>
      <c r="X75" s="865"/>
      <c r="Y75" s="865"/>
      <c r="Z75" s="821"/>
      <c r="AA75" s="866">
        <v>223</v>
      </c>
      <c r="AB75" s="865"/>
      <c r="AC75" s="865"/>
      <c r="AD75" s="865"/>
      <c r="AE75" s="821"/>
      <c r="AF75" s="866">
        <v>221</v>
      </c>
      <c r="AG75" s="865"/>
      <c r="AH75" s="865"/>
      <c r="AI75" s="865"/>
      <c r="AJ75" s="821"/>
      <c r="AK75" s="866" t="s">
        <v>552</v>
      </c>
      <c r="AL75" s="865"/>
      <c r="AM75" s="865"/>
      <c r="AN75" s="865"/>
      <c r="AO75" s="821"/>
      <c r="AP75" s="866">
        <v>307</v>
      </c>
      <c r="AQ75" s="865"/>
      <c r="AR75" s="865"/>
      <c r="AS75" s="865"/>
      <c r="AT75" s="821"/>
      <c r="AU75" s="866">
        <v>117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561</v>
      </c>
      <c r="C76" s="861"/>
      <c r="D76" s="861"/>
      <c r="E76" s="861"/>
      <c r="F76" s="861"/>
      <c r="G76" s="861"/>
      <c r="H76" s="861"/>
      <c r="I76" s="861"/>
      <c r="J76" s="861"/>
      <c r="K76" s="861"/>
      <c r="L76" s="861"/>
      <c r="M76" s="861"/>
      <c r="N76" s="861"/>
      <c r="O76" s="861"/>
      <c r="P76" s="862"/>
      <c r="Q76" s="864">
        <v>3319</v>
      </c>
      <c r="R76" s="865"/>
      <c r="S76" s="865"/>
      <c r="T76" s="865"/>
      <c r="U76" s="821"/>
      <c r="V76" s="866">
        <v>2789</v>
      </c>
      <c r="W76" s="865"/>
      <c r="X76" s="865"/>
      <c r="Y76" s="865"/>
      <c r="Z76" s="821"/>
      <c r="AA76" s="866">
        <v>530</v>
      </c>
      <c r="AB76" s="865"/>
      <c r="AC76" s="865"/>
      <c r="AD76" s="865"/>
      <c r="AE76" s="821"/>
      <c r="AF76" s="866">
        <v>530</v>
      </c>
      <c r="AG76" s="865"/>
      <c r="AH76" s="865"/>
      <c r="AI76" s="865"/>
      <c r="AJ76" s="821"/>
      <c r="AK76" s="866">
        <v>238</v>
      </c>
      <c r="AL76" s="865"/>
      <c r="AM76" s="865"/>
      <c r="AN76" s="865"/>
      <c r="AO76" s="821"/>
      <c r="AP76" s="866" t="s">
        <v>486</v>
      </c>
      <c r="AQ76" s="865"/>
      <c r="AR76" s="865"/>
      <c r="AS76" s="865"/>
      <c r="AT76" s="821"/>
      <c r="AU76" s="866" t="s">
        <v>486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562</v>
      </c>
      <c r="C77" s="861"/>
      <c r="D77" s="861"/>
      <c r="E77" s="861"/>
      <c r="F77" s="861"/>
      <c r="G77" s="861"/>
      <c r="H77" s="861"/>
      <c r="I77" s="861"/>
      <c r="J77" s="861"/>
      <c r="K77" s="861"/>
      <c r="L77" s="861"/>
      <c r="M77" s="861"/>
      <c r="N77" s="861"/>
      <c r="O77" s="861"/>
      <c r="P77" s="862"/>
      <c r="Q77" s="864">
        <v>798483</v>
      </c>
      <c r="R77" s="865"/>
      <c r="S77" s="865"/>
      <c r="T77" s="865"/>
      <c r="U77" s="821"/>
      <c r="V77" s="866">
        <v>787972</v>
      </c>
      <c r="W77" s="865"/>
      <c r="X77" s="865"/>
      <c r="Y77" s="865"/>
      <c r="Z77" s="821"/>
      <c r="AA77" s="866">
        <v>10511</v>
      </c>
      <c r="AB77" s="865"/>
      <c r="AC77" s="865"/>
      <c r="AD77" s="865"/>
      <c r="AE77" s="821"/>
      <c r="AF77" s="866">
        <v>10511</v>
      </c>
      <c r="AG77" s="865"/>
      <c r="AH77" s="865"/>
      <c r="AI77" s="865"/>
      <c r="AJ77" s="821"/>
      <c r="AK77" s="866">
        <v>8050</v>
      </c>
      <c r="AL77" s="865"/>
      <c r="AM77" s="865"/>
      <c r="AN77" s="865"/>
      <c r="AO77" s="821"/>
      <c r="AP77" s="866" t="s">
        <v>486</v>
      </c>
      <c r="AQ77" s="865"/>
      <c r="AR77" s="865"/>
      <c r="AS77" s="865"/>
      <c r="AT77" s="821"/>
      <c r="AU77" s="866" t="s">
        <v>486</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375</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22175</v>
      </c>
      <c r="AG88" s="831"/>
      <c r="AH88" s="831"/>
      <c r="AI88" s="831"/>
      <c r="AJ88" s="831"/>
      <c r="AK88" s="828"/>
      <c r="AL88" s="828"/>
      <c r="AM88" s="828"/>
      <c r="AN88" s="828"/>
      <c r="AO88" s="828"/>
      <c r="AP88" s="831">
        <v>7602</v>
      </c>
      <c r="AQ88" s="831"/>
      <c r="AR88" s="831"/>
      <c r="AS88" s="831"/>
      <c r="AT88" s="831"/>
      <c r="AU88" s="831">
        <v>629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1617755</v>
      </c>
      <c r="AB110" s="887"/>
      <c r="AC110" s="887"/>
      <c r="AD110" s="887"/>
      <c r="AE110" s="888"/>
      <c r="AF110" s="889">
        <v>1594536</v>
      </c>
      <c r="AG110" s="887"/>
      <c r="AH110" s="887"/>
      <c r="AI110" s="887"/>
      <c r="AJ110" s="888"/>
      <c r="AK110" s="889">
        <v>1514504</v>
      </c>
      <c r="AL110" s="887"/>
      <c r="AM110" s="887"/>
      <c r="AN110" s="887"/>
      <c r="AO110" s="888"/>
      <c r="AP110" s="890">
        <v>15.5</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14345989</v>
      </c>
      <c r="BR110" s="918"/>
      <c r="BS110" s="918"/>
      <c r="BT110" s="918"/>
      <c r="BU110" s="918"/>
      <c r="BV110" s="918">
        <v>13055127</v>
      </c>
      <c r="BW110" s="918"/>
      <c r="BX110" s="918"/>
      <c r="BY110" s="918"/>
      <c r="BZ110" s="918"/>
      <c r="CA110" s="918">
        <v>11980780</v>
      </c>
      <c r="CB110" s="918"/>
      <c r="CC110" s="918"/>
      <c r="CD110" s="918"/>
      <c r="CE110" s="918"/>
      <c r="CF110" s="931">
        <v>122.3</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3676839</v>
      </c>
      <c r="BR112" s="913"/>
      <c r="BS112" s="913"/>
      <c r="BT112" s="913"/>
      <c r="BU112" s="913"/>
      <c r="BV112" s="913">
        <v>3071675</v>
      </c>
      <c r="BW112" s="913"/>
      <c r="BX112" s="913"/>
      <c r="BY112" s="913"/>
      <c r="BZ112" s="913"/>
      <c r="CA112" s="913">
        <v>3074569</v>
      </c>
      <c r="CB112" s="913"/>
      <c r="CC112" s="913"/>
      <c r="CD112" s="913"/>
      <c r="CE112" s="913"/>
      <c r="CF112" s="907">
        <v>31.4</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361140</v>
      </c>
      <c r="AB113" s="925"/>
      <c r="AC113" s="925"/>
      <c r="AD113" s="925"/>
      <c r="AE113" s="926"/>
      <c r="AF113" s="927">
        <v>346411</v>
      </c>
      <c r="AG113" s="925"/>
      <c r="AH113" s="925"/>
      <c r="AI113" s="925"/>
      <c r="AJ113" s="926"/>
      <c r="AK113" s="927">
        <v>302016</v>
      </c>
      <c r="AL113" s="925"/>
      <c r="AM113" s="925"/>
      <c r="AN113" s="925"/>
      <c r="AO113" s="926"/>
      <c r="AP113" s="928">
        <v>3.1</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681289</v>
      </c>
      <c r="BR113" s="913"/>
      <c r="BS113" s="913"/>
      <c r="BT113" s="913"/>
      <c r="BU113" s="913"/>
      <c r="BV113" s="913">
        <v>634048</v>
      </c>
      <c r="BW113" s="913"/>
      <c r="BX113" s="913"/>
      <c r="BY113" s="913"/>
      <c r="BZ113" s="913"/>
      <c r="CA113" s="913">
        <v>628617</v>
      </c>
      <c r="CB113" s="913"/>
      <c r="CC113" s="913"/>
      <c r="CD113" s="913"/>
      <c r="CE113" s="913"/>
      <c r="CF113" s="907">
        <v>6.4</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83596</v>
      </c>
      <c r="AB114" s="946"/>
      <c r="AC114" s="946"/>
      <c r="AD114" s="946"/>
      <c r="AE114" s="947"/>
      <c r="AF114" s="948">
        <v>77046</v>
      </c>
      <c r="AG114" s="946"/>
      <c r="AH114" s="946"/>
      <c r="AI114" s="946"/>
      <c r="AJ114" s="947"/>
      <c r="AK114" s="948">
        <v>59460</v>
      </c>
      <c r="AL114" s="946"/>
      <c r="AM114" s="946"/>
      <c r="AN114" s="946"/>
      <c r="AO114" s="947"/>
      <c r="AP114" s="949">
        <v>0.6</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2713171</v>
      </c>
      <c r="BR114" s="913"/>
      <c r="BS114" s="913"/>
      <c r="BT114" s="913"/>
      <c r="BU114" s="913"/>
      <c r="BV114" s="913">
        <v>2749427</v>
      </c>
      <c r="BW114" s="913"/>
      <c r="BX114" s="913"/>
      <c r="BY114" s="913"/>
      <c r="BZ114" s="913"/>
      <c r="CA114" s="913">
        <v>2742951</v>
      </c>
      <c r="CB114" s="913"/>
      <c r="CC114" s="913"/>
      <c r="CD114" s="913"/>
      <c r="CE114" s="913"/>
      <c r="CF114" s="907">
        <v>28</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1460</v>
      </c>
      <c r="AB115" s="925"/>
      <c r="AC115" s="925"/>
      <c r="AD115" s="925"/>
      <c r="AE115" s="926"/>
      <c r="AF115" s="927">
        <v>1141</v>
      </c>
      <c r="AG115" s="925"/>
      <c r="AH115" s="925"/>
      <c r="AI115" s="925"/>
      <c r="AJ115" s="926"/>
      <c r="AK115" s="927">
        <v>1737</v>
      </c>
      <c r="AL115" s="925"/>
      <c r="AM115" s="925"/>
      <c r="AN115" s="925"/>
      <c r="AO115" s="926"/>
      <c r="AP115" s="928">
        <v>0</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2063951</v>
      </c>
      <c r="AB117" s="966"/>
      <c r="AC117" s="966"/>
      <c r="AD117" s="966"/>
      <c r="AE117" s="967"/>
      <c r="AF117" s="968">
        <v>2019134</v>
      </c>
      <c r="AG117" s="966"/>
      <c r="AH117" s="966"/>
      <c r="AI117" s="966"/>
      <c r="AJ117" s="967"/>
      <c r="AK117" s="968">
        <v>1877717</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21417288</v>
      </c>
      <c r="BR119" s="987"/>
      <c r="BS119" s="987"/>
      <c r="BT119" s="987"/>
      <c r="BU119" s="987"/>
      <c r="BV119" s="987">
        <v>19510277</v>
      </c>
      <c r="BW119" s="987"/>
      <c r="BX119" s="987"/>
      <c r="BY119" s="987"/>
      <c r="BZ119" s="987"/>
      <c r="CA119" s="987">
        <v>18426917</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4489392</v>
      </c>
      <c r="BR120" s="918"/>
      <c r="BS120" s="918"/>
      <c r="BT120" s="918"/>
      <c r="BU120" s="918"/>
      <c r="BV120" s="918">
        <v>4596820</v>
      </c>
      <c r="BW120" s="918"/>
      <c r="BX120" s="918"/>
      <c r="BY120" s="918"/>
      <c r="BZ120" s="918"/>
      <c r="CA120" s="918">
        <v>4556377</v>
      </c>
      <c r="CB120" s="918"/>
      <c r="CC120" s="918"/>
      <c r="CD120" s="918"/>
      <c r="CE120" s="918"/>
      <c r="CF120" s="931">
        <v>46.5</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3390998</v>
      </c>
      <c r="DH120" s="918"/>
      <c r="DI120" s="918"/>
      <c r="DJ120" s="918"/>
      <c r="DK120" s="918"/>
      <c r="DL120" s="918">
        <v>2861373</v>
      </c>
      <c r="DM120" s="918"/>
      <c r="DN120" s="918"/>
      <c r="DO120" s="918"/>
      <c r="DP120" s="918"/>
      <c r="DQ120" s="918">
        <v>2947624</v>
      </c>
      <c r="DR120" s="918"/>
      <c r="DS120" s="918"/>
      <c r="DT120" s="918"/>
      <c r="DU120" s="918"/>
      <c r="DV120" s="919">
        <v>30.1</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285841</v>
      </c>
      <c r="DH121" s="913"/>
      <c r="DI121" s="913"/>
      <c r="DJ121" s="913"/>
      <c r="DK121" s="913"/>
      <c r="DL121" s="913">
        <v>210302</v>
      </c>
      <c r="DM121" s="913"/>
      <c r="DN121" s="913"/>
      <c r="DO121" s="913"/>
      <c r="DP121" s="913"/>
      <c r="DQ121" s="913">
        <v>126945</v>
      </c>
      <c r="DR121" s="913"/>
      <c r="DS121" s="913"/>
      <c r="DT121" s="913"/>
      <c r="DU121" s="913"/>
      <c r="DV121" s="914">
        <v>1.3</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12702497</v>
      </c>
      <c r="BR122" s="987"/>
      <c r="BS122" s="987"/>
      <c r="BT122" s="987"/>
      <c r="BU122" s="987"/>
      <c r="BV122" s="987">
        <v>11820153</v>
      </c>
      <c r="BW122" s="987"/>
      <c r="BX122" s="987"/>
      <c r="BY122" s="987"/>
      <c r="BZ122" s="987"/>
      <c r="CA122" s="987">
        <v>11025408</v>
      </c>
      <c r="CB122" s="987"/>
      <c r="CC122" s="987"/>
      <c r="CD122" s="987"/>
      <c r="CE122" s="987"/>
      <c r="CF122" s="1004">
        <v>112.6</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17191889</v>
      </c>
      <c r="BR123" s="1051"/>
      <c r="BS123" s="1051"/>
      <c r="BT123" s="1051"/>
      <c r="BU123" s="1051"/>
      <c r="BV123" s="1051">
        <v>16416973</v>
      </c>
      <c r="BW123" s="1051"/>
      <c r="BX123" s="1051"/>
      <c r="BY123" s="1051"/>
      <c r="BZ123" s="1051"/>
      <c r="CA123" s="1051">
        <v>15581785</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45.2</v>
      </c>
      <c r="BR124" s="1014"/>
      <c r="BS124" s="1014"/>
      <c r="BT124" s="1014"/>
      <c r="BU124" s="1014"/>
      <c r="BV124" s="1014">
        <v>32.700000000000003</v>
      </c>
      <c r="BW124" s="1014"/>
      <c r="BX124" s="1014"/>
      <c r="BY124" s="1014"/>
      <c r="BZ124" s="1014"/>
      <c r="CA124" s="1014">
        <v>29</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1460</v>
      </c>
      <c r="AB127" s="946"/>
      <c r="AC127" s="946"/>
      <c r="AD127" s="946"/>
      <c r="AE127" s="947"/>
      <c r="AF127" s="948">
        <v>1141</v>
      </c>
      <c r="AG127" s="946"/>
      <c r="AH127" s="946"/>
      <c r="AI127" s="946"/>
      <c r="AJ127" s="947"/>
      <c r="AK127" s="948">
        <v>1737</v>
      </c>
      <c r="AL127" s="946"/>
      <c r="AM127" s="946"/>
      <c r="AN127" s="946"/>
      <c r="AO127" s="947"/>
      <c r="AP127" s="949">
        <v>0</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488</v>
      </c>
      <c r="AB128" s="1033"/>
      <c r="AC128" s="1033"/>
      <c r="AD128" s="1033"/>
      <c r="AE128" s="1034"/>
      <c r="AF128" s="1035">
        <v>488</v>
      </c>
      <c r="AG128" s="1033"/>
      <c r="AH128" s="1033"/>
      <c r="AI128" s="1033"/>
      <c r="AJ128" s="1034"/>
      <c r="AK128" s="1035">
        <v>488</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121</v>
      </c>
      <c r="BG128" s="1040"/>
      <c r="BH128" s="1040"/>
      <c r="BI128" s="1040"/>
      <c r="BJ128" s="1040"/>
      <c r="BK128" s="1040"/>
      <c r="BL128" s="1041"/>
      <c r="BM128" s="1039">
        <v>13.22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10481677</v>
      </c>
      <c r="AB129" s="946"/>
      <c r="AC129" s="946"/>
      <c r="AD129" s="946"/>
      <c r="AE129" s="947"/>
      <c r="AF129" s="948">
        <v>10556497</v>
      </c>
      <c r="AG129" s="946"/>
      <c r="AH129" s="946"/>
      <c r="AI129" s="946"/>
      <c r="AJ129" s="947"/>
      <c r="AK129" s="948">
        <v>10750517</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121</v>
      </c>
      <c r="BG129" s="1054"/>
      <c r="BH129" s="1054"/>
      <c r="BI129" s="1054"/>
      <c r="BJ129" s="1054"/>
      <c r="BK129" s="1054"/>
      <c r="BL129" s="1055"/>
      <c r="BM129" s="1053">
        <v>18.22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1153961</v>
      </c>
      <c r="AB130" s="946"/>
      <c r="AC130" s="946"/>
      <c r="AD130" s="946"/>
      <c r="AE130" s="947"/>
      <c r="AF130" s="948">
        <v>1097421</v>
      </c>
      <c r="AG130" s="946"/>
      <c r="AH130" s="946"/>
      <c r="AI130" s="946"/>
      <c r="AJ130" s="947"/>
      <c r="AK130" s="948">
        <v>958185</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9.6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9327716</v>
      </c>
      <c r="AB131" s="973"/>
      <c r="AC131" s="973"/>
      <c r="AD131" s="973"/>
      <c r="AE131" s="974"/>
      <c r="AF131" s="972">
        <v>9459076</v>
      </c>
      <c r="AG131" s="973"/>
      <c r="AH131" s="973"/>
      <c r="AI131" s="973"/>
      <c r="AJ131" s="974"/>
      <c r="AK131" s="972">
        <v>9792332</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29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9.7505327130000001</v>
      </c>
      <c r="AB132" s="1084"/>
      <c r="AC132" s="1084"/>
      <c r="AD132" s="1084"/>
      <c r="AE132" s="1085"/>
      <c r="AF132" s="1086">
        <v>9.7390590790000005</v>
      </c>
      <c r="AG132" s="1084"/>
      <c r="AH132" s="1084"/>
      <c r="AI132" s="1084"/>
      <c r="AJ132" s="1085"/>
      <c r="AK132" s="1086">
        <v>9.3853435520000001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9.1</v>
      </c>
      <c r="AB133" s="1067"/>
      <c r="AC133" s="1067"/>
      <c r="AD133" s="1067"/>
      <c r="AE133" s="1068"/>
      <c r="AF133" s="1066">
        <v>9.3000000000000007</v>
      </c>
      <c r="AG133" s="1067"/>
      <c r="AH133" s="1067"/>
      <c r="AI133" s="1067"/>
      <c r="AJ133" s="1068"/>
      <c r="AK133" s="1066">
        <v>9.6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01nfM2t2E0MU+vOLEuqvbUy6e8I1F9ykynrxMlwpmaLOSMk3rm2WPtlq4LUjIHxEttLHFXXMXXAL6GA7OW9XA==" saltValue="JGkcdZPLGwB/5gluK4st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J4wJzE8qhM824XxC0eVsG7tcPhjZ2zlW/L9Vasmem71Z4cBlTM1WjM9P8s5+ENGHeZ2taGZLSaZ0Pe8ARSNxA==" saltValue="/p8YwGnyzti5SNEjis7C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SuUHE+ZLCDELY7LeUtm5zJZ0Xc7oHhmH8s3/fxUFqp/2IEBXk14cS4IQ5Z6xvO3UdIOgC1+b5TqcOLf8p5WeA==" saltValue="bJgi2H6MYt/EOw2rJC+aW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3524345</v>
      </c>
      <c r="AP9" s="262">
        <v>73948</v>
      </c>
      <c r="AQ9" s="263">
        <v>99044</v>
      </c>
      <c r="AR9" s="264">
        <v>-25.3</v>
      </c>
    </row>
    <row r="10" spans="1:46" ht="13.5" customHeight="1" x14ac:dyDescent="0.2">
      <c r="A10" s="247"/>
      <c r="AK10" s="1103" t="s">
        <v>483</v>
      </c>
      <c r="AL10" s="1104"/>
      <c r="AM10" s="1104"/>
      <c r="AN10" s="1105"/>
      <c r="AO10" s="265">
        <v>670416</v>
      </c>
      <c r="AP10" s="265">
        <v>14067</v>
      </c>
      <c r="AQ10" s="266">
        <v>12597</v>
      </c>
      <c r="AR10" s="267">
        <v>11.7</v>
      </c>
    </row>
    <row r="11" spans="1:46" ht="13.5" customHeight="1" x14ac:dyDescent="0.2">
      <c r="A11" s="247"/>
      <c r="AK11" s="1103" t="s">
        <v>484</v>
      </c>
      <c r="AL11" s="1104"/>
      <c r="AM11" s="1104"/>
      <c r="AN11" s="1105"/>
      <c r="AO11" s="265">
        <v>172465</v>
      </c>
      <c r="AP11" s="265">
        <v>3619</v>
      </c>
      <c r="AQ11" s="266">
        <v>1194</v>
      </c>
      <c r="AR11" s="267">
        <v>203.1</v>
      </c>
    </row>
    <row r="12" spans="1:46" ht="13.5" customHeight="1" x14ac:dyDescent="0.2">
      <c r="A12" s="247"/>
      <c r="AK12" s="1103" t="s">
        <v>485</v>
      </c>
      <c r="AL12" s="1104"/>
      <c r="AM12" s="1104"/>
      <c r="AN12" s="1105"/>
      <c r="AO12" s="265" t="s">
        <v>486</v>
      </c>
      <c r="AP12" s="265" t="s">
        <v>486</v>
      </c>
      <c r="AQ12" s="266">
        <v>18</v>
      </c>
      <c r="AR12" s="267" t="s">
        <v>486</v>
      </c>
    </row>
    <row r="13" spans="1:46" ht="13.5" customHeight="1" x14ac:dyDescent="0.2">
      <c r="A13" s="247"/>
      <c r="AK13" s="1103" t="s">
        <v>487</v>
      </c>
      <c r="AL13" s="1104"/>
      <c r="AM13" s="1104"/>
      <c r="AN13" s="1105"/>
      <c r="AO13" s="265">
        <v>196457</v>
      </c>
      <c r="AP13" s="265">
        <v>4122</v>
      </c>
      <c r="AQ13" s="266">
        <v>3890</v>
      </c>
      <c r="AR13" s="267">
        <v>6</v>
      </c>
    </row>
    <row r="14" spans="1:46" ht="13.5" customHeight="1" x14ac:dyDescent="0.2">
      <c r="A14" s="247"/>
      <c r="AK14" s="1103" t="s">
        <v>488</v>
      </c>
      <c r="AL14" s="1104"/>
      <c r="AM14" s="1104"/>
      <c r="AN14" s="1105"/>
      <c r="AO14" s="265">
        <v>26033</v>
      </c>
      <c r="AP14" s="265">
        <v>546</v>
      </c>
      <c r="AQ14" s="266">
        <v>1837</v>
      </c>
      <c r="AR14" s="267">
        <v>-70.3</v>
      </c>
    </row>
    <row r="15" spans="1:46" ht="13.5" customHeight="1" x14ac:dyDescent="0.2">
      <c r="A15" s="247"/>
      <c r="AK15" s="1106" t="s">
        <v>489</v>
      </c>
      <c r="AL15" s="1107"/>
      <c r="AM15" s="1107"/>
      <c r="AN15" s="1108"/>
      <c r="AO15" s="265">
        <v>-214811</v>
      </c>
      <c r="AP15" s="265">
        <v>-4507</v>
      </c>
      <c r="AQ15" s="266">
        <v>-6318</v>
      </c>
      <c r="AR15" s="267">
        <v>-28.7</v>
      </c>
    </row>
    <row r="16" spans="1:46" ht="13.2" x14ac:dyDescent="0.2">
      <c r="A16" s="247"/>
      <c r="AK16" s="1106" t="s">
        <v>177</v>
      </c>
      <c r="AL16" s="1107"/>
      <c r="AM16" s="1107"/>
      <c r="AN16" s="1108"/>
      <c r="AO16" s="265">
        <v>4374905</v>
      </c>
      <c r="AP16" s="265">
        <v>91794</v>
      </c>
      <c r="AQ16" s="266">
        <v>112262</v>
      </c>
      <c r="AR16" s="267">
        <v>-18.2</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7.47</v>
      </c>
      <c r="AP21" s="278">
        <v>9.26</v>
      </c>
      <c r="AQ21" s="279">
        <v>-1.79</v>
      </c>
      <c r="AS21" s="280"/>
      <c r="AT21" s="276"/>
    </row>
    <row r="22" spans="1:46" s="248" customFormat="1" ht="13.2" x14ac:dyDescent="0.2">
      <c r="A22" s="276"/>
      <c r="AK22" s="1109" t="s">
        <v>495</v>
      </c>
      <c r="AL22" s="1110"/>
      <c r="AM22" s="1110"/>
      <c r="AN22" s="1111"/>
      <c r="AO22" s="281">
        <v>97.7</v>
      </c>
      <c r="AP22" s="282">
        <v>97.3</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1514504</v>
      </c>
      <c r="AP32" s="291">
        <v>31777</v>
      </c>
      <c r="AQ32" s="292">
        <v>60713</v>
      </c>
      <c r="AR32" s="293">
        <v>-47.7</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t="s">
        <v>486</v>
      </c>
      <c r="AR34" s="293" t="s">
        <v>486</v>
      </c>
    </row>
    <row r="35" spans="1:46" ht="27" customHeight="1" x14ac:dyDescent="0.2">
      <c r="A35" s="247"/>
      <c r="AK35" s="1117" t="s">
        <v>502</v>
      </c>
      <c r="AL35" s="1118"/>
      <c r="AM35" s="1118"/>
      <c r="AN35" s="1119"/>
      <c r="AO35" s="291">
        <v>302016</v>
      </c>
      <c r="AP35" s="291">
        <v>6337</v>
      </c>
      <c r="AQ35" s="292">
        <v>14168</v>
      </c>
      <c r="AR35" s="293">
        <v>-55.3</v>
      </c>
    </row>
    <row r="36" spans="1:46" ht="27" customHeight="1" x14ac:dyDescent="0.2">
      <c r="A36" s="247"/>
      <c r="AK36" s="1117" t="s">
        <v>503</v>
      </c>
      <c r="AL36" s="1118"/>
      <c r="AM36" s="1118"/>
      <c r="AN36" s="1119"/>
      <c r="AO36" s="291">
        <v>59460</v>
      </c>
      <c r="AP36" s="291">
        <v>1248</v>
      </c>
      <c r="AQ36" s="292">
        <v>2586</v>
      </c>
      <c r="AR36" s="293">
        <v>-51.7</v>
      </c>
    </row>
    <row r="37" spans="1:46" ht="13.5" customHeight="1" x14ac:dyDescent="0.2">
      <c r="A37" s="247"/>
      <c r="AK37" s="1117" t="s">
        <v>504</v>
      </c>
      <c r="AL37" s="1118"/>
      <c r="AM37" s="1118"/>
      <c r="AN37" s="1119"/>
      <c r="AO37" s="291">
        <v>1737</v>
      </c>
      <c r="AP37" s="291">
        <v>36</v>
      </c>
      <c r="AQ37" s="292">
        <v>189</v>
      </c>
      <c r="AR37" s="293">
        <v>-81</v>
      </c>
    </row>
    <row r="38" spans="1:46" ht="27" customHeight="1" x14ac:dyDescent="0.2">
      <c r="A38" s="247"/>
      <c r="AK38" s="1120" t="s">
        <v>505</v>
      </c>
      <c r="AL38" s="1121"/>
      <c r="AM38" s="1121"/>
      <c r="AN38" s="1122"/>
      <c r="AO38" s="294" t="s">
        <v>486</v>
      </c>
      <c r="AP38" s="294" t="s">
        <v>486</v>
      </c>
      <c r="AQ38" s="295">
        <v>8</v>
      </c>
      <c r="AR38" s="283" t="s">
        <v>486</v>
      </c>
      <c r="AS38" s="290"/>
    </row>
    <row r="39" spans="1:46" ht="13.2" x14ac:dyDescent="0.2">
      <c r="A39" s="247"/>
      <c r="AK39" s="1120" t="s">
        <v>506</v>
      </c>
      <c r="AL39" s="1121"/>
      <c r="AM39" s="1121"/>
      <c r="AN39" s="1122"/>
      <c r="AO39" s="291">
        <v>-488</v>
      </c>
      <c r="AP39" s="291">
        <v>-10</v>
      </c>
      <c r="AQ39" s="292">
        <v>-5399</v>
      </c>
      <c r="AR39" s="293">
        <v>-99.8</v>
      </c>
      <c r="AS39" s="290"/>
    </row>
    <row r="40" spans="1:46" ht="27" customHeight="1" x14ac:dyDescent="0.2">
      <c r="A40" s="247"/>
      <c r="AK40" s="1117" t="s">
        <v>507</v>
      </c>
      <c r="AL40" s="1118"/>
      <c r="AM40" s="1118"/>
      <c r="AN40" s="1119"/>
      <c r="AO40" s="291">
        <v>-958185</v>
      </c>
      <c r="AP40" s="291">
        <v>-20105</v>
      </c>
      <c r="AQ40" s="292">
        <v>-49527</v>
      </c>
      <c r="AR40" s="293">
        <v>-59.4</v>
      </c>
      <c r="AS40" s="290"/>
    </row>
    <row r="41" spans="1:46" ht="13.2" x14ac:dyDescent="0.2">
      <c r="A41" s="247"/>
      <c r="AK41" s="1123" t="s">
        <v>287</v>
      </c>
      <c r="AL41" s="1124"/>
      <c r="AM41" s="1124"/>
      <c r="AN41" s="1125"/>
      <c r="AO41" s="291">
        <v>919044</v>
      </c>
      <c r="AP41" s="291">
        <v>19283</v>
      </c>
      <c r="AQ41" s="292">
        <v>22738</v>
      </c>
      <c r="AR41" s="293">
        <v>-15.2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992998</v>
      </c>
      <c r="AN51" s="313">
        <v>20282</v>
      </c>
      <c r="AO51" s="314">
        <v>-30.7</v>
      </c>
      <c r="AP51" s="315">
        <v>92632</v>
      </c>
      <c r="AQ51" s="316">
        <v>-1.5</v>
      </c>
      <c r="AR51" s="317">
        <v>-29.2</v>
      </c>
    </row>
    <row r="52" spans="1:44" ht="13.2" x14ac:dyDescent="0.2">
      <c r="A52" s="247"/>
      <c r="AK52" s="318"/>
      <c r="AL52" s="319" t="s">
        <v>517</v>
      </c>
      <c r="AM52" s="320">
        <v>513734</v>
      </c>
      <c r="AN52" s="321">
        <v>10493</v>
      </c>
      <c r="AO52" s="322">
        <v>-31.3</v>
      </c>
      <c r="AP52" s="323">
        <v>47978</v>
      </c>
      <c r="AQ52" s="324">
        <v>-2</v>
      </c>
      <c r="AR52" s="325">
        <v>-29.3</v>
      </c>
    </row>
    <row r="53" spans="1:44" ht="13.2" x14ac:dyDescent="0.2">
      <c r="A53" s="247"/>
      <c r="AK53" s="303" t="s">
        <v>518</v>
      </c>
      <c r="AL53" s="304"/>
      <c r="AM53" s="312">
        <v>424723</v>
      </c>
      <c r="AN53" s="313">
        <v>8725</v>
      </c>
      <c r="AO53" s="314">
        <v>-57</v>
      </c>
      <c r="AP53" s="315">
        <v>71279</v>
      </c>
      <c r="AQ53" s="316">
        <v>-23.1</v>
      </c>
      <c r="AR53" s="317">
        <v>-33.9</v>
      </c>
    </row>
    <row r="54" spans="1:44" ht="13.2" x14ac:dyDescent="0.2">
      <c r="A54" s="247"/>
      <c r="AK54" s="318"/>
      <c r="AL54" s="319" t="s">
        <v>517</v>
      </c>
      <c r="AM54" s="320">
        <v>371161</v>
      </c>
      <c r="AN54" s="321">
        <v>7625</v>
      </c>
      <c r="AO54" s="322">
        <v>-27.3</v>
      </c>
      <c r="AP54" s="323">
        <v>36731</v>
      </c>
      <c r="AQ54" s="324">
        <v>-23.4</v>
      </c>
      <c r="AR54" s="325">
        <v>-3.9</v>
      </c>
    </row>
    <row r="55" spans="1:44" ht="13.2" x14ac:dyDescent="0.2">
      <c r="A55" s="247"/>
      <c r="AK55" s="303" t="s">
        <v>519</v>
      </c>
      <c r="AL55" s="304"/>
      <c r="AM55" s="312">
        <v>383113</v>
      </c>
      <c r="AN55" s="313">
        <v>7913</v>
      </c>
      <c r="AO55" s="314">
        <v>-9.3000000000000007</v>
      </c>
      <c r="AP55" s="315">
        <v>74994</v>
      </c>
      <c r="AQ55" s="316">
        <v>5.2</v>
      </c>
      <c r="AR55" s="317">
        <v>-14.5</v>
      </c>
    </row>
    <row r="56" spans="1:44" ht="13.2" x14ac:dyDescent="0.2">
      <c r="A56" s="247"/>
      <c r="AK56" s="318"/>
      <c r="AL56" s="319" t="s">
        <v>517</v>
      </c>
      <c r="AM56" s="320">
        <v>282364</v>
      </c>
      <c r="AN56" s="321">
        <v>5832</v>
      </c>
      <c r="AO56" s="322">
        <v>-23.5</v>
      </c>
      <c r="AP56" s="323">
        <v>36188</v>
      </c>
      <c r="AQ56" s="324">
        <v>-1.5</v>
      </c>
      <c r="AR56" s="325">
        <v>-22</v>
      </c>
    </row>
    <row r="57" spans="1:44" ht="13.2" x14ac:dyDescent="0.2">
      <c r="A57" s="247"/>
      <c r="AK57" s="303" t="s">
        <v>520</v>
      </c>
      <c r="AL57" s="304"/>
      <c r="AM57" s="312">
        <v>317624</v>
      </c>
      <c r="AN57" s="313">
        <v>6592</v>
      </c>
      <c r="AO57" s="314">
        <v>-16.7</v>
      </c>
      <c r="AP57" s="315">
        <v>71849</v>
      </c>
      <c r="AQ57" s="316">
        <v>-4.2</v>
      </c>
      <c r="AR57" s="317">
        <v>-12.5</v>
      </c>
    </row>
    <row r="58" spans="1:44" ht="13.2" x14ac:dyDescent="0.2">
      <c r="A58" s="247"/>
      <c r="AK58" s="318"/>
      <c r="AL58" s="319" t="s">
        <v>517</v>
      </c>
      <c r="AM58" s="320">
        <v>282527</v>
      </c>
      <c r="AN58" s="321">
        <v>5864</v>
      </c>
      <c r="AO58" s="322">
        <v>0.5</v>
      </c>
      <c r="AP58" s="323">
        <v>36144</v>
      </c>
      <c r="AQ58" s="324">
        <v>-0.1</v>
      </c>
      <c r="AR58" s="325">
        <v>0.6</v>
      </c>
    </row>
    <row r="59" spans="1:44" ht="13.2" x14ac:dyDescent="0.2">
      <c r="A59" s="247"/>
      <c r="AK59" s="303" t="s">
        <v>521</v>
      </c>
      <c r="AL59" s="304"/>
      <c r="AM59" s="312">
        <v>534540</v>
      </c>
      <c r="AN59" s="313">
        <v>11216</v>
      </c>
      <c r="AO59" s="314">
        <v>70.099999999999994</v>
      </c>
      <c r="AP59" s="315">
        <v>82962</v>
      </c>
      <c r="AQ59" s="316">
        <v>15.5</v>
      </c>
      <c r="AR59" s="317">
        <v>54.6</v>
      </c>
    </row>
    <row r="60" spans="1:44" ht="13.2" x14ac:dyDescent="0.2">
      <c r="A60" s="247"/>
      <c r="AK60" s="318"/>
      <c r="AL60" s="319" t="s">
        <v>517</v>
      </c>
      <c r="AM60" s="320">
        <v>412099</v>
      </c>
      <c r="AN60" s="321">
        <v>8647</v>
      </c>
      <c r="AO60" s="322">
        <v>47.5</v>
      </c>
      <c r="AP60" s="323">
        <v>42835</v>
      </c>
      <c r="AQ60" s="324">
        <v>18.5</v>
      </c>
      <c r="AR60" s="325">
        <v>29</v>
      </c>
    </row>
    <row r="61" spans="1:44" ht="13.2" x14ac:dyDescent="0.2">
      <c r="A61" s="247"/>
      <c r="AK61" s="303" t="s">
        <v>522</v>
      </c>
      <c r="AL61" s="326"/>
      <c r="AM61" s="312">
        <v>530600</v>
      </c>
      <c r="AN61" s="313">
        <v>10946</v>
      </c>
      <c r="AO61" s="314">
        <v>-8.6999999999999993</v>
      </c>
      <c r="AP61" s="315">
        <v>78743</v>
      </c>
      <c r="AQ61" s="327">
        <v>-1.6</v>
      </c>
      <c r="AR61" s="317">
        <v>-7.1</v>
      </c>
    </row>
    <row r="62" spans="1:44" ht="13.2" x14ac:dyDescent="0.2">
      <c r="A62" s="247"/>
      <c r="AK62" s="318"/>
      <c r="AL62" s="319" t="s">
        <v>517</v>
      </c>
      <c r="AM62" s="320">
        <v>372377</v>
      </c>
      <c r="AN62" s="321">
        <v>7692</v>
      </c>
      <c r="AO62" s="322">
        <v>-6.8</v>
      </c>
      <c r="AP62" s="323">
        <v>39975</v>
      </c>
      <c r="AQ62" s="324">
        <v>-1.7</v>
      </c>
      <c r="AR62" s="325">
        <v>-5.0999999999999996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rITu33REBBYeF44bcA9bzdz9zn02an7YmpTmSmYbz8fZI1u71E8acZ3OYnX9YHX1WuiRERN3a5ScBMgQ4deYjQ==" saltValue="+dkMaYxJppl9ZgXhQ6fQ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gK/l0EAZLEpJNW45rEHvvXM1H3BeS0bqxz/qL0j5Kup/O/c/HSGZ+9wcTvL0YY5ZeGJBDane6db0s/QT2/BPww==" saltValue="Uw0CWgOxmJvfm4GHnZc2Kw=="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9wHbvzJV1dk51OMCFzWGISz3QYhT+bAZaMoPjI9z0eIRNJia68q3y6S3tdoqGkcW0pSk1ZeEOzu2ckC1yG7Zdw==" saltValue="2mIyecdPMkEma1JJQ0HuwA==" spinCount="100000" sheet="1" objects="1" scenarios="1"/>
  <dataConsolidate/>
  <phoneticPr fontId="2"/>
  <printOptions horizontalCentered="1" verticalCentered="1"/>
  <pageMargins left="0" right="0" top="0" bottom="0" header="0" footer="0"/>
  <pageSetup paperSize="9" scale="38"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10.85</v>
      </c>
      <c r="G47" s="12">
        <v>13.58</v>
      </c>
      <c r="H47" s="12">
        <v>14.67</v>
      </c>
      <c r="I47" s="12">
        <v>15.22</v>
      </c>
      <c r="J47" s="13">
        <v>14.4</v>
      </c>
    </row>
    <row r="48" spans="2:10" ht="57.75" customHeight="1" x14ac:dyDescent="0.2">
      <c r="B48" s="14"/>
      <c r="C48" s="1128" t="s">
        <v>4</v>
      </c>
      <c r="D48" s="1128"/>
      <c r="E48" s="1129"/>
      <c r="F48" s="15">
        <v>6.1</v>
      </c>
      <c r="G48" s="16">
        <v>8.2899999999999991</v>
      </c>
      <c r="H48" s="16">
        <v>8.01</v>
      </c>
      <c r="I48" s="16">
        <v>8.15</v>
      </c>
      <c r="J48" s="17">
        <v>7.35</v>
      </c>
    </row>
    <row r="49" spans="2:10" ht="57.75" customHeight="1" thickBot="1" x14ac:dyDescent="0.25">
      <c r="B49" s="18"/>
      <c r="C49" s="1130" t="s">
        <v>5</v>
      </c>
      <c r="D49" s="1130"/>
      <c r="E49" s="1131"/>
      <c r="F49" s="19" t="s">
        <v>529</v>
      </c>
      <c r="G49" s="20">
        <v>2.5099999999999998</v>
      </c>
      <c r="H49" s="20" t="s">
        <v>530</v>
      </c>
      <c r="I49" s="20" t="s">
        <v>531</v>
      </c>
      <c r="J49" s="21" t="s">
        <v>532</v>
      </c>
    </row>
    <row r="50" spans="2:10" ht="13.2" x14ac:dyDescent="0.2"/>
  </sheetData>
  <sheetProtection algorithmName="SHA-512" hashValue="+Zzw8dUQCf48OrcsEtKn5xkAArWoZZk9CAtV8ZgmRyDAmkjrzzNiroeoFdOqTtWkxQ9hljSDTyawwymMM7eYFg==" saltValue="U75KwbEZHZznrkPQZtB4+w=="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2026-03-19T00:14:14Z</cp:lastPrinted>
  <dcterms:created xsi:type="dcterms:W3CDTF">2026-02-23T05:43:57Z</dcterms:created>
  <dcterms:modified xsi:type="dcterms:W3CDTF">2026-03-21T14:11:56Z</dcterms:modified>
  <cp:category/>
</cp:coreProperties>
</file>